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9420" windowHeight="11020" tabRatio="669" activeTab="9"/>
  </bookViews>
  <sheets>
    <sheet name="BDINOP" sheetId="4" r:id="rId1"/>
    <sheet name="PAY" sheetId="2" r:id="rId2"/>
    <sheet name="RECEIVE" sheetId="3" r:id="rId3"/>
    <sheet name="ADJUSTED RE" sheetId="11" r:id="rId4"/>
    <sheet name="RE_CF" sheetId="7" r:id="rId5"/>
    <sheet name="RECF" sheetId="8" r:id="rId6"/>
    <sheet name="REINV" sheetId="12" r:id="rId7"/>
    <sheet name="IDEN" sheetId="14" r:id="rId8"/>
    <sheet name="RE_INV" sheetId="15" r:id="rId9"/>
    <sheet name="PROD" sheetId="16" r:id="rId10"/>
    <sheet name="Sheet1" sheetId="17" r:id="rId11"/>
  </sheets>
  <calcPr calcId="124519"/>
</workbook>
</file>

<file path=xl/calcChain.xml><?xml version="1.0" encoding="utf-8"?>
<calcChain xmlns="http://schemas.openxmlformats.org/spreadsheetml/2006/main">
  <c r="B66" i="1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49"/>
  <c r="B50"/>
  <c r="B51"/>
  <c r="B52"/>
  <c r="B53"/>
  <c r="B54"/>
  <c r="B55"/>
  <c r="B56"/>
  <c r="B57"/>
  <c r="B58"/>
  <c r="B59"/>
  <c r="B60"/>
  <c r="B61"/>
  <c r="B62"/>
  <c r="B63"/>
  <c r="B64"/>
  <c r="B65"/>
  <c r="B48"/>
  <c r="AK37" i="15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9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25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26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27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28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30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31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32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33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34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35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36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37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H1"/>
  <c r="AI1"/>
  <c r="AJ1"/>
  <c r="AK1"/>
  <c r="AF1"/>
  <c r="AG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B1"/>
  <c r="A1"/>
  <c r="C59" i="7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58"/>
  <c r="AK42" i="11"/>
  <c r="AS52"/>
  <c r="AP52"/>
  <c r="AP50"/>
  <c r="AS53" s="1"/>
  <c r="AQ42"/>
  <c r="AP42"/>
  <c r="AO42"/>
  <c r="AN42"/>
  <c r="AM42"/>
  <c r="AL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AW41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Z5" s="1"/>
  <c r="BB5" s="1"/>
  <c r="AS5" s="1"/>
  <c r="AT4"/>
  <c r="AZ4" s="1"/>
  <c r="BB4" s="1"/>
  <c r="AS4" s="1"/>
  <c r="AT3"/>
  <c r="AT43" s="1"/>
  <c r="C55" i="8"/>
  <c r="AM59" i="7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58"/>
  <c r="V92"/>
  <c r="V93"/>
  <c r="V94"/>
  <c r="V95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8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58"/>
  <c r="C95"/>
  <c r="A46" i="15" l="1" a="1"/>
  <c r="AA79" s="1"/>
  <c r="F80"/>
  <c r="V80"/>
  <c r="AG81"/>
  <c r="L82"/>
  <c r="AD80"/>
  <c r="I81"/>
  <c r="T82"/>
  <c r="AJ82"/>
  <c r="R80"/>
  <c r="AH80"/>
  <c r="H82"/>
  <c r="X82"/>
  <c r="J80"/>
  <c r="Z80"/>
  <c r="AK81"/>
  <c r="P82"/>
  <c r="O79"/>
  <c r="G79"/>
  <c r="T78"/>
  <c r="L78"/>
  <c r="Y77"/>
  <c r="Q77"/>
  <c r="AD76"/>
  <c r="V76"/>
  <c r="B76"/>
  <c r="AE75"/>
  <c r="G75"/>
  <c r="AJ74"/>
  <c r="L74"/>
  <c r="D74"/>
  <c r="O73"/>
  <c r="D73"/>
  <c r="I72"/>
  <c r="AI71"/>
  <c r="C71"/>
  <c r="AD70"/>
  <c r="AI69"/>
  <c r="X69"/>
  <c r="W67"/>
  <c r="AB66"/>
  <c r="AA63"/>
  <c r="P62"/>
  <c r="AI82"/>
  <c r="AE82"/>
  <c r="S82"/>
  <c r="O82"/>
  <c r="C82"/>
  <c r="AJ81"/>
  <c r="X81"/>
  <c r="T81"/>
  <c r="H81"/>
  <c r="D81"/>
  <c r="AC80"/>
  <c r="Y80"/>
  <c r="M80"/>
  <c r="I80"/>
  <c r="AH79"/>
  <c r="AD79"/>
  <c r="R79"/>
  <c r="N79"/>
  <c r="B79"/>
  <c r="AI78"/>
  <c r="W78"/>
  <c r="S78"/>
  <c r="G78"/>
  <c r="C78"/>
  <c r="AB77"/>
  <c r="X77"/>
  <c r="L77"/>
  <c r="H77"/>
  <c r="AG76"/>
  <c r="AC76"/>
  <c r="Q76"/>
  <c r="M76"/>
  <c r="A76"/>
  <c r="AH75"/>
  <c r="V75"/>
  <c r="R75"/>
  <c r="F75"/>
  <c r="B75"/>
  <c r="AA74"/>
  <c r="W74"/>
  <c r="K74"/>
  <c r="G74"/>
  <c r="AF73"/>
  <c r="AB73"/>
  <c r="M73"/>
  <c r="H73"/>
  <c r="AC72"/>
  <c r="X72"/>
  <c r="H72"/>
  <c r="B72"/>
  <c r="W71"/>
  <c r="R71"/>
  <c r="B71"/>
  <c r="AH70"/>
  <c r="R70"/>
  <c r="L70"/>
  <c r="AG69"/>
  <c r="AB69"/>
  <c r="I69"/>
  <c r="AD68"/>
  <c r="S67"/>
  <c r="C67"/>
  <c r="AC65"/>
  <c r="M65"/>
  <c r="B64"/>
  <c r="W63"/>
  <c r="L62"/>
  <c r="AG61"/>
  <c r="V60"/>
  <c r="F60"/>
  <c r="AF58"/>
  <c r="P58"/>
  <c r="E57"/>
  <c r="Z56"/>
  <c r="O55"/>
  <c r="AJ54"/>
  <c r="Y53"/>
  <c r="I53"/>
  <c r="AI51"/>
  <c r="S51"/>
  <c r="H50"/>
  <c r="AC49"/>
  <c r="R48"/>
  <c r="B48"/>
  <c r="AB46"/>
  <c r="L46"/>
  <c r="AF78"/>
  <c r="X78"/>
  <c r="AK77"/>
  <c r="AC77"/>
  <c r="E77"/>
  <c r="AH76"/>
  <c r="F76"/>
  <c r="AI75"/>
  <c r="K75"/>
  <c r="C75"/>
  <c r="P74"/>
  <c r="H74"/>
  <c r="T73"/>
  <c r="I73"/>
  <c r="N72"/>
  <c r="D72"/>
  <c r="I71"/>
  <c r="AI70"/>
  <c r="C70"/>
  <c r="AC69"/>
  <c r="B68"/>
  <c r="G67"/>
  <c r="A65"/>
  <c r="F64"/>
  <c r="AK61"/>
  <c r="U61"/>
  <c r="AE59"/>
  <c r="O59"/>
  <c r="D58"/>
  <c r="Y57"/>
  <c r="N56"/>
  <c r="AI55"/>
  <c r="X54"/>
  <c r="H54"/>
  <c r="AH52"/>
  <c r="R52"/>
  <c r="G51"/>
  <c r="AB50"/>
  <c r="Q49"/>
  <c r="A49"/>
  <c r="AA47"/>
  <c r="K47"/>
  <c r="AG82"/>
  <c r="AC82"/>
  <c r="Q82"/>
  <c r="M82"/>
  <c r="A82"/>
  <c r="AH81"/>
  <c r="V81"/>
  <c r="R81"/>
  <c r="F81"/>
  <c r="B81"/>
  <c r="AA80"/>
  <c r="W80"/>
  <c r="K80"/>
  <c r="G80"/>
  <c r="AF79"/>
  <c r="AB79"/>
  <c r="P79"/>
  <c r="L79"/>
  <c r="AK78"/>
  <c r="AG78"/>
  <c r="U78"/>
  <c r="Q78"/>
  <c r="E78"/>
  <c r="A78"/>
  <c r="Z77"/>
  <c r="V77"/>
  <c r="J77"/>
  <c r="F77"/>
  <c r="AE76"/>
  <c r="AA76"/>
  <c r="O76"/>
  <c r="K76"/>
  <c r="AJ75"/>
  <c r="AF75"/>
  <c r="T75"/>
  <c r="P75"/>
  <c r="D75"/>
  <c r="AK74"/>
  <c r="Y74"/>
  <c r="U74"/>
  <c r="I74"/>
  <c r="E74"/>
  <c r="AD73"/>
  <c r="Z73"/>
  <c r="K73"/>
  <c r="E73"/>
  <c r="Z72"/>
  <c r="U72"/>
  <c r="E72"/>
  <c r="AK71"/>
  <c r="U71"/>
  <c r="O71"/>
  <c r="AJ70"/>
  <c r="AE70"/>
  <c r="O70"/>
  <c r="J70"/>
  <c r="AE69"/>
  <c r="Y69"/>
  <c r="A69"/>
  <c r="V68"/>
  <c r="K67"/>
  <c r="AF66"/>
  <c r="U65"/>
  <c r="E65"/>
  <c r="AE63"/>
  <c r="O63"/>
  <c r="D62"/>
  <c r="Y61"/>
  <c r="N60"/>
  <c r="AI59"/>
  <c r="X58"/>
  <c r="H58"/>
  <c r="AH56"/>
  <c r="R56"/>
  <c r="G55"/>
  <c r="AB54"/>
  <c r="Q53"/>
  <c r="A53"/>
  <c r="AA51"/>
  <c r="K51"/>
  <c r="AK49"/>
  <c r="U49"/>
  <c r="J48"/>
  <c r="AE47"/>
  <c r="T46"/>
  <c r="D46"/>
  <c r="Z82"/>
  <c r="V82"/>
  <c r="J82"/>
  <c r="F82"/>
  <c r="AE81"/>
  <c r="AA81"/>
  <c r="O81"/>
  <c r="K81"/>
  <c r="AJ80"/>
  <c r="AF80"/>
  <c r="T80"/>
  <c r="P80"/>
  <c r="D80"/>
  <c r="AK79"/>
  <c r="Y79"/>
  <c r="U79"/>
  <c r="I79"/>
  <c r="E79"/>
  <c r="AD78"/>
  <c r="Z78"/>
  <c r="N78"/>
  <c r="J78"/>
  <c r="AI77"/>
  <c r="AE77"/>
  <c r="S77"/>
  <c r="O77"/>
  <c r="C77"/>
  <c r="AJ76"/>
  <c r="X76"/>
  <c r="T76"/>
  <c r="H76"/>
  <c r="D76"/>
  <c r="AC75"/>
  <c r="Y75"/>
  <c r="M75"/>
  <c r="I75"/>
  <c r="AH74"/>
  <c r="AD74"/>
  <c r="R74"/>
  <c r="N74"/>
  <c r="B74"/>
  <c r="AI73"/>
  <c r="W73"/>
  <c r="Q73"/>
  <c r="A73"/>
  <c r="AG72"/>
  <c r="Q72"/>
  <c r="L72"/>
  <c r="AG71"/>
  <c r="AA71"/>
  <c r="K71"/>
  <c r="F71"/>
  <c r="AA70"/>
  <c r="V70"/>
  <c r="F70"/>
  <c r="AK69"/>
  <c r="U69"/>
  <c r="P69"/>
  <c r="J68"/>
  <c r="AE67"/>
  <c r="T66"/>
  <c r="D66"/>
  <c r="AD64"/>
  <c r="N64"/>
  <c r="C63"/>
  <c r="X62"/>
  <c r="M61"/>
  <c r="AH60"/>
  <c r="W59"/>
  <c r="G59"/>
  <c r="AG57"/>
  <c r="Q57"/>
  <c r="F56"/>
  <c r="AA55"/>
  <c r="P54"/>
  <c r="AK53"/>
  <c r="Z52"/>
  <c r="J52"/>
  <c r="AJ50"/>
  <c r="T50"/>
  <c r="I49"/>
  <c r="AD48"/>
  <c r="S47"/>
  <c r="C47"/>
  <c r="V73"/>
  <c r="R73"/>
  <c r="F73"/>
  <c r="B73"/>
  <c r="AA72"/>
  <c r="W72"/>
  <c r="K72"/>
  <c r="G72"/>
  <c r="AF71"/>
  <c r="AB71"/>
  <c r="P71"/>
  <c r="L71"/>
  <c r="AK70"/>
  <c r="AG70"/>
  <c r="U70"/>
  <c r="Q70"/>
  <c r="E70"/>
  <c r="A70"/>
  <c r="Z69"/>
  <c r="V69"/>
  <c r="J69"/>
  <c r="F69"/>
  <c r="AE68"/>
  <c r="AA68"/>
  <c r="O68"/>
  <c r="K68"/>
  <c r="AJ67"/>
  <c r="AF67"/>
  <c r="T67"/>
  <c r="P67"/>
  <c r="D67"/>
  <c r="AK66"/>
  <c r="Y66"/>
  <c r="U66"/>
  <c r="I66"/>
  <c r="E66"/>
  <c r="AD65"/>
  <c r="Z65"/>
  <c r="N65"/>
  <c r="J65"/>
  <c r="AI64"/>
  <c r="AE64"/>
  <c r="S64"/>
  <c r="O64"/>
  <c r="C64"/>
  <c r="AJ63"/>
  <c r="X63"/>
  <c r="T63"/>
  <c r="H63"/>
  <c r="D63"/>
  <c r="AC62"/>
  <c r="Y62"/>
  <c r="M62"/>
  <c r="I62"/>
  <c r="AH61"/>
  <c r="AD61"/>
  <c r="R61"/>
  <c r="N61"/>
  <c r="B61"/>
  <c r="AI60"/>
  <c r="W60"/>
  <c r="S60"/>
  <c r="G60"/>
  <c r="C60"/>
  <c r="AB59"/>
  <c r="X59"/>
  <c r="L59"/>
  <c r="H59"/>
  <c r="AG58"/>
  <c r="AC58"/>
  <c r="Q58"/>
  <c r="M58"/>
  <c r="A58"/>
  <c r="AH57"/>
  <c r="V57"/>
  <c r="R57"/>
  <c r="F57"/>
  <c r="B57"/>
  <c r="AA56"/>
  <c r="W56"/>
  <c r="K56"/>
  <c r="G56"/>
  <c r="AF55"/>
  <c r="AB55"/>
  <c r="P55"/>
  <c r="L55"/>
  <c r="AK54"/>
  <c r="AG54"/>
  <c r="U54"/>
  <c r="Q54"/>
  <c r="E54"/>
  <c r="A54"/>
  <c r="Z53"/>
  <c r="V53"/>
  <c r="J53"/>
  <c r="F53"/>
  <c r="AE52"/>
  <c r="AA52"/>
  <c r="O52"/>
  <c r="K52"/>
  <c r="AJ51"/>
  <c r="AF51"/>
  <c r="T51"/>
  <c r="P51"/>
  <c r="D51"/>
  <c r="AK50"/>
  <c r="Y50"/>
  <c r="U50"/>
  <c r="I50"/>
  <c r="E50"/>
  <c r="AD49"/>
  <c r="Z49"/>
  <c r="N49"/>
  <c r="J49"/>
  <c r="AI48"/>
  <c r="AE48"/>
  <c r="S48"/>
  <c r="O48"/>
  <c r="C48"/>
  <c r="AJ47"/>
  <c r="X47"/>
  <c r="T47"/>
  <c r="H47"/>
  <c r="D47"/>
  <c r="AC46"/>
  <c r="Y46"/>
  <c r="M46"/>
  <c r="I46"/>
  <c r="K69"/>
  <c r="G69"/>
  <c r="AF68"/>
  <c r="AB68"/>
  <c r="P68"/>
  <c r="L68"/>
  <c r="AK67"/>
  <c r="AG67"/>
  <c r="U67"/>
  <c r="Q67"/>
  <c r="E67"/>
  <c r="A67"/>
  <c r="Z66"/>
  <c r="V66"/>
  <c r="J66"/>
  <c r="F66"/>
  <c r="AE65"/>
  <c r="AA65"/>
  <c r="O65"/>
  <c r="K65"/>
  <c r="AJ64"/>
  <c r="AF64"/>
  <c r="T64"/>
  <c r="P64"/>
  <c r="D64"/>
  <c r="AK63"/>
  <c r="Y63"/>
  <c r="U63"/>
  <c r="I63"/>
  <c r="E63"/>
  <c r="AD62"/>
  <c r="Z62"/>
  <c r="N62"/>
  <c r="J62"/>
  <c r="AI61"/>
  <c r="AE61"/>
  <c r="S61"/>
  <c r="O61"/>
  <c r="C61"/>
  <c r="AJ60"/>
  <c r="X60"/>
  <c r="T60"/>
  <c r="H60"/>
  <c r="D60"/>
  <c r="AK59"/>
  <c r="AG59"/>
  <c r="AC59"/>
  <c r="Y59"/>
  <c r="U59"/>
  <c r="Q59"/>
  <c r="M59"/>
  <c r="I59"/>
  <c r="E59"/>
  <c r="A59"/>
  <c r="AH58"/>
  <c r="AD58"/>
  <c r="Z58"/>
  <c r="V58"/>
  <c r="R58"/>
  <c r="N58"/>
  <c r="J58"/>
  <c r="F58"/>
  <c r="B58"/>
  <c r="AI57"/>
  <c r="AE57"/>
  <c r="AA57"/>
  <c r="W57"/>
  <c r="S57"/>
  <c r="O57"/>
  <c r="K57"/>
  <c r="G57"/>
  <c r="C57"/>
  <c r="AJ56"/>
  <c r="AF56"/>
  <c r="AB56"/>
  <c r="X56"/>
  <c r="T56"/>
  <c r="P56"/>
  <c r="L56"/>
  <c r="H56"/>
  <c r="D56"/>
  <c r="AK55"/>
  <c r="AG55"/>
  <c r="AC55"/>
  <c r="Y55"/>
  <c r="U55"/>
  <c r="Q55"/>
  <c r="M55"/>
  <c r="I55"/>
  <c r="E55"/>
  <c r="A55"/>
  <c r="AH54"/>
  <c r="AD54"/>
  <c r="Z54"/>
  <c r="V54"/>
  <c r="R54"/>
  <c r="N54"/>
  <c r="J54"/>
  <c r="F54"/>
  <c r="B54"/>
  <c r="AI53"/>
  <c r="AE53"/>
  <c r="AA53"/>
  <c r="W53"/>
  <c r="S53"/>
  <c r="O53"/>
  <c r="K53"/>
  <c r="G53"/>
  <c r="C53"/>
  <c r="AJ52"/>
  <c r="AF52"/>
  <c r="AB52"/>
  <c r="X52"/>
  <c r="T52"/>
  <c r="P52"/>
  <c r="L52"/>
  <c r="H52"/>
  <c r="D52"/>
  <c r="AK51"/>
  <c r="AG51"/>
  <c r="AC51"/>
  <c r="Y51"/>
  <c r="U51"/>
  <c r="Q51"/>
  <c r="M51"/>
  <c r="I51"/>
  <c r="E51"/>
  <c r="A51"/>
  <c r="AH50"/>
  <c r="AD50"/>
  <c r="Z50"/>
  <c r="V50"/>
  <c r="R50"/>
  <c r="N50"/>
  <c r="J50"/>
  <c r="F50"/>
  <c r="B50"/>
  <c r="AI49"/>
  <c r="AE49"/>
  <c r="AA49"/>
  <c r="W49"/>
  <c r="S49"/>
  <c r="O49"/>
  <c r="K49"/>
  <c r="G49"/>
  <c r="C49"/>
  <c r="AJ48"/>
  <c r="AF48"/>
  <c r="AB48"/>
  <c r="X48"/>
  <c r="T48"/>
  <c r="P48"/>
  <c r="L48"/>
  <c r="H48"/>
  <c r="D48"/>
  <c r="AK47"/>
  <c r="AG47"/>
  <c r="AC47"/>
  <c r="Y47"/>
  <c r="U47"/>
  <c r="Q47"/>
  <c r="M47"/>
  <c r="I47"/>
  <c r="E47"/>
  <c r="A47"/>
  <c r="AH46"/>
  <c r="AD46"/>
  <c r="Z46"/>
  <c r="V46"/>
  <c r="R46"/>
  <c r="N46"/>
  <c r="J46"/>
  <c r="F46"/>
  <c r="B46"/>
  <c r="L69"/>
  <c r="H69"/>
  <c r="D69"/>
  <c r="AK68"/>
  <c r="AG68"/>
  <c r="AC68"/>
  <c r="Y68"/>
  <c r="U68"/>
  <c r="Q68"/>
  <c r="M68"/>
  <c r="I68"/>
  <c r="E68"/>
  <c r="A68"/>
  <c r="AH67"/>
  <c r="AD67"/>
  <c r="Z67"/>
  <c r="V67"/>
  <c r="R67"/>
  <c r="N67"/>
  <c r="J67"/>
  <c r="F67"/>
  <c r="B67"/>
  <c r="AI66"/>
  <c r="AE66"/>
  <c r="AA66"/>
  <c r="W66"/>
  <c r="S66"/>
  <c r="O66"/>
  <c r="K66"/>
  <c r="G66"/>
  <c r="C66"/>
  <c r="AJ65"/>
  <c r="AF65"/>
  <c r="AB65"/>
  <c r="X65"/>
  <c r="T65"/>
  <c r="P65"/>
  <c r="L65"/>
  <c r="H65"/>
  <c r="D65"/>
  <c r="AK64"/>
  <c r="AG64"/>
  <c r="AC64"/>
  <c r="Y64"/>
  <c r="U64"/>
  <c r="Q64"/>
  <c r="M64"/>
  <c r="I64"/>
  <c r="E64"/>
  <c r="A64"/>
  <c r="AH63"/>
  <c r="AD63"/>
  <c r="Z63"/>
  <c r="V63"/>
  <c r="R63"/>
  <c r="N63"/>
  <c r="J63"/>
  <c r="F63"/>
  <c r="B63"/>
  <c r="AI62"/>
  <c r="AE62"/>
  <c r="AA62"/>
  <c r="W62"/>
  <c r="S62"/>
  <c r="O62"/>
  <c r="K62"/>
  <c r="G62"/>
  <c r="C62"/>
  <c r="AJ61"/>
  <c r="AF61"/>
  <c r="AB61"/>
  <c r="X61"/>
  <c r="T61"/>
  <c r="P61"/>
  <c r="L61"/>
  <c r="H61"/>
  <c r="D61"/>
  <c r="AK60"/>
  <c r="AG60"/>
  <c r="AC60"/>
  <c r="Y60"/>
  <c r="U60"/>
  <c r="Q60"/>
  <c r="M60"/>
  <c r="I60"/>
  <c r="E60"/>
  <c r="A60"/>
  <c r="AH59"/>
  <c r="AD59"/>
  <c r="Z59"/>
  <c r="V59"/>
  <c r="R59"/>
  <c r="N59"/>
  <c r="J59"/>
  <c r="F59"/>
  <c r="B59"/>
  <c r="AI58"/>
  <c r="AE58"/>
  <c r="AA58"/>
  <c r="W58"/>
  <c r="S58"/>
  <c r="O58"/>
  <c r="K58"/>
  <c r="G58"/>
  <c r="C58"/>
  <c r="AJ57"/>
  <c r="AF57"/>
  <c r="AB57"/>
  <c r="X57"/>
  <c r="T57"/>
  <c r="P57"/>
  <c r="L57"/>
  <c r="H57"/>
  <c r="D57"/>
  <c r="AK56"/>
  <c r="AG56"/>
  <c r="AC56"/>
  <c r="Y56"/>
  <c r="U56"/>
  <c r="Q56"/>
  <c r="M56"/>
  <c r="I56"/>
  <c r="E56"/>
  <c r="A56"/>
  <c r="AH55"/>
  <c r="AD55"/>
  <c r="Z55"/>
  <c r="V55"/>
  <c r="R55"/>
  <c r="N55"/>
  <c r="J55"/>
  <c r="F55"/>
  <c r="B55"/>
  <c r="AI54"/>
  <c r="AE54"/>
  <c r="AA54"/>
  <c r="W54"/>
  <c r="S54"/>
  <c r="O54"/>
  <c r="K54"/>
  <c r="G54"/>
  <c r="C54"/>
  <c r="AJ53"/>
  <c r="AF53"/>
  <c r="AB53"/>
  <c r="X53"/>
  <c r="T53"/>
  <c r="P53"/>
  <c r="L53"/>
  <c r="H53"/>
  <c r="D53"/>
  <c r="AK52"/>
  <c r="AG52"/>
  <c r="AC52"/>
  <c r="Y52"/>
  <c r="U52"/>
  <c r="Q52"/>
  <c r="M52"/>
  <c r="I52"/>
  <c r="E52"/>
  <c r="A52"/>
  <c r="AH51"/>
  <c r="AD51"/>
  <c r="Z51"/>
  <c r="V51"/>
  <c r="R51"/>
  <c r="N51"/>
  <c r="J51"/>
  <c r="F51"/>
  <c r="B51"/>
  <c r="AI50"/>
  <c r="AE50"/>
  <c r="AA50"/>
  <c r="W50"/>
  <c r="S50"/>
  <c r="O50"/>
  <c r="K50"/>
  <c r="G50"/>
  <c r="C50"/>
  <c r="AJ49"/>
  <c r="AF49"/>
  <c r="AB49"/>
  <c r="X49"/>
  <c r="T49"/>
  <c r="P49"/>
  <c r="L49"/>
  <c r="H49"/>
  <c r="D49"/>
  <c r="AK48"/>
  <c r="AG48"/>
  <c r="AC48"/>
  <c r="Y48"/>
  <c r="U48"/>
  <c r="Q48"/>
  <c r="M48"/>
  <c r="I48"/>
  <c r="E48"/>
  <c r="A48"/>
  <c r="AH47"/>
  <c r="AD47"/>
  <c r="Z47"/>
  <c r="V47"/>
  <c r="R47"/>
  <c r="N47"/>
  <c r="J47"/>
  <c r="F47"/>
  <c r="B47"/>
  <c r="AI46"/>
  <c r="AE46"/>
  <c r="AA46"/>
  <c r="W46"/>
  <c r="S46"/>
  <c r="O46"/>
  <c r="K46"/>
  <c r="G46"/>
  <c r="AU42" i="11"/>
  <c r="AZ6"/>
  <c r="BB6" s="1"/>
  <c r="AS6" s="1"/>
  <c r="AZ3"/>
  <c r="BB3" s="1"/>
  <c r="AS3" s="1"/>
  <c r="AZ10"/>
  <c r="BB10" s="1"/>
  <c r="AS10" s="1"/>
  <c r="AZ14"/>
  <c r="BB14" s="1"/>
  <c r="AS14" s="1"/>
  <c r="AZ18"/>
  <c r="BB18" s="1"/>
  <c r="AS18" s="1"/>
  <c r="AZ22"/>
  <c r="BB22" s="1"/>
  <c r="AS22" s="1"/>
  <c r="AZ26"/>
  <c r="BB26" s="1"/>
  <c r="AS26" s="1"/>
  <c r="AZ30"/>
  <c r="BB30" s="1"/>
  <c r="AS30" s="1"/>
  <c r="AZ34"/>
  <c r="BB34" s="1"/>
  <c r="AS34" s="1"/>
  <c r="AZ42"/>
  <c r="BB42" s="1"/>
  <c r="AZ41"/>
  <c r="BB41" s="1"/>
  <c r="AZ40"/>
  <c r="BB40" s="1"/>
  <c r="AZ16"/>
  <c r="BB16" s="1"/>
  <c r="AS16" s="1"/>
  <c r="AZ12"/>
  <c r="BB12" s="1"/>
  <c r="AS12" s="1"/>
  <c r="AZ8"/>
  <c r="BB8" s="1"/>
  <c r="AS8" s="1"/>
  <c r="AZ43"/>
  <c r="BB43" s="1"/>
  <c r="AZ38"/>
  <c r="BB38" s="1"/>
  <c r="AS38" s="1"/>
  <c r="AZ35"/>
  <c r="BB35" s="1"/>
  <c r="AS35" s="1"/>
  <c r="AZ31"/>
  <c r="BB31" s="1"/>
  <c r="AS31" s="1"/>
  <c r="AZ27"/>
  <c r="BB27" s="1"/>
  <c r="AS27" s="1"/>
  <c r="AZ23"/>
  <c r="BB23" s="1"/>
  <c r="AS23" s="1"/>
  <c r="AZ19"/>
  <c r="BB19" s="1"/>
  <c r="AS19" s="1"/>
  <c r="AZ15"/>
  <c r="BB15" s="1"/>
  <c r="AS15" s="1"/>
  <c r="AZ11"/>
  <c r="BB11" s="1"/>
  <c r="AS11" s="1"/>
  <c r="AZ7"/>
  <c r="BB7" s="1"/>
  <c r="AS7" s="1"/>
  <c r="AZ39"/>
  <c r="BB39" s="1"/>
  <c r="AS39" s="1"/>
  <c r="AZ9"/>
  <c r="BB9" s="1"/>
  <c r="AS9" s="1"/>
  <c r="AZ13"/>
  <c r="BB13" s="1"/>
  <c r="AS13" s="1"/>
  <c r="AZ17"/>
  <c r="BB17" s="1"/>
  <c r="AS17" s="1"/>
  <c r="AZ20"/>
  <c r="BB20" s="1"/>
  <c r="AS20" s="1"/>
  <c r="AZ24"/>
  <c r="BB24" s="1"/>
  <c r="AS24" s="1"/>
  <c r="AZ28"/>
  <c r="BB28" s="1"/>
  <c r="AS28" s="1"/>
  <c r="AZ32"/>
  <c r="BB32" s="1"/>
  <c r="AS32" s="1"/>
  <c r="AZ36"/>
  <c r="BB36" s="1"/>
  <c r="AS36" s="1"/>
  <c r="BA9"/>
  <c r="AR9" s="1"/>
  <c r="AW9" s="1"/>
  <c r="BA5"/>
  <c r="AR5" s="1"/>
  <c r="AW5" s="1"/>
  <c r="BA41"/>
  <c r="BA28"/>
  <c r="AR28" s="1"/>
  <c r="AW28" s="1"/>
  <c r="BA24"/>
  <c r="AR24" s="1"/>
  <c r="AW24" s="1"/>
  <c r="BA8"/>
  <c r="AR8" s="1"/>
  <c r="AW8" s="1"/>
  <c r="BA4"/>
  <c r="AR4" s="1"/>
  <c r="AW4" s="1"/>
  <c r="BA43"/>
  <c r="BA27"/>
  <c r="AR27" s="1"/>
  <c r="AW27" s="1"/>
  <c r="BA34"/>
  <c r="AR34" s="1"/>
  <c r="AW34" s="1"/>
  <c r="BA30"/>
  <c r="AR30" s="1"/>
  <c r="AW30" s="1"/>
  <c r="BA18"/>
  <c r="AR18" s="1"/>
  <c r="AW18" s="1"/>
  <c r="BA14"/>
  <c r="AR14" s="1"/>
  <c r="AW14" s="1"/>
  <c r="BA6"/>
  <c r="AR6" s="1"/>
  <c r="AW6" s="1"/>
  <c r="AZ21"/>
  <c r="BB21" s="1"/>
  <c r="AS21" s="1"/>
  <c r="AZ25"/>
  <c r="BB25" s="1"/>
  <c r="AS25" s="1"/>
  <c r="AZ29"/>
  <c r="BB29" s="1"/>
  <c r="AS29" s="1"/>
  <c r="AZ33"/>
  <c r="BB33" s="1"/>
  <c r="AS33" s="1"/>
  <c r="AZ37"/>
  <c r="BB37" s="1"/>
  <c r="AS37" s="1"/>
  <c r="P60" i="15" l="1"/>
  <c r="AF60"/>
  <c r="K61"/>
  <c r="AA61"/>
  <c r="F62"/>
  <c r="V62"/>
  <c r="A63"/>
  <c r="Q63"/>
  <c r="AG63"/>
  <c r="L64"/>
  <c r="AB64"/>
  <c r="G65"/>
  <c r="W65"/>
  <c r="B66"/>
  <c r="R66"/>
  <c r="AH66"/>
  <c r="M67"/>
  <c r="AC67"/>
  <c r="H68"/>
  <c r="X68"/>
  <c r="C69"/>
  <c r="E46"/>
  <c r="U46"/>
  <c r="AK46"/>
  <c r="P47"/>
  <c r="AF47"/>
  <c r="K48"/>
  <c r="AA48"/>
  <c r="F49"/>
  <c r="V49"/>
  <c r="A50"/>
  <c r="Q50"/>
  <c r="AG50"/>
  <c r="L51"/>
  <c r="AB51"/>
  <c r="G52"/>
  <c r="W52"/>
  <c r="B53"/>
  <c r="R53"/>
  <c r="AH53"/>
  <c r="M54"/>
  <c r="AC54"/>
  <c r="H55"/>
  <c r="X55"/>
  <c r="C56"/>
  <c r="S56"/>
  <c r="AI56"/>
  <c r="N57"/>
  <c r="AD57"/>
  <c r="I58"/>
  <c r="Y58"/>
  <c r="D59"/>
  <c r="T59"/>
  <c r="AJ59"/>
  <c r="O60"/>
  <c r="AE60"/>
  <c r="J61"/>
  <c r="Z61"/>
  <c r="E62"/>
  <c r="U62"/>
  <c r="AK62"/>
  <c r="P63"/>
  <c r="AF63"/>
  <c r="K64"/>
  <c r="AA64"/>
  <c r="F65"/>
  <c r="V65"/>
  <c r="A66"/>
  <c r="Q66"/>
  <c r="AG66"/>
  <c r="L67"/>
  <c r="AB67"/>
  <c r="G68"/>
  <c r="W68"/>
  <c r="B69"/>
  <c r="R69"/>
  <c r="AH69"/>
  <c r="M70"/>
  <c r="AC70"/>
  <c r="H71"/>
  <c r="X71"/>
  <c r="C72"/>
  <c r="S72"/>
  <c r="AI72"/>
  <c r="N73"/>
  <c r="X46"/>
  <c r="N48"/>
  <c r="D50"/>
  <c r="AE51"/>
  <c r="U53"/>
  <c r="K55"/>
  <c r="A57"/>
  <c r="AB58"/>
  <c r="R60"/>
  <c r="H62"/>
  <c r="AI63"/>
  <c r="Y65"/>
  <c r="O67"/>
  <c r="E69"/>
  <c r="AF69"/>
  <c r="P70"/>
  <c r="A71"/>
  <c r="V71"/>
  <c r="F72"/>
  <c r="AB72"/>
  <c r="L73"/>
  <c r="AE73"/>
  <c r="J74"/>
  <c r="Z74"/>
  <c r="E75"/>
  <c r="U75"/>
  <c r="AK75"/>
  <c r="P76"/>
  <c r="AF76"/>
  <c r="K77"/>
  <c r="AA77"/>
  <c r="F78"/>
  <c r="V78"/>
  <c r="A79"/>
  <c r="Q79"/>
  <c r="AG79"/>
  <c r="L80"/>
  <c r="AB80"/>
  <c r="G81"/>
  <c r="W81"/>
  <c r="B82"/>
  <c r="R82"/>
  <c r="AH82"/>
  <c r="O47"/>
  <c r="E49"/>
  <c r="AF50"/>
  <c r="V52"/>
  <c r="L54"/>
  <c r="B56"/>
  <c r="AC57"/>
  <c r="S59"/>
  <c r="I61"/>
  <c r="AJ62"/>
  <c r="Z64"/>
  <c r="P66"/>
  <c r="F68"/>
  <c r="T69"/>
  <c r="D70"/>
  <c r="Z70"/>
  <c r="J71"/>
  <c r="AE71"/>
  <c r="P72"/>
  <c r="AK72"/>
  <c r="U73"/>
  <c r="A74"/>
  <c r="Q74"/>
  <c r="AG74"/>
  <c r="L75"/>
  <c r="AB75"/>
  <c r="G76"/>
  <c r="W76"/>
  <c r="B77"/>
  <c r="R77"/>
  <c r="AH77"/>
  <c r="M78"/>
  <c r="AC78"/>
  <c r="H79"/>
  <c r="X79"/>
  <c r="C80"/>
  <c r="S80"/>
  <c r="AI80"/>
  <c r="N81"/>
  <c r="AD81"/>
  <c r="I82"/>
  <c r="Y82"/>
  <c r="P46"/>
  <c r="V48"/>
  <c r="L50"/>
  <c r="B52"/>
  <c r="AC53"/>
  <c r="S55"/>
  <c r="I57"/>
  <c r="AJ58"/>
  <c r="E61"/>
  <c r="K63"/>
  <c r="L66"/>
  <c r="S69"/>
  <c r="X70"/>
  <c r="AD71"/>
  <c r="AJ72"/>
  <c r="AK73"/>
  <c r="AF74"/>
  <c r="AA75"/>
  <c r="Z76"/>
  <c r="U77"/>
  <c r="P78"/>
  <c r="K79"/>
  <c r="W47"/>
  <c r="M49"/>
  <c r="C51"/>
  <c r="AD52"/>
  <c r="T54"/>
  <c r="J56"/>
  <c r="AK57"/>
  <c r="AA59"/>
  <c r="Q61"/>
  <c r="G63"/>
  <c r="AH64"/>
  <c r="X66"/>
  <c r="N68"/>
  <c r="W69"/>
  <c r="G70"/>
  <c r="AB70"/>
  <c r="M71"/>
  <c r="AH71"/>
  <c r="R72"/>
  <c r="C73"/>
  <c r="X73"/>
  <c r="C74"/>
  <c r="S74"/>
  <c r="AI74"/>
  <c r="N75"/>
  <c r="AD75"/>
  <c r="I76"/>
  <c r="Y76"/>
  <c r="D77"/>
  <c r="T77"/>
  <c r="AJ77"/>
  <c r="O78"/>
  <c r="AE78"/>
  <c r="J79"/>
  <c r="Z79"/>
  <c r="E80"/>
  <c r="U80"/>
  <c r="AK80"/>
  <c r="P81"/>
  <c r="AF81"/>
  <c r="K82"/>
  <c r="AA82"/>
  <c r="J60"/>
  <c r="AG65"/>
  <c r="M69"/>
  <c r="S70"/>
  <c r="Y71"/>
  <c r="AD72"/>
  <c r="AG73"/>
  <c r="AB74"/>
  <c r="W75"/>
  <c r="R76"/>
  <c r="I77"/>
  <c r="D78"/>
  <c r="AJ78"/>
  <c r="AF82"/>
  <c r="E81"/>
  <c r="N80"/>
  <c r="M81"/>
  <c r="W79"/>
  <c r="Y81"/>
  <c r="AB82"/>
  <c r="A81"/>
  <c r="C46"/>
  <c r="L60"/>
  <c r="AB60"/>
  <c r="G61"/>
  <c r="W61"/>
  <c r="B62"/>
  <c r="R62"/>
  <c r="AH62"/>
  <c r="M63"/>
  <c r="AC63"/>
  <c r="H64"/>
  <c r="X64"/>
  <c r="C65"/>
  <c r="S65"/>
  <c r="AI65"/>
  <c r="N66"/>
  <c r="AD66"/>
  <c r="I67"/>
  <c r="Y67"/>
  <c r="D68"/>
  <c r="T68"/>
  <c r="AJ68"/>
  <c r="A46"/>
  <c r="Q46"/>
  <c r="AG46"/>
  <c r="L47"/>
  <c r="AB47"/>
  <c r="G48"/>
  <c r="W48"/>
  <c r="B49"/>
  <c r="R49"/>
  <c r="AH49"/>
  <c r="M50"/>
  <c r="AC50"/>
  <c r="H51"/>
  <c r="X51"/>
  <c r="C52"/>
  <c r="S52"/>
  <c r="AI52"/>
  <c r="N53"/>
  <c r="AD53"/>
  <c r="I54"/>
  <c r="Y54"/>
  <c r="D55"/>
  <c r="T55"/>
  <c r="AJ55"/>
  <c r="O56"/>
  <c r="AE56"/>
  <c r="J57"/>
  <c r="Z57"/>
  <c r="E58"/>
  <c r="U58"/>
  <c r="AK58"/>
  <c r="P59"/>
  <c r="AF59"/>
  <c r="K60"/>
  <c r="AA60"/>
  <c r="F61"/>
  <c r="V61"/>
  <c r="A62"/>
  <c r="Q62"/>
  <c r="AG62"/>
  <c r="L63"/>
  <c r="AB63"/>
  <c r="G64"/>
  <c r="W64"/>
  <c r="B65"/>
  <c r="R65"/>
  <c r="AH65"/>
  <c r="M66"/>
  <c r="AC66"/>
  <c r="H67"/>
  <c r="X67"/>
  <c r="C68"/>
  <c r="S68"/>
  <c r="AI68"/>
  <c r="N69"/>
  <c r="AD69"/>
  <c r="I70"/>
  <c r="Y70"/>
  <c r="D71"/>
  <c r="T71"/>
  <c r="AJ71"/>
  <c r="O72"/>
  <c r="AE72"/>
  <c r="J73"/>
  <c r="H46"/>
  <c r="AI47"/>
  <c r="Y49"/>
  <c r="O51"/>
  <c r="E53"/>
  <c r="AF54"/>
  <c r="V56"/>
  <c r="L58"/>
  <c r="B60"/>
  <c r="AC61"/>
  <c r="S63"/>
  <c r="I65"/>
  <c r="AJ66"/>
  <c r="Z68"/>
  <c r="AA69"/>
  <c r="K70"/>
  <c r="AF70"/>
  <c r="Q71"/>
  <c r="A72"/>
  <c r="V72"/>
  <c r="G73"/>
  <c r="AA73"/>
  <c r="F74"/>
  <c r="V74"/>
  <c r="A75"/>
  <c r="Q75"/>
  <c r="AG75"/>
  <c r="L76"/>
  <c r="AB76"/>
  <c r="G77"/>
  <c r="W77"/>
  <c r="B78"/>
  <c r="R78"/>
  <c r="AH78"/>
  <c r="M79"/>
  <c r="AC79"/>
  <c r="H80"/>
  <c r="X80"/>
  <c r="C81"/>
  <c r="S81"/>
  <c r="AI81"/>
  <c r="N82"/>
  <c r="AD82"/>
  <c r="AJ46"/>
  <c r="Z48"/>
  <c r="P50"/>
  <c r="F52"/>
  <c r="AG53"/>
  <c r="W55"/>
  <c r="M57"/>
  <c r="C59"/>
  <c r="AD60"/>
  <c r="T62"/>
  <c r="J64"/>
  <c r="AK65"/>
  <c r="AA67"/>
  <c r="O69"/>
  <c r="AJ69"/>
  <c r="T70"/>
  <c r="E71"/>
  <c r="Z71"/>
  <c r="J72"/>
  <c r="AF72"/>
  <c r="P73"/>
  <c r="AH73"/>
  <c r="M74"/>
  <c r="AC74"/>
  <c r="H75"/>
  <c r="X75"/>
  <c r="C76"/>
  <c r="S76"/>
  <c r="AI76"/>
  <c r="N77"/>
  <c r="AD77"/>
  <c r="I78"/>
  <c r="Y78"/>
  <c r="D79"/>
  <c r="T79"/>
  <c r="AJ79"/>
  <c r="O80"/>
  <c r="AE80"/>
  <c r="J81"/>
  <c r="Z81"/>
  <c r="E82"/>
  <c r="U82"/>
  <c r="AK82"/>
  <c r="F48"/>
  <c r="AG49"/>
  <c r="W51"/>
  <c r="M53"/>
  <c r="C55"/>
  <c r="AD56"/>
  <c r="T58"/>
  <c r="Z60"/>
  <c r="AF62"/>
  <c r="Q65"/>
  <c r="AH68"/>
  <c r="N70"/>
  <c r="S71"/>
  <c r="Y72"/>
  <c r="AC73"/>
  <c r="X74"/>
  <c r="S75"/>
  <c r="N76"/>
  <c r="M77"/>
  <c r="H78"/>
  <c r="C79"/>
  <c r="G47"/>
  <c r="AH48"/>
  <c r="X50"/>
  <c r="N52"/>
  <c r="D54"/>
  <c r="AE55"/>
  <c r="U57"/>
  <c r="K59"/>
  <c r="A61"/>
  <c r="AB62"/>
  <c r="R64"/>
  <c r="H66"/>
  <c r="AI67"/>
  <c r="Q69"/>
  <c r="B70"/>
  <c r="W70"/>
  <c r="G71"/>
  <c r="AC71"/>
  <c r="M72"/>
  <c r="AH72"/>
  <c r="S73"/>
  <c r="AJ73"/>
  <c r="O74"/>
  <c r="AE74"/>
  <c r="J75"/>
  <c r="Z75"/>
  <c r="E76"/>
  <c r="U76"/>
  <c r="AK76"/>
  <c r="P77"/>
  <c r="AF77"/>
  <c r="K78"/>
  <c r="AA78"/>
  <c r="F79"/>
  <c r="V79"/>
  <c r="A80"/>
  <c r="Q80"/>
  <c r="AG80"/>
  <c r="L81"/>
  <c r="AB81"/>
  <c r="G82"/>
  <c r="W82"/>
  <c r="AF46"/>
  <c r="V64"/>
  <c r="R68"/>
  <c r="H70"/>
  <c r="N71"/>
  <c r="T72"/>
  <c r="Y73"/>
  <c r="T74"/>
  <c r="O75"/>
  <c r="J76"/>
  <c r="A77"/>
  <c r="AG77"/>
  <c r="AB78"/>
  <c r="S79"/>
  <c r="U81"/>
  <c r="AE79"/>
  <c r="AC81"/>
  <c r="B80"/>
  <c r="D82"/>
  <c r="AI79"/>
  <c r="Q81"/>
  <c r="BA11" i="11"/>
  <c r="AR11" s="1"/>
  <c r="AW11" s="1"/>
  <c r="BA40"/>
  <c r="BA13"/>
  <c r="AR13" s="1"/>
  <c r="AW13" s="1"/>
  <c r="BA23"/>
  <c r="AR23" s="1"/>
  <c r="AW23" s="1"/>
  <c r="BA16"/>
  <c r="AR16" s="1"/>
  <c r="AW16" s="1"/>
  <c r="BA10"/>
  <c r="AR10" s="1"/>
  <c r="AW10" s="1"/>
  <c r="BA26"/>
  <c r="AR26" s="1"/>
  <c r="AW26" s="1"/>
  <c r="BA7"/>
  <c r="AR7" s="1"/>
  <c r="AW7" s="1"/>
  <c r="BA38"/>
  <c r="AR38" s="1"/>
  <c r="AW38" s="1"/>
  <c r="BA12"/>
  <c r="AR12" s="1"/>
  <c r="AW12" s="1"/>
  <c r="BA32"/>
  <c r="AR32" s="1"/>
  <c r="AW32" s="1"/>
  <c r="BA33"/>
  <c r="AR33" s="1"/>
  <c r="AW33" s="1"/>
  <c r="BA22"/>
  <c r="AR22" s="1"/>
  <c r="AW22" s="1"/>
  <c r="BA3"/>
  <c r="AR3" s="1"/>
  <c r="BA42"/>
  <c r="BA17"/>
  <c r="AR17" s="1"/>
  <c r="AW17" s="1"/>
  <c r="AW3"/>
  <c r="BA19"/>
  <c r="AR19" s="1"/>
  <c r="AW19" s="1"/>
  <c r="BA35"/>
  <c r="AR35" s="1"/>
  <c r="AW35" s="1"/>
  <c r="BA25"/>
  <c r="AR25" s="1"/>
  <c r="AW25" s="1"/>
  <c r="BA15"/>
  <c r="AR15" s="1"/>
  <c r="AW15" s="1"/>
  <c r="BA31"/>
  <c r="AR31" s="1"/>
  <c r="AW31" s="1"/>
  <c r="BA20"/>
  <c r="AR20" s="1"/>
  <c r="AW20" s="1"/>
  <c r="BA36"/>
  <c r="AR36" s="1"/>
  <c r="AW36" s="1"/>
  <c r="BA21"/>
  <c r="AR21" s="1"/>
  <c r="AW21" s="1"/>
  <c r="BA37"/>
  <c r="AR37" s="1"/>
  <c r="AW37" s="1"/>
  <c r="BA29"/>
  <c r="AR29" s="1"/>
  <c r="AW29" s="1"/>
  <c r="BA39"/>
  <c r="AR39" s="1"/>
  <c r="AW39" s="1"/>
  <c r="AP52" i="3"/>
  <c r="AP50"/>
  <c r="AR44" i="11" l="1"/>
  <c r="AR42"/>
  <c r="AW43"/>
  <c r="AW50" s="1"/>
  <c r="AS40" s="1"/>
  <c r="AW40" s="1"/>
  <c r="AS53" i="3"/>
  <c r="AS52"/>
  <c r="AW44" i="11" l="1"/>
  <c r="AS42"/>
  <c r="AY42" s="1"/>
  <c r="AS44"/>
  <c r="AQ42" i="3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AW41"/>
  <c r="AT37"/>
  <c r="AT36"/>
  <c r="AT35"/>
  <c r="AT34"/>
  <c r="AT33"/>
  <c r="AT32"/>
  <c r="AT31"/>
  <c r="AT30"/>
  <c r="AT29"/>
  <c r="AT28"/>
  <c r="AT27"/>
  <c r="AU42" l="1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T4"/>
  <c r="AT3"/>
  <c r="AQ96" i="2"/>
  <c r="AP96"/>
  <c r="AO96"/>
  <c r="AN96"/>
  <c r="AM96"/>
  <c r="AL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E96"/>
  <c r="D96"/>
  <c r="C96"/>
  <c r="AU95"/>
  <c r="AT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E95"/>
  <c r="D95"/>
  <c r="C95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E94"/>
  <c r="D94"/>
  <c r="C94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E93"/>
  <c r="D93"/>
  <c r="C93"/>
  <c r="AU92"/>
  <c r="AT92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E92"/>
  <c r="D92"/>
  <c r="C92"/>
  <c r="AU91"/>
  <c r="AT91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E91"/>
  <c r="D91"/>
  <c r="C91"/>
  <c r="AU90"/>
  <c r="AT90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E90"/>
  <c r="D90"/>
  <c r="C90"/>
  <c r="AU89"/>
  <c r="AT89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E89"/>
  <c r="D89"/>
  <c r="C89"/>
  <c r="AU88"/>
  <c r="AT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E88"/>
  <c r="D88"/>
  <c r="C88"/>
  <c r="AU87"/>
  <c r="AT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E87"/>
  <c r="D87"/>
  <c r="C87"/>
  <c r="AU86"/>
  <c r="AT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E86"/>
  <c r="D86"/>
  <c r="C86"/>
  <c r="AU85"/>
  <c r="AT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E85"/>
  <c r="D85"/>
  <c r="C85"/>
  <c r="AU84"/>
  <c r="AT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E84"/>
  <c r="D84"/>
  <c r="C84"/>
  <c r="AU83"/>
  <c r="AT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E83"/>
  <c r="D83"/>
  <c r="C83"/>
  <c r="AU82"/>
  <c r="AT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E82"/>
  <c r="D82"/>
  <c r="C82"/>
  <c r="AU81"/>
  <c r="AT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E81"/>
  <c r="D81"/>
  <c r="C81"/>
  <c r="AU80"/>
  <c r="AT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E80"/>
  <c r="D80"/>
  <c r="C80"/>
  <c r="AU79"/>
  <c r="AT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E79"/>
  <c r="D79"/>
  <c r="C79"/>
  <c r="AU78"/>
  <c r="AT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E78"/>
  <c r="D78"/>
  <c r="C78"/>
  <c r="AU77"/>
  <c r="AT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E77"/>
  <c r="D77"/>
  <c r="C77"/>
  <c r="AU76"/>
  <c r="AT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AU75"/>
  <c r="AT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75"/>
  <c r="AU74"/>
  <c r="AT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74"/>
  <c r="AU73"/>
  <c r="AT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73"/>
  <c r="AU72"/>
  <c r="AT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72"/>
  <c r="AU71"/>
  <c r="AT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71"/>
  <c r="AU70"/>
  <c r="AT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70"/>
  <c r="AU69"/>
  <c r="AT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69"/>
  <c r="AU68"/>
  <c r="AT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68"/>
  <c r="AU67"/>
  <c r="AT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67"/>
  <c r="AU66"/>
  <c r="AT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66"/>
  <c r="AU65"/>
  <c r="AT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AU64"/>
  <c r="AT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AU63"/>
  <c r="AT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63"/>
  <c r="AU62"/>
  <c r="AT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AU61"/>
  <c r="AT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AU60"/>
  <c r="AT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AU59"/>
  <c r="AT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AU58"/>
  <c r="AT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AU43" s="1"/>
  <c r="AT43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AU41"/>
  <c r="AT41"/>
  <c r="AU38"/>
  <c r="AT38"/>
  <c r="AU37"/>
  <c r="AT37"/>
  <c r="AU36"/>
  <c r="AT36"/>
  <c r="AU35"/>
  <c r="AT35"/>
  <c r="AU34"/>
  <c r="AT34"/>
  <c r="AU33"/>
  <c r="AT33"/>
  <c r="AU32"/>
  <c r="AT32"/>
  <c r="AU31"/>
  <c r="AT31"/>
  <c r="AU30"/>
  <c r="AT30"/>
  <c r="AU29"/>
  <c r="AT29"/>
  <c r="AU28"/>
  <c r="AT28"/>
  <c r="AU27"/>
  <c r="AT27"/>
  <c r="AU26"/>
  <c r="AT26"/>
  <c r="AU25"/>
  <c r="AT25"/>
  <c r="AU24"/>
  <c r="AT24"/>
  <c r="AU23"/>
  <c r="AT23"/>
  <c r="AU22"/>
  <c r="AT22"/>
  <c r="AU21"/>
  <c r="AT21"/>
  <c r="AU20"/>
  <c r="AT20"/>
  <c r="AU19"/>
  <c r="AT19"/>
  <c r="AU18"/>
  <c r="AT18"/>
  <c r="AU17"/>
  <c r="AT17"/>
  <c r="AU16"/>
  <c r="AT16"/>
  <c r="AU15"/>
  <c r="AT15"/>
  <c r="AU14"/>
  <c r="AT14"/>
  <c r="AU13"/>
  <c r="AT13"/>
  <c r="AU12"/>
  <c r="AT12"/>
  <c r="AU11"/>
  <c r="AT11"/>
  <c r="AU10"/>
  <c r="AT10"/>
  <c r="AU9"/>
  <c r="AT9"/>
  <c r="AU8"/>
  <c r="AT8"/>
  <c r="AU7"/>
  <c r="AT7"/>
  <c r="AU6"/>
  <c r="AT6"/>
  <c r="AU5"/>
  <c r="AT5"/>
  <c r="AU4"/>
  <c r="AT4"/>
  <c r="AZ4" i="3" l="1"/>
  <c r="BA4" s="1"/>
  <c r="AZ6"/>
  <c r="BB6" s="1"/>
  <c r="AS6" s="1"/>
  <c r="AZ5"/>
  <c r="BB5" s="1"/>
  <c r="AS5" s="1"/>
  <c r="AR5"/>
  <c r="BA5"/>
  <c r="AT43"/>
  <c r="AZ3"/>
  <c r="BA3" s="1"/>
  <c r="AZ7"/>
  <c r="BA6" l="1"/>
  <c r="AR6" s="1"/>
  <c r="AW6" s="1"/>
  <c r="AZ43"/>
  <c r="AZ42"/>
  <c r="AZ39"/>
  <c r="AZ38"/>
  <c r="AZ35"/>
  <c r="AZ41"/>
  <c r="AZ40"/>
  <c r="AZ30"/>
  <c r="AZ32"/>
  <c r="AZ37"/>
  <c r="AZ31"/>
  <c r="BA31" s="1"/>
  <c r="AZ29"/>
  <c r="AZ27"/>
  <c r="AZ28"/>
  <c r="AZ33"/>
  <c r="AZ23"/>
  <c r="AZ19"/>
  <c r="AZ12"/>
  <c r="AZ11"/>
  <c r="BA11" s="1"/>
  <c r="AZ36"/>
  <c r="AZ34"/>
  <c r="BB4"/>
  <c r="AS4" s="1"/>
  <c r="AR4" s="1"/>
  <c r="AW5"/>
  <c r="AZ14"/>
  <c r="BA14" s="1"/>
  <c r="AZ25"/>
  <c r="AZ16"/>
  <c r="AZ20"/>
  <c r="AZ26"/>
  <c r="BA7"/>
  <c r="BB7"/>
  <c r="AS7" s="1"/>
  <c r="AZ24"/>
  <c r="AZ21"/>
  <c r="AZ8"/>
  <c r="AZ18"/>
  <c r="AZ13"/>
  <c r="AZ10"/>
  <c r="AZ15"/>
  <c r="BA15" s="1"/>
  <c r="AZ9"/>
  <c r="AZ17"/>
  <c r="AZ22"/>
  <c r="BB17" l="1"/>
  <c r="BA13"/>
  <c r="BB13"/>
  <c r="AS13" s="1"/>
  <c r="BA24"/>
  <c r="BB24"/>
  <c r="AS24" s="1"/>
  <c r="BA26"/>
  <c r="BA36"/>
  <c r="BB36"/>
  <c r="AS36" s="1"/>
  <c r="BB23"/>
  <c r="AS23" s="1"/>
  <c r="BA23"/>
  <c r="BA29"/>
  <c r="BB29"/>
  <c r="AS29" s="1"/>
  <c r="BB30"/>
  <c r="AS30" s="1"/>
  <c r="BA30"/>
  <c r="BA38"/>
  <c r="BB38"/>
  <c r="BA22"/>
  <c r="BB22"/>
  <c r="AS22" s="1"/>
  <c r="BA10"/>
  <c r="BB10"/>
  <c r="AS10" s="1"/>
  <c r="BA21"/>
  <c r="BB21"/>
  <c r="AS21" s="1"/>
  <c r="BB25"/>
  <c r="BB34"/>
  <c r="AS34" s="1"/>
  <c r="AR34" s="1"/>
  <c r="AW34" s="1"/>
  <c r="BA34"/>
  <c r="BB19"/>
  <c r="AS19" s="1"/>
  <c r="BA19"/>
  <c r="BA27"/>
  <c r="BB27"/>
  <c r="AS27" s="1"/>
  <c r="BA32"/>
  <c r="BB32"/>
  <c r="AS32" s="1"/>
  <c r="BB35"/>
  <c r="AS35" s="1"/>
  <c r="AR35" s="1"/>
  <c r="AW35" s="1"/>
  <c r="BA35"/>
  <c r="BA43"/>
  <c r="BB43"/>
  <c r="BB8"/>
  <c r="BA16"/>
  <c r="BB16"/>
  <c r="AS16" s="1"/>
  <c r="AR16" s="1"/>
  <c r="BB3"/>
  <c r="AS3" s="1"/>
  <c r="AW4"/>
  <c r="BB12"/>
  <c r="AS12" s="1"/>
  <c r="BA12"/>
  <c r="BA28"/>
  <c r="BB28"/>
  <c r="AS28" s="1"/>
  <c r="BA37"/>
  <c r="BB37"/>
  <c r="AS37" s="1"/>
  <c r="AR37" s="1"/>
  <c r="AW37" s="1"/>
  <c r="BA41"/>
  <c r="BB41"/>
  <c r="BA42"/>
  <c r="BB42"/>
  <c r="BA9"/>
  <c r="BB9"/>
  <c r="AS9" s="1"/>
  <c r="BA18"/>
  <c r="BB18"/>
  <c r="AS18" s="1"/>
  <c r="BA20"/>
  <c r="BB20"/>
  <c r="AS20" s="1"/>
  <c r="BA33"/>
  <c r="BB33"/>
  <c r="AS33" s="1"/>
  <c r="BA40"/>
  <c r="BB40"/>
  <c r="BB39"/>
  <c r="BA39"/>
  <c r="AR7"/>
  <c r="AW7" s="1"/>
  <c r="AR32" l="1"/>
  <c r="AR10"/>
  <c r="AW10" s="1"/>
  <c r="AR29"/>
  <c r="AW29" s="1"/>
  <c r="AR36"/>
  <c r="AW36" s="1"/>
  <c r="AR30"/>
  <c r="AW30" s="1"/>
  <c r="AR23"/>
  <c r="AW23" s="1"/>
  <c r="AR24"/>
  <c r="AW24" s="1"/>
  <c r="BB31"/>
  <c r="AS31" s="1"/>
  <c r="AR31" s="1"/>
  <c r="AW31" s="1"/>
  <c r="AW32"/>
  <c r="BA25"/>
  <c r="AS25"/>
  <c r="BA17"/>
  <c r="AS17"/>
  <c r="BA8"/>
  <c r="AS8"/>
  <c r="AR33"/>
  <c r="AW33" s="1"/>
  <c r="AR28"/>
  <c r="AW28" s="1"/>
  <c r="AR27"/>
  <c r="AR21"/>
  <c r="AW21" s="1"/>
  <c r="AR20"/>
  <c r="AW20" s="1"/>
  <c r="AR9"/>
  <c r="AW9" s="1"/>
  <c r="AR12"/>
  <c r="AR19"/>
  <c r="AW19" s="1"/>
  <c r="BB15"/>
  <c r="AS15" s="1"/>
  <c r="AR15" s="1"/>
  <c r="AW16"/>
  <c r="AR3"/>
  <c r="AR18"/>
  <c r="AW18" s="1"/>
  <c r="AR22"/>
  <c r="AW22" s="1"/>
  <c r="AR13"/>
  <c r="AW13" s="1"/>
  <c r="AR17" l="1"/>
  <c r="AW17" s="1"/>
  <c r="AU97" i="2"/>
  <c r="AT97" s="1"/>
  <c r="AW3" i="3"/>
  <c r="BB11"/>
  <c r="AS11" s="1"/>
  <c r="AW12"/>
  <c r="BB26"/>
  <c r="AS26" s="1"/>
  <c r="AR26" s="1"/>
  <c r="AW26" s="1"/>
  <c r="AW27"/>
  <c r="BB14"/>
  <c r="AS14" s="1"/>
  <c r="AR14" s="1"/>
  <c r="AW14" s="1"/>
  <c r="AW15"/>
  <c r="AR8"/>
  <c r="AW8" s="1"/>
  <c r="AR25"/>
  <c r="AW25" s="1"/>
  <c r="AR11" l="1"/>
  <c r="AW11" l="1"/>
  <c r="AR38"/>
  <c r="AR42" s="1"/>
  <c r="AS38"/>
  <c r="AW38"/>
  <c r="AR39"/>
  <c r="AS39"/>
  <c r="AW39" s="1"/>
  <c r="AW43" l="1"/>
  <c r="AW50" s="1"/>
  <c r="AS40" s="1"/>
  <c r="AY42"/>
  <c r="AS42"/>
  <c r="AR44"/>
  <c r="AW40" l="1"/>
  <c r="AW44" s="1"/>
  <c r="AS44"/>
</calcChain>
</file>

<file path=xl/sharedStrings.xml><?xml version="1.0" encoding="utf-8"?>
<sst xmlns="http://schemas.openxmlformats.org/spreadsheetml/2006/main" count="1699" uniqueCount="237">
  <si>
    <t>Agriculture, hunting, forestry, and fishing</t>
  </si>
  <si>
    <t>Mining and quarrying</t>
  </si>
  <si>
    <t>Food, beverages, and tobacco</t>
  </si>
  <si>
    <t>Textiles and textile products</t>
  </si>
  <si>
    <t>Leather, leather products, and footwear</t>
  </si>
  <si>
    <t>Wood and products of wood and cork</t>
  </si>
  <si>
    <t>Pulp, paper, paper products, printing, and publishing</t>
  </si>
  <si>
    <t>Coke, refined petroleum, and nuclear fuel</t>
  </si>
  <si>
    <t>Chemicals and chemical products</t>
  </si>
  <si>
    <t>Rubber and plastics</t>
  </si>
  <si>
    <t>Other nonmetallic minerals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</si>
  <si>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</si>
  <si>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</si>
  <si>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</si>
  <si>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</si>
  <si>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</si>
  <si>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gas, and water supply</t>
  </si>
  <si>
    <t>Construction</t>
  </si>
  <si>
    <t>Sale, maintenance,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</si>
  <si>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</si>
  <si>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</si>
  <si>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</si>
  <si>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</si>
  <si>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</si>
  <si>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</si>
  <si>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</si>
  <si>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</si>
  <si>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</si>
  <si>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</si>
  <si>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</si>
  <si>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administration and defense; compulsory social security</t>
  </si>
  <si>
    <t>Education</t>
  </si>
  <si>
    <t>Health and social work</t>
  </si>
  <si>
    <t>Other community, social, and personal services</t>
  </si>
  <si>
    <t>Private households with employed persons</t>
  </si>
  <si>
    <t>Imports</t>
  </si>
  <si>
    <t>Agriculture, Hunting, Forestry, and Fishing</t>
  </si>
  <si>
    <t>Mining and Quarrying</t>
  </si>
  <si>
    <t>Food, Beverages, and Tobacco</t>
  </si>
  <si>
    <t>Textiles and Textile Products</t>
  </si>
  <si>
    <t>Leather, Leather Products, and Footwear</t>
  </si>
  <si>
    <t>Wood and Products of Wood and Cork</t>
  </si>
  <si>
    <t>Pulp, Paper, Paper Products, Printing, and Publishing</t>
  </si>
  <si>
    <t>Coke, Refined Petroleum, and Nuclear Fuel</t>
  </si>
  <si>
    <t>Chemicals and Chemical Products</t>
  </si>
  <si>
    <t>Rubber and Plastics</t>
  </si>
  <si>
    <t>Other Nonmetallic Minerals</t>
  </si>
  <si>
    <t>Basic Metals and Fabricated Metal</t>
  </si>
  <si>
    <t>Electrical and Optical Equipment</t>
  </si>
  <si>
    <t>Transport Equipment</t>
  </si>
  <si>
    <t>Manufacturing, nec; Recycling</t>
  </si>
  <si>
    <t>Electricity, Gas, and Water Supply</t>
  </si>
  <si>
    <t>Sale, Maintenance,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</si>
  <si>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</si>
  <si>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</si>
  <si>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</si>
  <si>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</si>
  <si>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</si>
  <si>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</si>
  <si>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</si>
  <si>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</si>
  <si>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</si>
  <si>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</si>
  <si>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</si>
  <si>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Administration and Defense; Compulsory Social Security</t>
  </si>
  <si>
    <t>Health and Social Work</t>
  </si>
  <si>
    <t>Other Community, Social, and Personal Services</t>
  </si>
  <si>
    <t>Private Households with Employed Persons</t>
  </si>
  <si>
    <t>Final Consumption Expenditure by Households</t>
  </si>
  <si>
    <t>Final Consumption Expenditure by NPISHs</t>
  </si>
  <si>
    <t>Final Consumption Expenditure by Government</t>
  </si>
  <si>
    <t>Gross Fixed Capital Formation</t>
  </si>
  <si>
    <t>Changes in Inventories and Valuables</t>
  </si>
  <si>
    <t>Exports</t>
  </si>
  <si>
    <t>Industry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</si>
  <si>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</si>
  <si>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</si>
  <si>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</si>
  <si>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</si>
  <si>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</si>
  <si>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</si>
  <si>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</si>
  <si>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</si>
  <si>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</si>
  <si>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</si>
  <si>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</si>
  <si>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</si>
  <si>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</si>
  <si>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</si>
  <si>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</si>
  <si>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</si>
  <si>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</si>
  <si>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</si>
  <si>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</si>
  <si>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</si>
  <si>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</si>
  <si>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</si>
  <si>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</si>
  <si>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</si>
  <si>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</si>
  <si>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</si>
  <si>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</si>
  <si>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</si>
  <si>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</si>
  <si>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</si>
  <si>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</si>
  <si>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</si>
  <si>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</si>
  <si>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</si>
  <si>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</si>
  <si>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</si>
  <si>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</si>
  <si>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</si>
  <si>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</si>
  <si>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</si>
  <si>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</si>
  <si>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Domestic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</si>
  <si>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</si>
  <si>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</si>
  <si>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</si>
  <si>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</si>
  <si>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</si>
  <si>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</si>
  <si>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</si>
  <si>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</si>
  <si>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</si>
  <si>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</si>
  <si>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</si>
  <si>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</si>
  <si>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</si>
  <si>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</si>
  <si>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</si>
  <si>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</si>
  <si>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</si>
  <si>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</si>
  <si>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</si>
  <si>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</si>
  <si>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</si>
  <si>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</si>
  <si>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</si>
  <si>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</si>
  <si>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</si>
  <si>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</si>
  <si>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</si>
  <si>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</si>
  <si>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</si>
  <si>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</si>
  <si>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</si>
  <si>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</si>
  <si>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</si>
  <si>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</si>
  <si>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</si>
  <si>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Total</t>
  </si>
  <si>
    <t>Taxes less subsidies on products</t>
  </si>
  <si>
    <t>r99</t>
  </si>
  <si>
    <t>Value added at basic prices</t>
  </si>
  <si>
    <t>r64</t>
  </si>
  <si>
    <t>Informal1</t>
  </si>
  <si>
    <t>Informal 2</t>
  </si>
  <si>
    <t>Informal2</t>
  </si>
  <si>
    <t>Difference</t>
  </si>
  <si>
    <t>Total payment</t>
  </si>
  <si>
    <t>Total receive</t>
  </si>
  <si>
    <t xml:space="preserve">Total Output </t>
  </si>
  <si>
    <t>New Difference</t>
  </si>
  <si>
    <t xml:space="preserve">Industry  </t>
  </si>
  <si>
    <t xml:space="preserve">SOURCE OF THE DATA &gt; </t>
  </si>
  <si>
    <t>https://data.adb.org/dataset/bangladesh-input-output-economic-indicators</t>
  </si>
  <si>
    <t>Created by:</t>
  </si>
  <si>
    <t>Input-Output Table for 2017</t>
  </si>
  <si>
    <t>Table 1.8: Bangladesh Input-Output Table, 2017</t>
  </si>
  <si>
    <t>(current prices, $ million)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</si>
  <si>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</si>
  <si>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</si>
  <si>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</si>
  <si>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</si>
  <si>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</si>
  <si>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</si>
  <si>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</si>
  <si>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</si>
  <si>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</si>
  <si>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</si>
  <si>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</si>
  <si>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</si>
  <si>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</si>
  <si>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</si>
  <si>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</si>
  <si>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</si>
  <si>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</si>
  <si>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</si>
  <si>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</si>
  <si>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</si>
  <si>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</si>
  <si>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</si>
  <si>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Total Output</t>
  </si>
  <si>
    <t>Total intermediate consumption</t>
  </si>
  <si>
    <t>r60</t>
  </si>
  <si>
    <t>Cif/ fob adjustments on exports</t>
  </si>
  <si>
    <t>r61</t>
  </si>
  <si>
    <t>Direct purchases abroad by residents</t>
  </si>
  <si>
    <t>r62</t>
  </si>
  <si>
    <t xml:space="preserve">Purchases on the domestic territory by nonresidents </t>
  </si>
  <si>
    <t>r63</t>
  </si>
  <si>
    <t>International transport margins</t>
  </si>
  <si>
    <t>Output at basic prices</t>
  </si>
  <si>
    <t>r69</t>
  </si>
  <si>
    <t>$ = United States dollar; cif = cost, insurance, and freight; fob = free on board; M&amp;Eq = machinery and equipment; nec = not elsewhere classified; NPISHs = nonprofit institutions serving households.</t>
  </si>
  <si>
    <t>Source: Asian Development Bank Multiregional Input–Output Database</t>
  </si>
  <si>
    <t>GDP Computation</t>
  </si>
  <si>
    <t>Production approach</t>
  </si>
  <si>
    <t>Expenditure approach</t>
  </si>
  <si>
    <t>Total output at basic prices</t>
  </si>
  <si>
    <t>Household final consumption expenditure</t>
  </si>
  <si>
    <t>- Intermediate consumption</t>
  </si>
  <si>
    <t>+ NPISH final consumption expenditure</t>
  </si>
  <si>
    <t>= Value added at basic prices</t>
  </si>
  <si>
    <t>+ Government consumption expenditure</t>
  </si>
  <si>
    <t>+ Taxes less subsidies on products</t>
  </si>
  <si>
    <t>+ Gross fixed capital formation</t>
  </si>
  <si>
    <t>+ Changes in inventories</t>
  </si>
  <si>
    <t>+ Acquisitions less disposals of valuables</t>
  </si>
  <si>
    <t>+ Exports of goods and services</t>
  </si>
  <si>
    <t>- Imports of goods and services</t>
  </si>
  <si>
    <t>- Direct purchases abroad by residents</t>
  </si>
  <si>
    <t>= Gross domestic product</t>
  </si>
  <si>
    <t>Md. Shahrear Zaman</t>
  </si>
  <si>
    <t>student.eco86@gmail.com</t>
  </si>
  <si>
    <t>shahrear.zaman1971@gmail.com</t>
  </si>
  <si>
    <t>NO TAX AND VAT(ZERO TAX AND VAT)</t>
  </si>
  <si>
    <t>Informal sector-1 is available  in all the sectors in the country</t>
  </si>
  <si>
    <t>Informal sector-1 receives  ( on the other hand can say pay for import)</t>
  </si>
  <si>
    <t xml:space="preserve">I am not responsible for the mistakes of the model </t>
  </si>
  <si>
    <t>Feel free to ask, if you have any kind of questions and arguments</t>
  </si>
  <si>
    <t>© Md. Shahrear Zaman</t>
  </si>
  <si>
    <t xml:space="preserve">It is a test for the accuracy of an on processing input output table and analysis </t>
  </si>
  <si>
    <t xml:space="preserve">The result reflects the decisions and steps, those were taken by the political and non political agents on behalf of the people of the People's Republic of Bangladesh </t>
  </si>
  <si>
    <t>The result is based on the data provided by the ADB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</si>
</sst>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0_ ;[Red]\-0\ "/>
    <numFmt numFmtId="165" formatCode="_(* #,##0_);_(* \(#,##0\);_(* &quot;-&quot;??_);_(@_)"/>
    <numFmt numFmtId="166" formatCode="_(* #,##0.00_);_(* \(#,##0.00\);_(* &quot;-&quot;??_);_(@_)"/>
    <numFmt numFmtId="167" formatCode="0.0_)"/>
    <numFmt numFmtId="168" formatCode="_(* #,##0.000000000_);_(* \(#,##0.000000000\);_(* &quot;-&quot;??_);_(@_)"/>
    <numFmt numFmtId="169" formatCode="_(* #,##0.00000000000000000000000000000000000000_);_(* \(#,##0.00000000000000000000000000000000000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7.9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 tint="0.249977111117893"/>
      <name val="Arial"/>
      <family val="2"/>
    </font>
    <font>
      <sz val="12"/>
      <name val="Courier"/>
      <family val="3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A5C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DA2B"/>
        <bgColor indexed="64"/>
      </patternFill>
    </fill>
    <fill>
      <patternFill patternType="solid">
        <fgColor rgb="FF8DC63F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00A5C9"/>
      </top>
      <bottom style="thin">
        <color rgb="FF00A5C9"/>
      </bottom>
      <diagonal/>
    </border>
    <border>
      <left/>
      <right/>
      <top style="thin">
        <color rgb="FF00A5C9"/>
      </top>
      <bottom/>
      <diagonal/>
    </border>
    <border>
      <left/>
      <right/>
      <top/>
      <bottom style="thin">
        <color rgb="FF00A5C9"/>
      </bottom>
      <diagonal/>
    </border>
    <border>
      <left style="medium">
        <color indexed="64"/>
      </left>
      <right/>
      <top style="medium">
        <color indexed="64"/>
      </top>
      <bottom style="thin">
        <color rgb="FF00A5C9"/>
      </bottom>
      <diagonal/>
    </border>
    <border>
      <left/>
      <right/>
      <top style="medium">
        <color indexed="64"/>
      </top>
      <bottom style="thin">
        <color rgb="FF00A5C9"/>
      </bottom>
      <diagonal/>
    </border>
    <border>
      <left/>
      <right style="medium">
        <color indexed="64"/>
      </right>
      <top style="medium">
        <color indexed="64"/>
      </top>
      <bottom style="thin">
        <color rgb="FF00A5C9"/>
      </bottom>
      <diagonal/>
    </border>
    <border>
      <left style="medium">
        <color indexed="64"/>
      </left>
      <right/>
      <top/>
      <bottom style="thin">
        <color rgb="FF00A5C9"/>
      </bottom>
      <diagonal/>
    </border>
    <border>
      <left/>
      <right style="medium">
        <color indexed="64"/>
      </right>
      <top/>
      <bottom style="thin">
        <color rgb="FF00A5C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A5C9"/>
      </bottom>
      <diagonal/>
    </border>
    <border>
      <left style="medium">
        <color indexed="64"/>
      </left>
      <right style="medium">
        <color indexed="64"/>
      </right>
      <top style="thin">
        <color rgb="FF00A5C9"/>
      </top>
      <bottom style="thin">
        <color rgb="FF00A5C9"/>
      </bottom>
      <diagonal/>
    </border>
    <border>
      <left style="medium">
        <color indexed="64"/>
      </left>
      <right style="medium">
        <color indexed="64"/>
      </right>
      <top style="thin">
        <color rgb="FF00A5C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A5C9"/>
      </bottom>
      <diagonal/>
    </border>
    <border>
      <left/>
      <right/>
      <top style="thin">
        <color rgb="FF00A5C9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6" fillId="0" borderId="0"/>
    <xf numFmtId="166" fontId="8" fillId="0" borderId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64" fontId="2" fillId="4" borderId="0" xfId="0" applyNumberFormat="1" applyFont="1" applyFill="1" applyBorder="1"/>
    <xf numFmtId="164" fontId="4" fillId="2" borderId="0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65" fontId="3" fillId="0" borderId="2" xfId="1" applyNumberFormat="1" applyFont="1" applyBorder="1"/>
    <xf numFmtId="165" fontId="3" fillId="0" borderId="1" xfId="1" applyNumberFormat="1" applyFont="1" applyBorder="1"/>
    <xf numFmtId="0" fontId="2" fillId="5" borderId="1" xfId="0" applyFont="1" applyFill="1" applyBorder="1" applyAlignment="1">
      <alignment horizontal="left"/>
    </xf>
    <xf numFmtId="165" fontId="3" fillId="0" borderId="4" xfId="1" applyNumberFormat="1" applyFont="1" applyBorder="1"/>
    <xf numFmtId="165" fontId="3" fillId="0" borderId="5" xfId="1" applyNumberFormat="1" applyFont="1" applyBorder="1"/>
    <xf numFmtId="165" fontId="3" fillId="0" borderId="6" xfId="1" applyNumberFormat="1" applyFont="1" applyBorder="1"/>
    <xf numFmtId="165" fontId="3" fillId="0" borderId="3" xfId="1" applyNumberFormat="1" applyFont="1" applyBorder="1"/>
    <xf numFmtId="165" fontId="3" fillId="0" borderId="7" xfId="1" applyNumberFormat="1" applyFont="1" applyBorder="1"/>
    <xf numFmtId="165" fontId="3" fillId="0" borderId="8" xfId="1" applyNumberFormat="1" applyFont="1" applyBorder="1"/>
    <xf numFmtId="165" fontId="3" fillId="0" borderId="9" xfId="1" applyNumberFormat="1" applyFont="1" applyBorder="1"/>
    <xf numFmtId="165" fontId="3" fillId="0" borderId="10" xfId="1" applyNumberFormat="1" applyFont="1" applyBorder="1"/>
    <xf numFmtId="165" fontId="3" fillId="0" borderId="11" xfId="1" applyNumberFormat="1" applyFont="1" applyBorder="1"/>
    <xf numFmtId="0" fontId="2" fillId="6" borderId="1" xfId="0" applyFont="1" applyFill="1" applyBorder="1" applyAlignment="1">
      <alignment horizontal="left"/>
    </xf>
    <xf numFmtId="0" fontId="3" fillId="0" borderId="0" xfId="0" applyFont="1"/>
    <xf numFmtId="0" fontId="2" fillId="6" borderId="2" xfId="0" applyFont="1" applyFill="1" applyBorder="1" applyAlignment="1">
      <alignment horizontal="left"/>
    </xf>
    <xf numFmtId="2" fontId="3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Border="1" applyAlignment="1">
      <alignment horizontal="left"/>
    </xf>
    <xf numFmtId="2" fontId="3" fillId="0" borderId="0" xfId="0" applyNumberFormat="1" applyFont="1"/>
    <xf numFmtId="2" fontId="0" fillId="0" borderId="0" xfId="0" applyNumberFormat="1"/>
    <xf numFmtId="2" fontId="2" fillId="4" borderId="0" xfId="0" applyNumberFormat="1" applyFont="1" applyFill="1" applyAlignment="1">
      <alignment horizontal="center" wrapText="1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2" fontId="4" fillId="0" borderId="0" xfId="1" applyNumberFormat="1" applyFont="1" applyBorder="1"/>
    <xf numFmtId="0" fontId="3" fillId="0" borderId="0" xfId="0" applyFont="1" applyBorder="1"/>
    <xf numFmtId="0" fontId="2" fillId="6" borderId="0" xfId="0" applyFont="1" applyFill="1" applyBorder="1" applyAlignment="1">
      <alignment horizontal="left"/>
    </xf>
    <xf numFmtId="2" fontId="3" fillId="0" borderId="3" xfId="1" applyNumberFormat="1" applyFont="1" applyBorder="1"/>
    <xf numFmtId="2" fontId="3" fillId="0" borderId="1" xfId="1" applyNumberFormat="1" applyFont="1" applyBorder="1"/>
    <xf numFmtId="2" fontId="3" fillId="0" borderId="0" xfId="1" applyNumberFormat="1" applyFont="1" applyBorder="1"/>
    <xf numFmtId="2" fontId="3" fillId="0" borderId="2" xfId="1" applyNumberFormat="1" applyFont="1" applyBorder="1"/>
    <xf numFmtId="165" fontId="3" fillId="0" borderId="0" xfId="1" applyNumberFormat="1" applyFont="1" applyBorder="1"/>
    <xf numFmtId="2" fontId="0" fillId="7" borderId="0" xfId="0" applyNumberFormat="1" applyFill="1"/>
    <xf numFmtId="0" fontId="2" fillId="8" borderId="1" xfId="0" applyFont="1" applyFill="1" applyBorder="1" applyAlignment="1">
      <alignment horizontal="left"/>
    </xf>
    <xf numFmtId="2" fontId="2" fillId="8" borderId="0" xfId="0" applyNumberFormat="1" applyFont="1" applyFill="1" applyBorder="1" applyAlignment="1">
      <alignment horizontal="left"/>
    </xf>
    <xf numFmtId="0" fontId="5" fillId="0" borderId="0" xfId="2" applyAlignment="1" applyProtection="1"/>
    <xf numFmtId="0" fontId="4" fillId="0" borderId="0" xfId="0" applyFont="1"/>
    <xf numFmtId="0" fontId="4" fillId="0" borderId="0" xfId="0" applyFont="1" applyAlignment="1">
      <alignment horizontal="left" vertical="top"/>
    </xf>
    <xf numFmtId="165" fontId="2" fillId="2" borderId="0" xfId="3" applyNumberFormat="1" applyFont="1" applyFill="1" applyAlignment="1">
      <alignment horizontal="right"/>
    </xf>
    <xf numFmtId="0" fontId="2" fillId="2" borderId="0" xfId="4" applyFont="1" applyFill="1"/>
    <xf numFmtId="164" fontId="2" fillId="2" borderId="0" xfId="0" applyNumberFormat="1" applyFont="1" applyFill="1" applyBorder="1"/>
    <xf numFmtId="0" fontId="2" fillId="2" borderId="0" xfId="4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165" fontId="4" fillId="0" borderId="2" xfId="1" applyNumberFormat="1" applyFont="1" applyBorder="1"/>
    <xf numFmtId="0" fontId="2" fillId="0" borderId="0" xfId="0" applyFont="1" applyFill="1" applyBorder="1" applyAlignment="1">
      <alignment horizontal="right"/>
    </xf>
    <xf numFmtId="165" fontId="4" fillId="0" borderId="12" xfId="1" applyNumberFormat="1" applyFont="1" applyBorder="1"/>
    <xf numFmtId="1" fontId="3" fillId="0" borderId="0" xfId="0" applyNumberFormat="1" applyFont="1"/>
    <xf numFmtId="165" fontId="3" fillId="0" borderId="0" xfId="1" applyNumberFormat="1" applyFont="1"/>
    <xf numFmtId="165" fontId="4" fillId="0" borderId="13" xfId="1" applyNumberFormat="1" applyFont="1" applyBorder="1"/>
    <xf numFmtId="3" fontId="3" fillId="0" borderId="0" xfId="0" applyNumberFormat="1" applyFont="1"/>
    <xf numFmtId="165" fontId="4" fillId="0" borderId="14" xfId="1" applyNumberFormat="1" applyFont="1" applyBorder="1"/>
    <xf numFmtId="0" fontId="3" fillId="0" borderId="0" xfId="0" applyFont="1" applyFill="1"/>
    <xf numFmtId="0" fontId="3" fillId="0" borderId="15" xfId="0" applyFont="1" applyFill="1" applyBorder="1" applyAlignment="1">
      <alignment horizontal="left"/>
    </xf>
    <xf numFmtId="165" fontId="3" fillId="0" borderId="16" xfId="1" applyNumberFormat="1" applyFont="1" applyBorder="1"/>
    <xf numFmtId="165" fontId="3" fillId="0" borderId="17" xfId="1" applyNumberFormat="1" applyFont="1" applyBorder="1"/>
    <xf numFmtId="165" fontId="3" fillId="0" borderId="18" xfId="1" applyNumberFormat="1" applyFont="1" applyBorder="1"/>
    <xf numFmtId="165" fontId="4" fillId="0" borderId="19" xfId="1" applyNumberFormat="1" applyFont="1" applyBorder="1"/>
    <xf numFmtId="0" fontId="2" fillId="0" borderId="13" xfId="0" applyFont="1" applyFill="1" applyBorder="1" applyAlignment="1">
      <alignment horizontal="left"/>
    </xf>
    <xf numFmtId="165" fontId="4" fillId="0" borderId="20" xfId="1" applyNumberFormat="1" applyFont="1" applyBorder="1"/>
    <xf numFmtId="0" fontId="2" fillId="0" borderId="14" xfId="0" applyFont="1" applyFill="1" applyBorder="1" applyAlignment="1">
      <alignment horizontal="left"/>
    </xf>
    <xf numFmtId="165" fontId="3" fillId="0" borderId="21" xfId="1" applyNumberFormat="1" applyFont="1" applyBorder="1"/>
    <xf numFmtId="0" fontId="3" fillId="0" borderId="22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right"/>
    </xf>
    <xf numFmtId="165" fontId="3" fillId="0" borderId="22" xfId="1" applyNumberFormat="1" applyFont="1" applyBorder="1"/>
    <xf numFmtId="2" fontId="7" fillId="9" borderId="0" xfId="0" applyNumberFormat="1" applyFont="1" applyFill="1" applyBorder="1" applyAlignment="1">
      <alignment horizontal="left"/>
    </xf>
    <xf numFmtId="0" fontId="2" fillId="0" borderId="0" xfId="4" applyFont="1"/>
    <xf numFmtId="167" fontId="2" fillId="0" borderId="0" xfId="5" applyNumberFormat="1" applyFont="1"/>
    <xf numFmtId="165" fontId="2" fillId="0" borderId="0" xfId="3" applyNumberFormat="1" applyFont="1"/>
    <xf numFmtId="166" fontId="2" fillId="0" borderId="0" xfId="3" applyNumberFormat="1" applyFont="1"/>
    <xf numFmtId="165" fontId="2" fillId="10" borderId="26" xfId="6" applyNumberFormat="1" applyFont="1" applyFill="1" applyBorder="1"/>
    <xf numFmtId="167" fontId="2" fillId="11" borderId="25" xfId="5" quotePrefix="1" applyNumberFormat="1" applyFont="1" applyFill="1" applyBorder="1" applyAlignment="1">
      <alignment horizontal="left"/>
    </xf>
    <xf numFmtId="167" fontId="2" fillId="11" borderId="0" xfId="5" applyNumberFormat="1" applyFont="1" applyFill="1" applyBorder="1" applyAlignment="1">
      <alignment horizontal="left"/>
    </xf>
    <xf numFmtId="165" fontId="2" fillId="10" borderId="26" xfId="6" applyNumberFormat="1" applyFont="1" applyFill="1" applyBorder="1" applyAlignment="1">
      <alignment horizontal="right"/>
    </xf>
    <xf numFmtId="1" fontId="2" fillId="10" borderId="28" xfId="5" applyNumberFormat="1" applyFont="1" applyFill="1" applyBorder="1"/>
    <xf numFmtId="168" fontId="3" fillId="0" borderId="4" xfId="1" applyNumberFormat="1" applyFont="1" applyBorder="1"/>
    <xf numFmtId="169" fontId="3" fillId="0" borderId="9" xfId="1" applyNumberFormat="1" applyFont="1" applyBorder="1"/>
    <xf numFmtId="0" fontId="0" fillId="0" borderId="0" xfId="0" applyNumberFormat="1"/>
    <xf numFmtId="11" fontId="0" fillId="0" borderId="0" xfId="0" applyNumberFormat="1"/>
    <xf numFmtId="11" fontId="3" fillId="0" borderId="0" xfId="1" applyNumberFormat="1" applyFont="1" applyBorder="1"/>
    <xf numFmtId="0" fontId="0" fillId="4" borderId="0" xfId="0" applyFill="1"/>
    <xf numFmtId="0" fontId="0" fillId="4" borderId="15" xfId="0" applyFill="1" applyBorder="1"/>
    <xf numFmtId="0" fontId="0" fillId="4" borderId="29" xfId="0" applyFill="1" applyBorder="1"/>
    <xf numFmtId="0" fontId="0" fillId="4" borderId="30" xfId="0" applyFill="1" applyBorder="1"/>
    <xf numFmtId="0" fontId="9" fillId="0" borderId="0" xfId="0" applyFont="1"/>
    <xf numFmtId="14" fontId="0" fillId="0" borderId="0" xfId="0" applyNumberFormat="1"/>
    <xf numFmtId="167" fontId="2" fillId="10" borderId="27" xfId="5" quotePrefix="1" applyNumberFormat="1" applyFont="1" applyFill="1" applyBorder="1" applyAlignment="1">
      <alignment horizontal="left"/>
    </xf>
    <xf numFmtId="167" fontId="2" fillId="10" borderId="27" xfId="5" applyNumberFormat="1" applyFont="1" applyFill="1" applyBorder="1" applyAlignment="1">
      <alignment horizontal="left"/>
    </xf>
    <xf numFmtId="167" fontId="2" fillId="11" borderId="25" xfId="5" applyNumberFormat="1" applyFont="1" applyFill="1" applyBorder="1" applyAlignment="1">
      <alignment horizontal="left"/>
    </xf>
    <xf numFmtId="167" fontId="2" fillId="11" borderId="0" xfId="5" applyNumberFormat="1" applyFont="1" applyFill="1" applyBorder="1" applyAlignment="1">
      <alignment horizontal="left"/>
    </xf>
    <xf numFmtId="167" fontId="2" fillId="11" borderId="25" xfId="5" quotePrefix="1" applyNumberFormat="1" applyFont="1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7" fontId="2" fillId="10" borderId="23" xfId="5" applyNumberFormat="1" applyFont="1" applyFill="1" applyBorder="1" applyAlignment="1">
      <alignment horizontal="center"/>
    </xf>
    <xf numFmtId="167" fontId="2" fillId="10" borderId="24" xfId="5" applyNumberFormat="1" applyFont="1" applyFill="1" applyBorder="1" applyAlignment="1">
      <alignment horizontal="center"/>
    </xf>
  </cellXfs>
  <cellStyles count="7">
    <cellStyle name="Comma" xfId="1" builtinId="3"/>
    <cellStyle name="Comma 2 3 2" xfId="6"/>
    <cellStyle name="Comma 3" xfId="3"/>
    <cellStyle name="Hyperlink" xfId="2" builtinId="8"/>
    <cellStyle name="Normal" xfId="0" builtinId="0"/>
    <cellStyle name="Normal 3 2" xfId="4"/>
    <cellStyle name="Normal 6 3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adb.org/dataset/bangladesh-input-output-economic-indica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hrear.zaman1971@gmail.com" TargetMode="External"/><Relationship Id="rId2" Type="http://schemas.openxmlformats.org/officeDocument/2006/relationships/hyperlink" Target="mailto:student.eco86@gmail.com" TargetMode="External"/><Relationship Id="rId1" Type="http://schemas.openxmlformats.org/officeDocument/2006/relationships/hyperlink" Target="https://data.adb.org/dataset/bangladesh-input-output-economic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hrear.zaman1971@gmail.com" TargetMode="External"/><Relationship Id="rId1" Type="http://schemas.openxmlformats.org/officeDocument/2006/relationships/hyperlink" Target="mailto:student.eco8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hrear.zaman1971@gmail.com" TargetMode="External"/><Relationship Id="rId1" Type="http://schemas.openxmlformats.org/officeDocument/2006/relationships/hyperlink" Target="mailto:student.eco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5"/>
  <sheetViews>
    <sheetView topLeftCell="B1" workbookViewId="0">
      <selection activeCell="B4" sqref="B4"/>
    </sheetView>
  </sheetViews>
  <sheetFormatPr defaultColWidth="9.1796875" defaultRowHeight="12.5"/>
  <cols>
    <col min="1" max="1" width="9.1796875" style="20" hidden="1" customWidth="1"/>
    <col min="2" max="2" width="57.1796875" style="20" bestFit="1" customWidth="1"/>
    <col min="3" max="3" width="3.453125" style="20" bestFit="1" customWidth="1"/>
    <col min="4" max="38" width="11.81640625" style="20" customWidth="1"/>
    <col min="39" max="39" width="12.54296875" style="20" bestFit="1" customWidth="1"/>
    <col min="40" max="40" width="9.26953125" style="20" bestFit="1" customWidth="1"/>
    <col min="41" max="41" width="11.26953125" style="20" bestFit="1" customWidth="1"/>
    <col min="42" max="42" width="11.7265625" style="20" bestFit="1" customWidth="1"/>
    <col min="43" max="43" width="9.26953125" style="20" bestFit="1" customWidth="1"/>
    <col min="44" max="44" width="11.26953125" style="20" bestFit="1" customWidth="1"/>
    <col min="45" max="45" width="13.1796875" style="20" bestFit="1" customWidth="1"/>
    <col min="46" max="16384" width="9.1796875" style="20"/>
  </cols>
  <sheetData>
    <row r="1" spans="1:47">
      <c r="A1" s="20" t="s">
        <v>169</v>
      </c>
      <c r="B1" s="41" t="s">
        <v>170</v>
      </c>
    </row>
    <row r="2" spans="1:47">
      <c r="B2" s="42" t="s">
        <v>171</v>
      </c>
    </row>
    <row r="3" spans="1:47">
      <c r="A3" s="20" t="s">
        <v>172</v>
      </c>
    </row>
    <row r="4" spans="1:47">
      <c r="A4" s="20" t="s">
        <v>173</v>
      </c>
      <c r="D4" s="43" t="s">
        <v>174</v>
      </c>
      <c r="E4" s="43" t="s">
        <v>175</v>
      </c>
      <c r="F4" s="43" t="s">
        <v>176</v>
      </c>
      <c r="G4" s="43" t="s">
        <v>177</v>
      </c>
      <c r="H4" s="43">
        <v>19</v>
      </c>
      <c r="I4" s="43">
        <v>20</v>
      </c>
      <c r="J4" s="43" t="s">
        <v>178</v>
      </c>
      <c r="K4" s="43">
        <v>23</v>
      </c>
      <c r="L4" s="43">
        <v>24</v>
      </c>
      <c r="M4" s="43">
        <v>25</v>
      </c>
      <c r="N4" s="43">
        <v>26</v>
      </c>
      <c r="O4" s="43" t="s">
        <v>179</v>
      </c>
      <c r="P4" s="43">
        <v>29</v>
      </c>
      <c r="Q4" s="43" t="s">
        <v>180</v>
      </c>
      <c r="R4" s="43" t="s">
        <v>181</v>
      </c>
      <c r="S4" s="43" t="s">
        <v>182</v>
      </c>
      <c r="T4" s="43" t="s">
        <v>183</v>
      </c>
      <c r="U4" s="43" t="s">
        <v>184</v>
      </c>
      <c r="V4" s="43">
        <v>50</v>
      </c>
      <c r="W4" s="43">
        <v>51</v>
      </c>
      <c r="X4" s="43">
        <v>52</v>
      </c>
      <c r="Y4" s="43" t="s">
        <v>185</v>
      </c>
      <c r="Z4" s="43">
        <v>60</v>
      </c>
      <c r="AA4" s="43">
        <v>61</v>
      </c>
      <c r="AB4" s="43">
        <v>62</v>
      </c>
      <c r="AC4" s="43">
        <v>63</v>
      </c>
      <c r="AD4" s="43">
        <v>64</v>
      </c>
      <c r="AE4" s="43" t="s">
        <v>186</v>
      </c>
      <c r="AF4" s="43">
        <v>70</v>
      </c>
      <c r="AG4" s="43" t="s">
        <v>187</v>
      </c>
      <c r="AH4" s="43" t="s">
        <v>188</v>
      </c>
      <c r="AI4" s="43" t="s">
        <v>189</v>
      </c>
      <c r="AJ4" s="43" t="s">
        <v>190</v>
      </c>
      <c r="AK4" s="43" t="s">
        <v>191</v>
      </c>
      <c r="AL4" s="43" t="s">
        <v>192</v>
      </c>
      <c r="AM4" s="44"/>
      <c r="AN4" s="44"/>
      <c r="AO4" s="44"/>
      <c r="AP4" s="44"/>
      <c r="AQ4" s="44"/>
      <c r="AR4" s="45"/>
      <c r="AS4" s="46"/>
    </row>
    <row r="5" spans="1:47" ht="100">
      <c r="A5" s="47" t="s">
        <v>193</v>
      </c>
      <c r="B5" s="97" t="s">
        <v>74</v>
      </c>
      <c r="C5" s="97"/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12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17</v>
      </c>
      <c r="V5" s="2" t="s">
        <v>52</v>
      </c>
      <c r="W5" s="2" t="s">
        <v>53</v>
      </c>
      <c r="X5" s="2" t="s">
        <v>54</v>
      </c>
      <c r="Y5" s="2" t="s">
        <v>55</v>
      </c>
      <c r="Z5" s="2" t="s">
        <v>56</v>
      </c>
      <c r="AA5" s="2" t="s">
        <v>57</v>
      </c>
      <c r="AB5" s="2" t="s">
        <v>58</v>
      </c>
      <c r="AC5" s="2" t="s">
        <v>59</v>
      </c>
      <c r="AD5" s="2" t="s">
        <v>60</v>
      </c>
      <c r="AE5" s="2" t="s">
        <v>61</v>
      </c>
      <c r="AF5" s="2" t="s">
        <v>62</v>
      </c>
      <c r="AG5" s="2" t="s">
        <v>63</v>
      </c>
      <c r="AH5" s="2" t="s">
        <v>64</v>
      </c>
      <c r="AI5" s="2" t="s">
        <v>31</v>
      </c>
      <c r="AJ5" s="2" t="s">
        <v>65</v>
      </c>
      <c r="AK5" s="2" t="s">
        <v>66</v>
      </c>
      <c r="AL5" s="2" t="s">
        <v>67</v>
      </c>
      <c r="AM5" s="3" t="s">
        <v>68</v>
      </c>
      <c r="AN5" s="3" t="s">
        <v>69</v>
      </c>
      <c r="AO5" s="3" t="s">
        <v>70</v>
      </c>
      <c r="AP5" s="3" t="s">
        <v>71</v>
      </c>
      <c r="AQ5" s="3" t="s">
        <v>72</v>
      </c>
      <c r="AR5" s="4" t="s">
        <v>73</v>
      </c>
      <c r="AS5" s="48" t="s">
        <v>194</v>
      </c>
    </row>
    <row r="6" spans="1:47">
      <c r="A6" s="30"/>
      <c r="B6" s="98"/>
      <c r="C6" s="98"/>
      <c r="D6" s="5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82</v>
      </c>
      <c r="L6" s="5" t="s">
        <v>83</v>
      </c>
      <c r="M6" s="5" t="s">
        <v>84</v>
      </c>
      <c r="N6" s="5" t="s">
        <v>85</v>
      </c>
      <c r="O6" s="5" t="s">
        <v>86</v>
      </c>
      <c r="P6" s="5" t="s">
        <v>87</v>
      </c>
      <c r="Q6" s="5" t="s">
        <v>88</v>
      </c>
      <c r="R6" s="5" t="s">
        <v>89</v>
      </c>
      <c r="S6" s="5" t="s">
        <v>90</v>
      </c>
      <c r="T6" s="5" t="s">
        <v>91</v>
      </c>
      <c r="U6" s="5" t="s">
        <v>92</v>
      </c>
      <c r="V6" s="5" t="s">
        <v>93</v>
      </c>
      <c r="W6" s="5" t="s">
        <v>94</v>
      </c>
      <c r="X6" s="5" t="s">
        <v>95</v>
      </c>
      <c r="Y6" s="5" t="s">
        <v>96</v>
      </c>
      <c r="Z6" s="5" t="s">
        <v>97</v>
      </c>
      <c r="AA6" s="5" t="s">
        <v>98</v>
      </c>
      <c r="AB6" s="5" t="s">
        <v>99</v>
      </c>
      <c r="AC6" s="5" t="s">
        <v>100</v>
      </c>
      <c r="AD6" s="5" t="s">
        <v>101</v>
      </c>
      <c r="AE6" s="5" t="s">
        <v>102</v>
      </c>
      <c r="AF6" s="5" t="s">
        <v>103</v>
      </c>
      <c r="AG6" s="5" t="s">
        <v>104</v>
      </c>
      <c r="AH6" s="5" t="s">
        <v>105</v>
      </c>
      <c r="AI6" s="5" t="s">
        <v>106</v>
      </c>
      <c r="AJ6" s="5" t="s">
        <v>107</v>
      </c>
      <c r="AK6" s="5" t="s">
        <v>108</v>
      </c>
      <c r="AL6" s="5" t="s">
        <v>109</v>
      </c>
      <c r="AM6" s="5" t="s">
        <v>110</v>
      </c>
      <c r="AN6" s="5" t="s">
        <v>111</v>
      </c>
      <c r="AO6" s="5" t="s">
        <v>112</v>
      </c>
      <c r="AP6" s="5" t="s">
        <v>113</v>
      </c>
      <c r="AQ6" s="5" t="s">
        <v>114</v>
      </c>
      <c r="AR6" s="5" t="s">
        <v>115</v>
      </c>
      <c r="AS6" s="49"/>
    </row>
    <row r="7" spans="1:47" ht="13" thickBot="1">
      <c r="A7" s="30"/>
      <c r="B7" s="1" t="s">
        <v>116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8"/>
      <c r="AO7" s="8"/>
      <c r="AP7" s="8"/>
      <c r="AQ7" s="8"/>
      <c r="AR7" s="8"/>
      <c r="AS7" s="50"/>
    </row>
    <row r="8" spans="1:47">
      <c r="A8" s="51" t="s">
        <v>174</v>
      </c>
      <c r="B8" s="9" t="s">
        <v>0</v>
      </c>
      <c r="C8" s="6" t="s">
        <v>75</v>
      </c>
      <c r="D8" s="10">
        <v>4311.6451827143101</v>
      </c>
      <c r="E8" s="11">
        <v>0</v>
      </c>
      <c r="F8" s="11">
        <v>5191.0084129789502</v>
      </c>
      <c r="G8" s="11">
        <v>3158.0859405701999</v>
      </c>
      <c r="H8" s="11">
        <v>774.91027748094803</v>
      </c>
      <c r="I8" s="11">
        <v>540.525493785251</v>
      </c>
      <c r="J8" s="11">
        <v>98.821310404715803</v>
      </c>
      <c r="K8" s="11">
        <v>0</v>
      </c>
      <c r="L8" s="11">
        <v>1.0876730285931799</v>
      </c>
      <c r="M8" s="11">
        <v>76.474051974927207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445.61817865047902</v>
      </c>
      <c r="T8" s="11">
        <v>0</v>
      </c>
      <c r="U8" s="11">
        <v>1295.6691383484599</v>
      </c>
      <c r="V8" s="11">
        <v>0</v>
      </c>
      <c r="W8" s="11">
        <v>0</v>
      </c>
      <c r="X8" s="11">
        <v>0</v>
      </c>
      <c r="Y8" s="11">
        <v>1971.8852803852401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49.022158843331603</v>
      </c>
      <c r="AG8" s="11">
        <v>0</v>
      </c>
      <c r="AH8" s="11">
        <v>0</v>
      </c>
      <c r="AI8" s="11">
        <v>0</v>
      </c>
      <c r="AJ8" s="11">
        <v>42.5681562484884</v>
      </c>
      <c r="AK8" s="11">
        <v>40.4473626303378</v>
      </c>
      <c r="AL8" s="12">
        <v>0</v>
      </c>
      <c r="AM8" s="13">
        <v>27617.6553292561</v>
      </c>
      <c r="AN8" s="13">
        <v>0</v>
      </c>
      <c r="AO8" s="13">
        <v>0</v>
      </c>
      <c r="AP8" s="13">
        <v>77.307916815884795</v>
      </c>
      <c r="AQ8" s="13">
        <v>0</v>
      </c>
      <c r="AR8" s="13">
        <v>457.80891912131165</v>
      </c>
      <c r="AS8" s="52">
        <v>46150.540783237528</v>
      </c>
      <c r="AT8" s="53"/>
      <c r="AU8" s="54"/>
    </row>
    <row r="9" spans="1:47">
      <c r="A9" s="51" t="s">
        <v>175</v>
      </c>
      <c r="B9" s="9" t="s">
        <v>1</v>
      </c>
      <c r="C9" s="6" t="s">
        <v>76</v>
      </c>
      <c r="D9" s="14">
        <v>42.883830713215602</v>
      </c>
      <c r="E9" s="13">
        <v>57.207479037349998</v>
      </c>
      <c r="F9" s="13">
        <v>270.45190199884303</v>
      </c>
      <c r="G9" s="13">
        <v>307.19729670820101</v>
      </c>
      <c r="H9" s="13">
        <v>47.080956828893498</v>
      </c>
      <c r="I9" s="13">
        <v>0</v>
      </c>
      <c r="J9" s="13">
        <v>20.0489430816178</v>
      </c>
      <c r="K9" s="13">
        <v>0</v>
      </c>
      <c r="L9" s="13">
        <v>85.216150328238598</v>
      </c>
      <c r="M9" s="13">
        <v>63.672448098167997</v>
      </c>
      <c r="N9" s="13">
        <v>399.355630483347</v>
      </c>
      <c r="O9" s="13">
        <v>387.60384151442901</v>
      </c>
      <c r="P9" s="13">
        <v>18.873585743954099</v>
      </c>
      <c r="Q9" s="13">
        <v>7.14827514048591</v>
      </c>
      <c r="R9" s="13">
        <v>9.4528388954287106</v>
      </c>
      <c r="S9" s="13">
        <v>56.801357692041002</v>
      </c>
      <c r="T9" s="13">
        <v>586.97160233035004</v>
      </c>
      <c r="U9" s="13">
        <v>1232.4910216708099</v>
      </c>
      <c r="V9" s="13">
        <v>0</v>
      </c>
      <c r="W9" s="13">
        <v>0</v>
      </c>
      <c r="X9" s="13">
        <v>0</v>
      </c>
      <c r="Y9" s="13">
        <v>122.041662380677</v>
      </c>
      <c r="Z9" s="13">
        <v>919.68965659805099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20.390184137643999</v>
      </c>
      <c r="AG9" s="13">
        <v>8.6883605686346399E-2</v>
      </c>
      <c r="AH9" s="13">
        <v>0.18019608837653001</v>
      </c>
      <c r="AI9" s="13">
        <v>5.86488134633288E-2</v>
      </c>
      <c r="AJ9" s="13">
        <v>0.55230089835198504</v>
      </c>
      <c r="AK9" s="13">
        <v>0.24276245063095001</v>
      </c>
      <c r="AL9" s="15">
        <v>0</v>
      </c>
      <c r="AM9" s="13">
        <v>220.18137988900401</v>
      </c>
      <c r="AN9" s="13">
        <v>0</v>
      </c>
      <c r="AO9" s="13">
        <v>0</v>
      </c>
      <c r="AP9" s="13">
        <v>0</v>
      </c>
      <c r="AQ9" s="13">
        <v>0</v>
      </c>
      <c r="AR9" s="13">
        <v>5.8942585790505371</v>
      </c>
      <c r="AS9" s="55">
        <v>4881.7750937063092</v>
      </c>
      <c r="AT9" s="53"/>
      <c r="AU9" s="54"/>
    </row>
    <row r="10" spans="1:47">
      <c r="A10" s="51" t="s">
        <v>176</v>
      </c>
      <c r="B10" s="9" t="s">
        <v>2</v>
      </c>
      <c r="C10" s="6" t="s">
        <v>77</v>
      </c>
      <c r="D10" s="14">
        <v>1060.2873160892</v>
      </c>
      <c r="E10" s="13">
        <v>2.6405272553040202</v>
      </c>
      <c r="F10" s="13">
        <v>1182.1851285871101</v>
      </c>
      <c r="G10" s="13">
        <v>271.61792904251303</v>
      </c>
      <c r="H10" s="13">
        <v>21.8913182851703</v>
      </c>
      <c r="I10" s="13">
        <v>13.4045497623715</v>
      </c>
      <c r="J10" s="13">
        <v>17.9965350574744</v>
      </c>
      <c r="K10" s="13">
        <v>0.124666047984535</v>
      </c>
      <c r="L10" s="13">
        <v>172.17927424217601</v>
      </c>
      <c r="M10" s="13">
        <v>4.2220377810582699</v>
      </c>
      <c r="N10" s="13">
        <v>8.3466193894926697</v>
      </c>
      <c r="O10" s="13">
        <v>11.7778814202738</v>
      </c>
      <c r="P10" s="13">
        <v>0.374441663325562</v>
      </c>
      <c r="Q10" s="13">
        <v>0.41585190673537498</v>
      </c>
      <c r="R10" s="13">
        <v>2.8477462547994001</v>
      </c>
      <c r="S10" s="13">
        <v>15.2787845910428</v>
      </c>
      <c r="T10" s="13">
        <v>2.8433171772168699</v>
      </c>
      <c r="U10" s="13">
        <v>84.451359822247895</v>
      </c>
      <c r="V10" s="13">
        <v>3.03924291677732E-2</v>
      </c>
      <c r="W10" s="13">
        <v>0.144908650056261</v>
      </c>
      <c r="X10" s="13">
        <v>1.5276311924810699</v>
      </c>
      <c r="Y10" s="13">
        <v>679.76649959142401</v>
      </c>
      <c r="Z10" s="13">
        <v>62.999178709300203</v>
      </c>
      <c r="AA10" s="13">
        <v>0.83636894140267704</v>
      </c>
      <c r="AB10" s="13">
        <v>0.74138055200735298</v>
      </c>
      <c r="AC10" s="13">
        <v>0.33346256720066197</v>
      </c>
      <c r="AD10" s="13">
        <v>1.13550561765476</v>
      </c>
      <c r="AE10" s="13">
        <v>36.359217245841101</v>
      </c>
      <c r="AF10" s="13">
        <v>2.4943794682091802</v>
      </c>
      <c r="AG10" s="13">
        <v>4.5583558786110503</v>
      </c>
      <c r="AH10" s="13">
        <v>5.9348576546587903</v>
      </c>
      <c r="AI10" s="13">
        <v>7.3151676612133496</v>
      </c>
      <c r="AJ10" s="13">
        <v>3.4528405416624399</v>
      </c>
      <c r="AK10" s="13">
        <v>161.65024468455101</v>
      </c>
      <c r="AL10" s="15">
        <v>0</v>
      </c>
      <c r="AM10" s="13">
        <v>14198.9619043281</v>
      </c>
      <c r="AN10" s="13">
        <v>0</v>
      </c>
      <c r="AO10" s="13">
        <v>0</v>
      </c>
      <c r="AP10" s="13">
        <v>84.536431705009903</v>
      </c>
      <c r="AQ10" s="13">
        <v>0</v>
      </c>
      <c r="AR10" s="13">
        <v>71.66080248071745</v>
      </c>
      <c r="AS10" s="55">
        <v>18197.324814274765</v>
      </c>
      <c r="AT10" s="53"/>
      <c r="AU10" s="54"/>
    </row>
    <row r="11" spans="1:47">
      <c r="A11" s="51" t="s">
        <v>177</v>
      </c>
      <c r="B11" s="9" t="s">
        <v>3</v>
      </c>
      <c r="C11" s="6" t="s">
        <v>78</v>
      </c>
      <c r="D11" s="14">
        <v>365.51559922112199</v>
      </c>
      <c r="E11" s="13">
        <v>1.35480625412374</v>
      </c>
      <c r="F11" s="13">
        <v>576.28647131332104</v>
      </c>
      <c r="G11" s="13">
        <v>22217.586738577</v>
      </c>
      <c r="H11" s="13">
        <v>474.49722738949299</v>
      </c>
      <c r="I11" s="13">
        <v>24.437765555801001</v>
      </c>
      <c r="J11" s="13">
        <v>16.329266437566499</v>
      </c>
      <c r="K11" s="13">
        <v>3.6912511989093802E-2</v>
      </c>
      <c r="L11" s="13">
        <v>6.5671606874613202</v>
      </c>
      <c r="M11" s="13">
        <v>70.464068072148194</v>
      </c>
      <c r="N11" s="13">
        <v>112.96849312258399</v>
      </c>
      <c r="O11" s="13">
        <v>21.755078228102299</v>
      </c>
      <c r="P11" s="13">
        <v>0.249064851701955</v>
      </c>
      <c r="Q11" s="13">
        <v>0.18237647035651799</v>
      </c>
      <c r="R11" s="13">
        <v>75.043102958292494</v>
      </c>
      <c r="S11" s="13">
        <v>416.78974901214599</v>
      </c>
      <c r="T11" s="13">
        <v>35.712194293592098</v>
      </c>
      <c r="U11" s="13">
        <v>434.90943661201499</v>
      </c>
      <c r="V11" s="13">
        <v>2.06334230168794</v>
      </c>
      <c r="W11" s="13">
        <v>107.613486258121</v>
      </c>
      <c r="X11" s="13">
        <v>116.58196222756</v>
      </c>
      <c r="Y11" s="13">
        <v>166.42189499153801</v>
      </c>
      <c r="Z11" s="13">
        <v>178.51125464143001</v>
      </c>
      <c r="AA11" s="13">
        <v>4.0606148628222103</v>
      </c>
      <c r="AB11" s="13">
        <v>10.861647913097199</v>
      </c>
      <c r="AC11" s="13">
        <v>2.6859168622520202</v>
      </c>
      <c r="AD11" s="13">
        <v>6.5218579155796403</v>
      </c>
      <c r="AE11" s="13">
        <v>14.2634028474536</v>
      </c>
      <c r="AF11" s="13">
        <v>43.789498653780498</v>
      </c>
      <c r="AG11" s="13">
        <v>15.497411094648101</v>
      </c>
      <c r="AH11" s="13">
        <v>39.145531499138499</v>
      </c>
      <c r="AI11" s="13">
        <v>24.453333474042299</v>
      </c>
      <c r="AJ11" s="13">
        <v>24.741000508652899</v>
      </c>
      <c r="AK11" s="13">
        <v>357.46358275397102</v>
      </c>
      <c r="AL11" s="15">
        <v>0</v>
      </c>
      <c r="AM11" s="13">
        <v>11245.2938502202</v>
      </c>
      <c r="AN11" s="13">
        <v>0</v>
      </c>
      <c r="AO11" s="13">
        <v>0</v>
      </c>
      <c r="AP11" s="13">
        <v>352.33817804559601</v>
      </c>
      <c r="AQ11" s="13">
        <v>0</v>
      </c>
      <c r="AR11" s="13">
        <v>24515.732958506203</v>
      </c>
      <c r="AS11" s="55">
        <v>62078.726237146591</v>
      </c>
      <c r="AT11" s="53"/>
      <c r="AU11" s="54"/>
    </row>
    <row r="12" spans="1:47">
      <c r="A12" s="51">
        <v>19</v>
      </c>
      <c r="B12" s="9" t="s">
        <v>4</v>
      </c>
      <c r="C12" s="6" t="s">
        <v>79</v>
      </c>
      <c r="D12" s="14">
        <v>1.151396087248</v>
      </c>
      <c r="E12" s="13">
        <v>5.0114603427157699E-2</v>
      </c>
      <c r="F12" s="13">
        <v>2.5357295132527802</v>
      </c>
      <c r="G12" s="13">
        <v>18.0142873948664</v>
      </c>
      <c r="H12" s="13">
        <v>756.31033961256105</v>
      </c>
      <c r="I12" s="13">
        <v>67.843904326411803</v>
      </c>
      <c r="J12" s="13">
        <v>0.66337048278463195</v>
      </c>
      <c r="K12" s="13">
        <v>1.1811912677400201E-3</v>
      </c>
      <c r="L12" s="13">
        <v>0.21970157409542301</v>
      </c>
      <c r="M12" s="13">
        <v>196.58373413240901</v>
      </c>
      <c r="N12" s="13">
        <v>119.23159568995401</v>
      </c>
      <c r="O12" s="13">
        <v>0.25738732644043799</v>
      </c>
      <c r="P12" s="13">
        <v>8.9352189659518792E-3</v>
      </c>
      <c r="Q12" s="13">
        <v>3.18442335807765E-3</v>
      </c>
      <c r="R12" s="13">
        <v>86.478270504922904</v>
      </c>
      <c r="S12" s="13">
        <v>538.47473771817499</v>
      </c>
      <c r="T12" s="13">
        <v>0.25972129458502902</v>
      </c>
      <c r="U12" s="13">
        <v>108.92570964073001</v>
      </c>
      <c r="V12" s="13">
        <v>0</v>
      </c>
      <c r="W12" s="13">
        <v>79.144490442425905</v>
      </c>
      <c r="X12" s="13">
        <v>0</v>
      </c>
      <c r="Y12" s="13">
        <v>34.168179730732803</v>
      </c>
      <c r="Z12" s="13">
        <v>385.09221646392302</v>
      </c>
      <c r="AA12" s="13">
        <v>0.12988578454867999</v>
      </c>
      <c r="AB12" s="13">
        <v>22.503974048067001</v>
      </c>
      <c r="AC12" s="13">
        <v>9.3170858044004795E-2</v>
      </c>
      <c r="AD12" s="13">
        <v>0.33103338629658502</v>
      </c>
      <c r="AE12" s="13">
        <v>1.02273576583221</v>
      </c>
      <c r="AF12" s="13">
        <v>0.20089814328546099</v>
      </c>
      <c r="AG12" s="13">
        <v>25.992361835765401</v>
      </c>
      <c r="AH12" s="13">
        <v>2.4160784799019499</v>
      </c>
      <c r="AI12" s="13">
        <v>31.386298887389501</v>
      </c>
      <c r="AJ12" s="13">
        <v>3.0178127250898301</v>
      </c>
      <c r="AK12" s="13">
        <v>38.666442101869997</v>
      </c>
      <c r="AL12" s="15">
        <v>0</v>
      </c>
      <c r="AM12" s="13">
        <v>1425.4134792192499</v>
      </c>
      <c r="AN12" s="13">
        <v>0</v>
      </c>
      <c r="AO12" s="13">
        <v>0</v>
      </c>
      <c r="AP12" s="13">
        <v>20.695487416214</v>
      </c>
      <c r="AQ12" s="13">
        <v>0</v>
      </c>
      <c r="AR12" s="13">
        <v>949.63861881053663</v>
      </c>
      <c r="AS12" s="55">
        <v>4916.926464834628</v>
      </c>
      <c r="AT12" s="53"/>
      <c r="AU12" s="54"/>
    </row>
    <row r="13" spans="1:47">
      <c r="A13" s="51">
        <v>20</v>
      </c>
      <c r="B13" s="9" t="s">
        <v>5</v>
      </c>
      <c r="C13" s="6" t="s">
        <v>80</v>
      </c>
      <c r="D13" s="14">
        <v>79.177607590439194</v>
      </c>
      <c r="E13" s="13">
        <v>6.9801026852843204</v>
      </c>
      <c r="F13" s="13">
        <v>12.1585147682787</v>
      </c>
      <c r="G13" s="13">
        <v>9.7869731608907706</v>
      </c>
      <c r="H13" s="13">
        <v>0.32391393618617098</v>
      </c>
      <c r="I13" s="13">
        <v>50.3341387806772</v>
      </c>
      <c r="J13" s="13">
        <v>54.422534586064103</v>
      </c>
      <c r="K13" s="13">
        <v>4.2584497019061401E-3</v>
      </c>
      <c r="L13" s="13">
        <v>12.195294363918499</v>
      </c>
      <c r="M13" s="13">
        <v>15.4061289921913</v>
      </c>
      <c r="N13" s="13">
        <v>13.9549021471949</v>
      </c>
      <c r="O13" s="13">
        <v>39.216172894381202</v>
      </c>
      <c r="P13" s="13">
        <v>4.8981018225763098</v>
      </c>
      <c r="Q13" s="13">
        <v>5.1044922183949897</v>
      </c>
      <c r="R13" s="13">
        <v>24.811995362994001</v>
      </c>
      <c r="S13" s="13">
        <v>274.72573970743599</v>
      </c>
      <c r="T13" s="13">
        <v>45.536491015572999</v>
      </c>
      <c r="U13" s="13">
        <v>311.90522766313001</v>
      </c>
      <c r="V13" s="13">
        <v>9.9484729507072406E-2</v>
      </c>
      <c r="W13" s="13">
        <v>2.18878442297585</v>
      </c>
      <c r="X13" s="13">
        <v>3.45528727440673</v>
      </c>
      <c r="Y13" s="13">
        <v>2.5152077331615899</v>
      </c>
      <c r="Z13" s="13">
        <v>2.1330198180920799</v>
      </c>
      <c r="AA13" s="13">
        <v>0.24017453023919999</v>
      </c>
      <c r="AB13" s="13">
        <v>0.25775591148025401</v>
      </c>
      <c r="AC13" s="13">
        <v>0.47757582533611498</v>
      </c>
      <c r="AD13" s="13">
        <v>1.4815607705996501</v>
      </c>
      <c r="AE13" s="13">
        <v>4.8141826741030496</v>
      </c>
      <c r="AF13" s="13">
        <v>14.2704680264565</v>
      </c>
      <c r="AG13" s="13">
        <v>1.6118562534402101</v>
      </c>
      <c r="AH13" s="13">
        <v>1.6631929417868601</v>
      </c>
      <c r="AI13" s="13">
        <v>2.17986885647632</v>
      </c>
      <c r="AJ13" s="13">
        <v>2.9213395244351599</v>
      </c>
      <c r="AK13" s="13">
        <v>4.4551993819971099</v>
      </c>
      <c r="AL13" s="15">
        <v>0</v>
      </c>
      <c r="AM13" s="13">
        <v>1521.79953869478</v>
      </c>
      <c r="AN13" s="13">
        <v>0</v>
      </c>
      <c r="AO13" s="13">
        <v>0</v>
      </c>
      <c r="AP13" s="13">
        <v>61.732430529047903</v>
      </c>
      <c r="AQ13" s="13">
        <v>0</v>
      </c>
      <c r="AR13" s="13">
        <v>3.8057419218620283</v>
      </c>
      <c r="AS13" s="55">
        <v>2593.0452599654964</v>
      </c>
      <c r="AT13" s="53"/>
      <c r="AU13" s="54"/>
    </row>
    <row r="14" spans="1:47">
      <c r="A14" s="51" t="s">
        <v>178</v>
      </c>
      <c r="B14" s="9" t="s">
        <v>6</v>
      </c>
      <c r="C14" s="6" t="s">
        <v>81</v>
      </c>
      <c r="D14" s="14">
        <v>12.4580027044159</v>
      </c>
      <c r="E14" s="13">
        <v>1.92565735292845</v>
      </c>
      <c r="F14" s="13">
        <v>260.55556666780097</v>
      </c>
      <c r="G14" s="13">
        <v>243.79513406461299</v>
      </c>
      <c r="H14" s="13">
        <v>3.8222928252285899</v>
      </c>
      <c r="I14" s="13">
        <v>1.3234890661902301</v>
      </c>
      <c r="J14" s="13">
        <v>131.096562324632</v>
      </c>
      <c r="K14" s="13">
        <v>7.7322663047424606E-2</v>
      </c>
      <c r="L14" s="13">
        <v>34.164901461628801</v>
      </c>
      <c r="M14" s="13">
        <v>17.221228780677599</v>
      </c>
      <c r="N14" s="13">
        <v>28.118980682570101</v>
      </c>
      <c r="O14" s="13">
        <v>24.2036298117299</v>
      </c>
      <c r="P14" s="13">
        <v>1.41094039139978</v>
      </c>
      <c r="Q14" s="13">
        <v>0.15534251676469099</v>
      </c>
      <c r="R14" s="13">
        <v>0.90162250064872995</v>
      </c>
      <c r="S14" s="13">
        <v>22.6576089687305</v>
      </c>
      <c r="T14" s="13">
        <v>36.157268784609897</v>
      </c>
      <c r="U14" s="13">
        <v>23.342895727909301</v>
      </c>
      <c r="V14" s="13">
        <v>0</v>
      </c>
      <c r="W14" s="13">
        <v>232.83817870262399</v>
      </c>
      <c r="X14" s="13">
        <v>0</v>
      </c>
      <c r="Y14" s="13">
        <v>26.810282440337801</v>
      </c>
      <c r="Z14" s="13">
        <v>49.416652327432999</v>
      </c>
      <c r="AA14" s="13">
        <v>4.6833321257514804</v>
      </c>
      <c r="AB14" s="13">
        <v>4.0349548616216104</v>
      </c>
      <c r="AC14" s="13">
        <v>17.614231333757601</v>
      </c>
      <c r="AD14" s="13">
        <v>63.072503590679702</v>
      </c>
      <c r="AE14" s="13">
        <v>193.74877955541899</v>
      </c>
      <c r="AF14" s="13">
        <v>0.363075308500237</v>
      </c>
      <c r="AG14" s="13">
        <v>78.5605367896963</v>
      </c>
      <c r="AH14" s="13">
        <v>63.514478081177899</v>
      </c>
      <c r="AI14" s="13">
        <v>90.758671926531903</v>
      </c>
      <c r="AJ14" s="13">
        <v>6.1340026540234502</v>
      </c>
      <c r="AK14" s="13">
        <v>162.799419538282</v>
      </c>
      <c r="AL14" s="15">
        <v>0</v>
      </c>
      <c r="AM14" s="13">
        <v>325.53344862678199</v>
      </c>
      <c r="AN14" s="13">
        <v>0</v>
      </c>
      <c r="AO14" s="13">
        <v>0</v>
      </c>
      <c r="AP14" s="13">
        <v>8.3297139228203108</v>
      </c>
      <c r="AQ14" s="13">
        <v>0</v>
      </c>
      <c r="AR14" s="13">
        <v>6.4514720933766485</v>
      </c>
      <c r="AS14" s="55">
        <v>2178.0521811743401</v>
      </c>
      <c r="AT14" s="53"/>
      <c r="AU14" s="54"/>
    </row>
    <row r="15" spans="1:47">
      <c r="A15" s="51">
        <v>23</v>
      </c>
      <c r="B15" s="9" t="s">
        <v>7</v>
      </c>
      <c r="C15" s="6" t="s">
        <v>82</v>
      </c>
      <c r="D15" s="14">
        <v>3.5468161775719902</v>
      </c>
      <c r="E15" s="13">
        <v>0.31813756853804198</v>
      </c>
      <c r="F15" s="13">
        <v>1.2979500626861999</v>
      </c>
      <c r="G15" s="13">
        <v>10.6927779682285</v>
      </c>
      <c r="H15" s="13">
        <v>0.113817925881952</v>
      </c>
      <c r="I15" s="13">
        <v>0.47741478204233301</v>
      </c>
      <c r="J15" s="13">
        <v>0.75962865642194299</v>
      </c>
      <c r="K15" s="13">
        <v>6.8253602088869894E-2</v>
      </c>
      <c r="L15" s="13">
        <v>1.06206164195771</v>
      </c>
      <c r="M15" s="13">
        <v>0.360363407882555</v>
      </c>
      <c r="N15" s="13">
        <v>0.65348440040245104</v>
      </c>
      <c r="O15" s="13">
        <v>2.1655483139889098</v>
      </c>
      <c r="P15" s="13">
        <v>0.15310032659679401</v>
      </c>
      <c r="Q15" s="13">
        <v>0.21008772025693301</v>
      </c>
      <c r="R15" s="13">
        <v>1.07001131760352</v>
      </c>
      <c r="S15" s="13">
        <v>9.7873533172914404E-2</v>
      </c>
      <c r="T15" s="13">
        <v>1.4717502196535399</v>
      </c>
      <c r="U15" s="13">
        <v>1.4428390018889701</v>
      </c>
      <c r="V15" s="13">
        <v>8.1393780045966799E-3</v>
      </c>
      <c r="W15" s="13">
        <v>0.16015068505913499</v>
      </c>
      <c r="X15" s="13">
        <v>0.25340281460273301</v>
      </c>
      <c r="Y15" s="13">
        <v>0.32487625611808602</v>
      </c>
      <c r="Z15" s="13">
        <v>9.7830550711247604</v>
      </c>
      <c r="AA15" s="13">
        <v>0.73533132391024603</v>
      </c>
      <c r="AB15" s="13">
        <v>1.8943717792897501</v>
      </c>
      <c r="AC15" s="13">
        <v>0.11399607684292801</v>
      </c>
      <c r="AD15" s="13">
        <v>0.20649656865858301</v>
      </c>
      <c r="AE15" s="13">
        <v>0.78670021869783102</v>
      </c>
      <c r="AF15" s="13">
        <v>9.0409025054226603E-3</v>
      </c>
      <c r="AG15" s="13">
        <v>0.22537779672323899</v>
      </c>
      <c r="AH15" s="13">
        <v>3.2395636326005501</v>
      </c>
      <c r="AI15" s="13">
        <v>0.27207835002217401</v>
      </c>
      <c r="AJ15" s="13">
        <v>0.59321849494272705</v>
      </c>
      <c r="AK15" s="13">
        <v>0.28941361551698103</v>
      </c>
      <c r="AL15" s="15">
        <v>0</v>
      </c>
      <c r="AM15" s="13">
        <v>5.56151975724881</v>
      </c>
      <c r="AN15" s="13">
        <v>0</v>
      </c>
      <c r="AO15" s="13">
        <v>0</v>
      </c>
      <c r="AP15" s="13">
        <v>0.110202640861396</v>
      </c>
      <c r="AQ15" s="13">
        <v>0</v>
      </c>
      <c r="AR15" s="13">
        <v>7.9885839396374649</v>
      </c>
      <c r="AS15" s="55">
        <v>58.517435929231539</v>
      </c>
      <c r="AT15" s="53"/>
      <c r="AU15" s="54"/>
    </row>
    <row r="16" spans="1:47">
      <c r="A16" s="51">
        <v>24</v>
      </c>
      <c r="B16" s="9" t="s">
        <v>8</v>
      </c>
      <c r="C16" s="6" t="s">
        <v>83</v>
      </c>
      <c r="D16" s="14">
        <v>687.81353848135302</v>
      </c>
      <c r="E16" s="13">
        <v>9.3716544909949206</v>
      </c>
      <c r="F16" s="13">
        <v>67.543187970516996</v>
      </c>
      <c r="G16" s="13">
        <v>265.41062756552998</v>
      </c>
      <c r="H16" s="13">
        <v>5.4439524708359901</v>
      </c>
      <c r="I16" s="13">
        <v>10.1913199645756</v>
      </c>
      <c r="J16" s="13">
        <v>88.388530823806803</v>
      </c>
      <c r="K16" s="13">
        <v>0.57403802468633702</v>
      </c>
      <c r="L16" s="13">
        <v>163.87759427808001</v>
      </c>
      <c r="M16" s="13">
        <v>37.900605082011602</v>
      </c>
      <c r="N16" s="13">
        <v>50.272976347702198</v>
      </c>
      <c r="O16" s="13">
        <v>37.7519159599197</v>
      </c>
      <c r="P16" s="13">
        <v>6.5059395280556496</v>
      </c>
      <c r="Q16" s="13">
        <v>4.4239051693568596</v>
      </c>
      <c r="R16" s="13">
        <v>29.9226609424027</v>
      </c>
      <c r="S16" s="13">
        <v>40.1878561060838</v>
      </c>
      <c r="T16" s="13">
        <v>33.796811758689003</v>
      </c>
      <c r="U16" s="13">
        <v>389.56300858042601</v>
      </c>
      <c r="V16" s="13">
        <v>0</v>
      </c>
      <c r="W16" s="13">
        <v>41.3675271311741</v>
      </c>
      <c r="X16" s="13">
        <v>0</v>
      </c>
      <c r="Y16" s="13">
        <v>29.034061299148</v>
      </c>
      <c r="Z16" s="13">
        <v>76.194747792047707</v>
      </c>
      <c r="AA16" s="13">
        <v>9.8499647667948</v>
      </c>
      <c r="AB16" s="13">
        <v>22.085504893167599</v>
      </c>
      <c r="AC16" s="13">
        <v>3.7303463119223701</v>
      </c>
      <c r="AD16" s="13">
        <v>21.625317518370299</v>
      </c>
      <c r="AE16" s="13">
        <v>35.106640139796603</v>
      </c>
      <c r="AF16" s="13">
        <v>0.111810761124838</v>
      </c>
      <c r="AG16" s="13">
        <v>7.8178409146929599</v>
      </c>
      <c r="AH16" s="13">
        <v>8.4902009869366992</v>
      </c>
      <c r="AI16" s="13">
        <v>11.787276380758099</v>
      </c>
      <c r="AJ16" s="13">
        <v>599.87885957040999</v>
      </c>
      <c r="AK16" s="13">
        <v>18.181245869923199</v>
      </c>
      <c r="AL16" s="15">
        <v>0</v>
      </c>
      <c r="AM16" s="13">
        <v>925.64930246807899</v>
      </c>
      <c r="AN16" s="13">
        <v>0</v>
      </c>
      <c r="AO16" s="13">
        <v>0</v>
      </c>
      <c r="AP16" s="13">
        <v>15.313395938160101</v>
      </c>
      <c r="AQ16" s="13">
        <v>0</v>
      </c>
      <c r="AR16" s="13">
        <v>50.87762964804859</v>
      </c>
      <c r="AS16" s="55">
        <v>3806.0417959355823</v>
      </c>
      <c r="AT16" s="53"/>
      <c r="AU16" s="54"/>
    </row>
    <row r="17" spans="1:47">
      <c r="A17" s="51">
        <v>25</v>
      </c>
      <c r="B17" s="9" t="s">
        <v>9</v>
      </c>
      <c r="C17" s="6" t="s">
        <v>84</v>
      </c>
      <c r="D17" s="14">
        <v>6.16760325983459</v>
      </c>
      <c r="E17" s="13">
        <v>10.050342662245299</v>
      </c>
      <c r="F17" s="13">
        <v>27.4753796669957</v>
      </c>
      <c r="G17" s="13">
        <v>50.340864053433897</v>
      </c>
      <c r="H17" s="13">
        <v>6.1120947587192704</v>
      </c>
      <c r="I17" s="13">
        <v>1.2162895650121399</v>
      </c>
      <c r="J17" s="13">
        <v>0.15128127731841201</v>
      </c>
      <c r="K17" s="13">
        <v>1.4784103876750099E-4</v>
      </c>
      <c r="L17" s="13">
        <v>19.438874656154699</v>
      </c>
      <c r="M17" s="13">
        <v>5.9908602852559003</v>
      </c>
      <c r="N17" s="13">
        <v>16.222562099013601</v>
      </c>
      <c r="O17" s="13">
        <v>21.159024924740802</v>
      </c>
      <c r="P17" s="13">
        <v>0.12031642335096999</v>
      </c>
      <c r="Q17" s="13">
        <v>1.22422577160662E-3</v>
      </c>
      <c r="R17" s="13">
        <v>0.58314894469349299</v>
      </c>
      <c r="S17" s="13">
        <v>69.937740697641203</v>
      </c>
      <c r="T17" s="13">
        <v>19.920880229251601</v>
      </c>
      <c r="U17" s="13">
        <v>1208.57306384086</v>
      </c>
      <c r="V17" s="13">
        <v>0</v>
      </c>
      <c r="W17" s="13">
        <v>16.8490643311853</v>
      </c>
      <c r="X17" s="13">
        <v>0</v>
      </c>
      <c r="Y17" s="13">
        <v>29.360136962962699</v>
      </c>
      <c r="Z17" s="13">
        <v>17.3810786646164</v>
      </c>
      <c r="AA17" s="13">
        <v>2.4618760768382502</v>
      </c>
      <c r="AB17" s="13">
        <v>0.15312572478851799</v>
      </c>
      <c r="AC17" s="13">
        <v>1.9430777275815201E-3</v>
      </c>
      <c r="AD17" s="13">
        <v>2.19653313944226</v>
      </c>
      <c r="AE17" s="13">
        <v>24.475984646271801</v>
      </c>
      <c r="AF17" s="13">
        <v>7.6859650957067399E-2</v>
      </c>
      <c r="AG17" s="13">
        <v>1.5667348634716101</v>
      </c>
      <c r="AH17" s="13">
        <v>2.8542088728872699</v>
      </c>
      <c r="AI17" s="13">
        <v>33.6374803549013</v>
      </c>
      <c r="AJ17" s="13">
        <v>1.21962720351492</v>
      </c>
      <c r="AK17" s="13">
        <v>53.328140503028202</v>
      </c>
      <c r="AL17" s="15">
        <v>0</v>
      </c>
      <c r="AM17" s="13">
        <v>219.451794438527</v>
      </c>
      <c r="AN17" s="13">
        <v>0</v>
      </c>
      <c r="AO17" s="13">
        <v>0</v>
      </c>
      <c r="AP17" s="13">
        <v>1.0589980425708001</v>
      </c>
      <c r="AQ17" s="13">
        <v>0</v>
      </c>
      <c r="AR17" s="13">
        <v>29.016159403854733</v>
      </c>
      <c r="AS17" s="55">
        <v>1898.5514453688772</v>
      </c>
      <c r="AT17" s="53"/>
      <c r="AU17" s="54"/>
    </row>
    <row r="18" spans="1:47">
      <c r="A18" s="51">
        <v>26</v>
      </c>
      <c r="B18" s="9" t="s">
        <v>10</v>
      </c>
      <c r="C18" s="6" t="s">
        <v>85</v>
      </c>
      <c r="D18" s="14">
        <v>15.615092616577099</v>
      </c>
      <c r="E18" s="13">
        <v>35.207763386972601</v>
      </c>
      <c r="F18" s="13">
        <v>71.783247101328797</v>
      </c>
      <c r="G18" s="13">
        <v>164.134812985954</v>
      </c>
      <c r="H18" s="13">
        <v>0.220254309256633</v>
      </c>
      <c r="I18" s="13">
        <v>0.31305347054589699</v>
      </c>
      <c r="J18" s="13">
        <v>2.0188658221187499</v>
      </c>
      <c r="K18" s="13">
        <v>1.7466135591797102E-2</v>
      </c>
      <c r="L18" s="13">
        <v>71.181765607173105</v>
      </c>
      <c r="M18" s="13">
        <v>16.7406256159917</v>
      </c>
      <c r="N18" s="13">
        <v>54.7069074097571</v>
      </c>
      <c r="O18" s="13">
        <v>82.517290543138301</v>
      </c>
      <c r="P18" s="13">
        <v>0.81263164973159696</v>
      </c>
      <c r="Q18" s="13">
        <v>0.19339546875195801</v>
      </c>
      <c r="R18" s="13">
        <v>1.7491631759865001</v>
      </c>
      <c r="S18" s="13">
        <v>231.11944198670099</v>
      </c>
      <c r="T18" s="13">
        <v>70.478541369589607</v>
      </c>
      <c r="U18" s="13">
        <v>4207.77688301946</v>
      </c>
      <c r="V18" s="13">
        <v>0</v>
      </c>
      <c r="W18" s="13">
        <v>58.226634207877296</v>
      </c>
      <c r="X18" s="13">
        <v>0</v>
      </c>
      <c r="Y18" s="13">
        <v>92.386807633093099</v>
      </c>
      <c r="Z18" s="13">
        <v>53.893733198976697</v>
      </c>
      <c r="AA18" s="13">
        <v>8.89887200997733</v>
      </c>
      <c r="AB18" s="13">
        <v>0.61807661459059304</v>
      </c>
      <c r="AC18" s="13">
        <v>0.211891926393417</v>
      </c>
      <c r="AD18" s="13">
        <v>8.1933706046254393</v>
      </c>
      <c r="AE18" s="13">
        <v>86.073796133577602</v>
      </c>
      <c r="AF18" s="13">
        <v>6.4400227459747703E-2</v>
      </c>
      <c r="AG18" s="13">
        <v>5.1150775478930699</v>
      </c>
      <c r="AH18" s="13">
        <v>10.222635228142099</v>
      </c>
      <c r="AI18" s="13">
        <v>116.580760998066</v>
      </c>
      <c r="AJ18" s="13">
        <v>16.688103477580199</v>
      </c>
      <c r="AK18" s="13">
        <v>185.17270939786499</v>
      </c>
      <c r="AL18" s="15">
        <v>0</v>
      </c>
      <c r="AM18" s="13">
        <v>626.21067941249396</v>
      </c>
      <c r="AN18" s="13">
        <v>0</v>
      </c>
      <c r="AO18" s="13">
        <v>0</v>
      </c>
      <c r="AP18" s="13">
        <v>22.999367793129899</v>
      </c>
      <c r="AQ18" s="13">
        <v>0</v>
      </c>
      <c r="AR18" s="13">
        <v>70.514615355630767</v>
      </c>
      <c r="AS18" s="55">
        <v>6388.6587334419964</v>
      </c>
      <c r="AT18" s="53"/>
      <c r="AU18" s="54"/>
    </row>
    <row r="19" spans="1:47">
      <c r="A19" s="51" t="s">
        <v>179</v>
      </c>
      <c r="B19" s="9" t="s">
        <v>11</v>
      </c>
      <c r="C19" s="6" t="s">
        <v>86</v>
      </c>
      <c r="D19" s="14">
        <v>196.411334189667</v>
      </c>
      <c r="E19" s="13">
        <v>18.128032999150999</v>
      </c>
      <c r="F19" s="13">
        <v>46.742563609971199</v>
      </c>
      <c r="G19" s="13">
        <v>269.78865793716898</v>
      </c>
      <c r="H19" s="13">
        <v>10.9270388428071</v>
      </c>
      <c r="I19" s="13">
        <v>9.4100297020860797</v>
      </c>
      <c r="J19" s="13">
        <v>18.431809735196602</v>
      </c>
      <c r="K19" s="13">
        <v>1.33256895863591</v>
      </c>
      <c r="L19" s="13">
        <v>49.786319217945</v>
      </c>
      <c r="M19" s="13">
        <v>1.8167345197695199</v>
      </c>
      <c r="N19" s="13">
        <v>2.3099123208099002</v>
      </c>
      <c r="O19" s="13">
        <v>2036.9051891250299</v>
      </c>
      <c r="P19" s="13">
        <v>63.181474218798797</v>
      </c>
      <c r="Q19" s="13">
        <v>17.451319230943898</v>
      </c>
      <c r="R19" s="13">
        <v>238.08450450666501</v>
      </c>
      <c r="S19" s="13">
        <v>334.24550042442303</v>
      </c>
      <c r="T19" s="13">
        <v>143.08527143850199</v>
      </c>
      <c r="U19" s="13">
        <v>2697.39396245943</v>
      </c>
      <c r="V19" s="13">
        <v>1.4656434125234601</v>
      </c>
      <c r="W19" s="13">
        <v>34.830035845471201</v>
      </c>
      <c r="X19" s="13">
        <v>43.072149765842603</v>
      </c>
      <c r="Y19" s="13">
        <v>9.4069894605918805</v>
      </c>
      <c r="Z19" s="13">
        <v>119.39620858023601</v>
      </c>
      <c r="AA19" s="13">
        <v>11.7434586549287</v>
      </c>
      <c r="AB19" s="13">
        <v>11.7586913438404</v>
      </c>
      <c r="AC19" s="13">
        <v>9.9337645551699296</v>
      </c>
      <c r="AD19" s="13">
        <v>6.8630721201813998</v>
      </c>
      <c r="AE19" s="13">
        <v>3.4442327573765401</v>
      </c>
      <c r="AF19" s="13">
        <v>12.9202874732603</v>
      </c>
      <c r="AG19" s="13">
        <v>1.0614572629913499</v>
      </c>
      <c r="AH19" s="13">
        <v>18.083721370829199</v>
      </c>
      <c r="AI19" s="13">
        <v>1.7618271260600999</v>
      </c>
      <c r="AJ19" s="13">
        <v>5.0236109749291797</v>
      </c>
      <c r="AK19" s="13">
        <v>38.971983633724399</v>
      </c>
      <c r="AL19" s="15">
        <v>0</v>
      </c>
      <c r="AM19" s="13">
        <v>196.906075186837</v>
      </c>
      <c r="AN19" s="13">
        <v>0</v>
      </c>
      <c r="AO19" s="13">
        <v>0</v>
      </c>
      <c r="AP19" s="13">
        <v>3172.92223313164</v>
      </c>
      <c r="AQ19" s="13">
        <v>0</v>
      </c>
      <c r="AR19" s="13">
        <v>141.8948632126108</v>
      </c>
      <c r="AS19" s="55">
        <v>9996.8925293060438</v>
      </c>
      <c r="AT19" s="53"/>
      <c r="AU19" s="54"/>
    </row>
    <row r="20" spans="1:47">
      <c r="A20" s="51">
        <v>29</v>
      </c>
      <c r="B20" s="9" t="s">
        <v>12</v>
      </c>
      <c r="C20" s="6" t="s">
        <v>87</v>
      </c>
      <c r="D20" s="14">
        <v>3.6372515494616899</v>
      </c>
      <c r="E20" s="13">
        <v>1.2174311556234401</v>
      </c>
      <c r="F20" s="13">
        <v>2.4121346896423601</v>
      </c>
      <c r="G20" s="13">
        <v>14.410681522912601</v>
      </c>
      <c r="H20" s="13">
        <v>0.51512871579100905</v>
      </c>
      <c r="I20" s="13">
        <v>1.3707219299928499</v>
      </c>
      <c r="J20" s="13">
        <v>2.3698308282151701</v>
      </c>
      <c r="K20" s="13">
        <v>5.1729115052094002E-2</v>
      </c>
      <c r="L20" s="13">
        <v>0.71479270686929397</v>
      </c>
      <c r="M20" s="13">
        <v>1.0063694442267199</v>
      </c>
      <c r="N20" s="13">
        <v>1.1107932548118999</v>
      </c>
      <c r="O20" s="13">
        <v>3.0320889321525502</v>
      </c>
      <c r="P20" s="13">
        <v>0.83939200356004395</v>
      </c>
      <c r="Q20" s="13">
        <v>0.73015601153038201</v>
      </c>
      <c r="R20" s="13">
        <v>4.44377277933632</v>
      </c>
      <c r="S20" s="13">
        <v>1.27139862509801</v>
      </c>
      <c r="T20" s="13">
        <v>1.28398650254179</v>
      </c>
      <c r="U20" s="13">
        <v>16.331648052897901</v>
      </c>
      <c r="V20" s="13">
        <v>7.9495074924694403E-2</v>
      </c>
      <c r="W20" s="13">
        <v>1.2819059156121499</v>
      </c>
      <c r="X20" s="13">
        <v>2.57056627479581</v>
      </c>
      <c r="Y20" s="13">
        <v>1.36048999787366</v>
      </c>
      <c r="Z20" s="13">
        <v>7.2607411953599801</v>
      </c>
      <c r="AA20" s="13">
        <v>1.5840268857784301</v>
      </c>
      <c r="AB20" s="13">
        <v>1.3291811301248599</v>
      </c>
      <c r="AC20" s="13">
        <v>1.53303373870931</v>
      </c>
      <c r="AD20" s="13">
        <v>1.01450098082039</v>
      </c>
      <c r="AE20" s="13">
        <v>3.3467188103927801</v>
      </c>
      <c r="AF20" s="13">
        <v>3.1936752473198E-2</v>
      </c>
      <c r="AG20" s="13">
        <v>1.17943786572302</v>
      </c>
      <c r="AH20" s="13">
        <v>1.7951180577718</v>
      </c>
      <c r="AI20" s="13">
        <v>1.4061685098457199</v>
      </c>
      <c r="AJ20" s="13">
        <v>1.6023864754681501</v>
      </c>
      <c r="AK20" s="13">
        <v>3.93319338160414</v>
      </c>
      <c r="AL20" s="15">
        <v>0</v>
      </c>
      <c r="AM20" s="13">
        <v>49.7504591459561</v>
      </c>
      <c r="AN20" s="13">
        <v>0</v>
      </c>
      <c r="AO20" s="13">
        <v>0</v>
      </c>
      <c r="AP20" s="13">
        <v>337.34202644371101</v>
      </c>
      <c r="AQ20" s="13">
        <v>0</v>
      </c>
      <c r="AR20" s="13">
        <v>22.416328881953241</v>
      </c>
      <c r="AS20" s="55">
        <v>497.56702333861455</v>
      </c>
      <c r="AT20" s="53"/>
      <c r="AU20" s="54"/>
    </row>
    <row r="21" spans="1:47">
      <c r="A21" s="51" t="s">
        <v>180</v>
      </c>
      <c r="B21" s="9" t="s">
        <v>13</v>
      </c>
      <c r="C21" s="6" t="s">
        <v>88</v>
      </c>
      <c r="D21" s="14">
        <v>3.5299710654538998</v>
      </c>
      <c r="E21" s="13">
        <v>1.15191532236033</v>
      </c>
      <c r="F21" s="13">
        <v>3.1494158151726501</v>
      </c>
      <c r="G21" s="13">
        <v>8.5640137893774302</v>
      </c>
      <c r="H21" s="13">
        <v>0.55771861168989201</v>
      </c>
      <c r="I21" s="13">
        <v>1.24859909884578</v>
      </c>
      <c r="J21" s="13">
        <v>2.2114573882446198</v>
      </c>
      <c r="K21" s="13">
        <v>5.5931878400711503E-2</v>
      </c>
      <c r="L21" s="13">
        <v>0.67811483080671897</v>
      </c>
      <c r="M21" s="13">
        <v>0.946712576095879</v>
      </c>
      <c r="N21" s="13">
        <v>0.95450928444405203</v>
      </c>
      <c r="O21" s="13">
        <v>2.54921063816353</v>
      </c>
      <c r="P21" s="13">
        <v>0.83102093752602002</v>
      </c>
      <c r="Q21" s="13">
        <v>0.56897309957129205</v>
      </c>
      <c r="R21" s="13">
        <v>3.6391126129124598</v>
      </c>
      <c r="S21" s="13">
        <v>0.93527053970664198</v>
      </c>
      <c r="T21" s="13">
        <v>1.4084450101858199</v>
      </c>
      <c r="U21" s="13">
        <v>14.6138363601353</v>
      </c>
      <c r="V21" s="13">
        <v>0</v>
      </c>
      <c r="W21" s="13">
        <v>3.2312030811572598</v>
      </c>
      <c r="X21" s="13">
        <v>0</v>
      </c>
      <c r="Y21" s="13">
        <v>1.24420910522608</v>
      </c>
      <c r="Z21" s="13">
        <v>5.7339724704485899</v>
      </c>
      <c r="AA21" s="13">
        <v>0.98722120258293999</v>
      </c>
      <c r="AB21" s="13">
        <v>0.73965816161194597</v>
      </c>
      <c r="AC21" s="13">
        <v>1.0875660293160001</v>
      </c>
      <c r="AD21" s="13">
        <v>0.68858556511417501</v>
      </c>
      <c r="AE21" s="13">
        <v>2.4618001623449999</v>
      </c>
      <c r="AF21" s="13">
        <v>2.7078617220309801E-2</v>
      </c>
      <c r="AG21" s="13">
        <v>0.752588613240328</v>
      </c>
      <c r="AH21" s="13">
        <v>1.4832635138805601</v>
      </c>
      <c r="AI21" s="13">
        <v>0.830368360213524</v>
      </c>
      <c r="AJ21" s="13">
        <v>1.1152251346272299</v>
      </c>
      <c r="AK21" s="13">
        <v>2.2619986676972799</v>
      </c>
      <c r="AL21" s="15">
        <v>0</v>
      </c>
      <c r="AM21" s="13">
        <v>45.695027039274201</v>
      </c>
      <c r="AN21" s="13">
        <v>0</v>
      </c>
      <c r="AO21" s="13">
        <v>0</v>
      </c>
      <c r="AP21" s="13">
        <v>358.30625646865599</v>
      </c>
      <c r="AQ21" s="13">
        <v>0</v>
      </c>
      <c r="AR21" s="13">
        <v>30.11034914522735</v>
      </c>
      <c r="AS21" s="55">
        <v>504.35060019693185</v>
      </c>
      <c r="AT21" s="53"/>
      <c r="AU21" s="54"/>
    </row>
    <row r="22" spans="1:47">
      <c r="A22" s="51" t="s">
        <v>181</v>
      </c>
      <c r="B22" s="9" t="s">
        <v>14</v>
      </c>
      <c r="C22" s="6" t="s">
        <v>89</v>
      </c>
      <c r="D22" s="14">
        <v>62.234020431941801</v>
      </c>
      <c r="E22" s="13">
        <v>15.185801337387099</v>
      </c>
      <c r="F22" s="13">
        <v>58.586715142692697</v>
      </c>
      <c r="G22" s="13">
        <v>104.68627407567899</v>
      </c>
      <c r="H22" s="13">
        <v>11.579150182948499</v>
      </c>
      <c r="I22" s="13">
        <v>16.628398024867501</v>
      </c>
      <c r="J22" s="13">
        <v>25.0040002356541</v>
      </c>
      <c r="K22" s="13">
        <v>0.81056862247693595</v>
      </c>
      <c r="L22" s="13">
        <v>9.6330000992312499</v>
      </c>
      <c r="M22" s="13">
        <v>12.729108644058799</v>
      </c>
      <c r="N22" s="13">
        <v>13.582339049658801</v>
      </c>
      <c r="O22" s="13">
        <v>38.1312323136098</v>
      </c>
      <c r="P22" s="13">
        <v>11.010866967097799</v>
      </c>
      <c r="Q22" s="13">
        <v>5.9403549315621396</v>
      </c>
      <c r="R22" s="13">
        <v>40.900049797588302</v>
      </c>
      <c r="S22" s="13">
        <v>16.482522050860101</v>
      </c>
      <c r="T22" s="13">
        <v>21.074278228565799</v>
      </c>
      <c r="U22" s="13">
        <v>205.62613347638799</v>
      </c>
      <c r="V22" s="13">
        <v>0.49597890529907201</v>
      </c>
      <c r="W22" s="13">
        <v>2.3244974191865202</v>
      </c>
      <c r="X22" s="13">
        <v>26.409454652259502</v>
      </c>
      <c r="Y22" s="13">
        <v>21.7048888249758</v>
      </c>
      <c r="Z22" s="13">
        <v>65.362519534149797</v>
      </c>
      <c r="AA22" s="13">
        <v>7.14722645436375</v>
      </c>
      <c r="AB22" s="13">
        <v>4.0230482013982103</v>
      </c>
      <c r="AC22" s="13">
        <v>9.3015182175257198</v>
      </c>
      <c r="AD22" s="13">
        <v>4.5115013446527499</v>
      </c>
      <c r="AE22" s="13">
        <v>19.866373012835901</v>
      </c>
      <c r="AF22" s="13">
        <v>1.0543446980726101</v>
      </c>
      <c r="AG22" s="13">
        <v>3.6507058758686202</v>
      </c>
      <c r="AH22" s="13">
        <v>15.226588228292</v>
      </c>
      <c r="AI22" s="13">
        <v>3.2241783853139498</v>
      </c>
      <c r="AJ22" s="13">
        <v>12.092913568576799</v>
      </c>
      <c r="AK22" s="13">
        <v>10.5996494088291</v>
      </c>
      <c r="AL22" s="15">
        <v>0</v>
      </c>
      <c r="AM22" s="13">
        <v>479.87801365825902</v>
      </c>
      <c r="AN22" s="13">
        <v>0</v>
      </c>
      <c r="AO22" s="13">
        <v>0</v>
      </c>
      <c r="AP22" s="13">
        <v>5141.3722058949197</v>
      </c>
      <c r="AQ22" s="13">
        <v>0</v>
      </c>
      <c r="AR22" s="13">
        <v>275.99766056967644</v>
      </c>
      <c r="AS22" s="55">
        <v>6774.0680804667236</v>
      </c>
      <c r="AT22" s="53"/>
      <c r="AU22" s="54"/>
    </row>
    <row r="23" spans="1:47">
      <c r="A23" s="51" t="s">
        <v>182</v>
      </c>
      <c r="B23" s="9" t="s">
        <v>15</v>
      </c>
      <c r="C23" s="6" t="s">
        <v>90</v>
      </c>
      <c r="D23" s="14">
        <v>1.3372816151282201</v>
      </c>
      <c r="E23" s="13">
        <v>0.11297788719884599</v>
      </c>
      <c r="F23" s="13">
        <v>144.38688839725</v>
      </c>
      <c r="G23" s="13">
        <v>4.6865376761123203</v>
      </c>
      <c r="H23" s="13">
        <v>0.66294718161533495</v>
      </c>
      <c r="I23" s="13">
        <v>0.146816972693457</v>
      </c>
      <c r="J23" s="13">
        <v>0.18465969332030499</v>
      </c>
      <c r="K23" s="13">
        <v>6.3664227469099697E-3</v>
      </c>
      <c r="L23" s="13">
        <v>0.29218269422789001</v>
      </c>
      <c r="M23" s="13">
        <v>0.19195552011588099</v>
      </c>
      <c r="N23" s="13">
        <v>0.175496878143695</v>
      </c>
      <c r="O23" s="13">
        <v>149.455130784072</v>
      </c>
      <c r="P23" s="13">
        <v>0.29778185146929598</v>
      </c>
      <c r="Q23" s="13">
        <v>0.11025703533501501</v>
      </c>
      <c r="R23" s="13">
        <v>1.3100284656938901</v>
      </c>
      <c r="S23" s="13">
        <v>739.89848329132701</v>
      </c>
      <c r="T23" s="13">
        <v>0.68200033357126899</v>
      </c>
      <c r="U23" s="13">
        <v>646.91894809411599</v>
      </c>
      <c r="V23" s="13">
        <v>3.5453255740754401</v>
      </c>
      <c r="W23" s="13">
        <v>76.265255147519298</v>
      </c>
      <c r="X23" s="13">
        <v>142.60117922067599</v>
      </c>
      <c r="Y23" s="13">
        <v>145.841095295456</v>
      </c>
      <c r="Z23" s="13">
        <v>131.79479041357899</v>
      </c>
      <c r="AA23" s="13">
        <v>16.7627364695201</v>
      </c>
      <c r="AB23" s="13">
        <v>14.300846283076799</v>
      </c>
      <c r="AC23" s="13">
        <v>21.7140756010171</v>
      </c>
      <c r="AD23" s="13">
        <v>41.833343424967602</v>
      </c>
      <c r="AE23" s="13">
        <v>185.43252434519599</v>
      </c>
      <c r="AF23" s="13">
        <v>10.4815578876196</v>
      </c>
      <c r="AG23" s="13">
        <v>28.2662365296258</v>
      </c>
      <c r="AH23" s="13">
        <v>73.525769960264597</v>
      </c>
      <c r="AI23" s="13">
        <v>79.247455273919996</v>
      </c>
      <c r="AJ23" s="13">
        <v>79.034998864375794</v>
      </c>
      <c r="AK23" s="13">
        <v>206.42769445290301</v>
      </c>
      <c r="AL23" s="15">
        <v>0</v>
      </c>
      <c r="AM23" s="13">
        <v>1599.72111844864</v>
      </c>
      <c r="AN23" s="13">
        <v>0</v>
      </c>
      <c r="AO23" s="13">
        <v>0</v>
      </c>
      <c r="AP23" s="13">
        <v>5891.7819247855396</v>
      </c>
      <c r="AQ23" s="13">
        <v>0</v>
      </c>
      <c r="AR23" s="13">
        <v>16.734566646128172</v>
      </c>
      <c r="AS23" s="55">
        <v>10456.169235418236</v>
      </c>
      <c r="AT23" s="53"/>
      <c r="AU23" s="54"/>
    </row>
    <row r="24" spans="1:47">
      <c r="A24" s="51" t="s">
        <v>183</v>
      </c>
      <c r="B24" s="9" t="s">
        <v>16</v>
      </c>
      <c r="C24" s="6" t="s">
        <v>91</v>
      </c>
      <c r="D24" s="14">
        <v>193.06326993580501</v>
      </c>
      <c r="E24" s="13">
        <v>88.788637208756597</v>
      </c>
      <c r="F24" s="13">
        <v>69.084398440619196</v>
      </c>
      <c r="G24" s="13">
        <v>846.12402621051797</v>
      </c>
      <c r="H24" s="13">
        <v>1.0965820056729501</v>
      </c>
      <c r="I24" s="13">
        <v>17.1677937032971</v>
      </c>
      <c r="J24" s="13">
        <v>63.194753894300803</v>
      </c>
      <c r="K24" s="13">
        <v>4.2749041522938702</v>
      </c>
      <c r="L24" s="13">
        <v>81.894456865518407</v>
      </c>
      <c r="M24" s="13">
        <v>72.036248315855801</v>
      </c>
      <c r="N24" s="13">
        <v>274.32849587334499</v>
      </c>
      <c r="O24" s="13">
        <v>326.94109766358599</v>
      </c>
      <c r="P24" s="13">
        <v>9.4825855198030595</v>
      </c>
      <c r="Q24" s="13">
        <v>13.108598875993</v>
      </c>
      <c r="R24" s="13">
        <v>83.419799532513807</v>
      </c>
      <c r="S24" s="13">
        <v>85.074952770263806</v>
      </c>
      <c r="T24" s="13">
        <v>69.803687496645395</v>
      </c>
      <c r="U24" s="13">
        <v>656.59295378938805</v>
      </c>
      <c r="V24" s="13">
        <v>0.29141843156618402</v>
      </c>
      <c r="W24" s="13">
        <v>3.4912175344999201</v>
      </c>
      <c r="X24" s="13">
        <v>12.9629890791477</v>
      </c>
      <c r="Y24" s="13">
        <v>18.982423850278501</v>
      </c>
      <c r="Z24" s="13">
        <v>364.69693322059999</v>
      </c>
      <c r="AA24" s="13">
        <v>16.865372729716899</v>
      </c>
      <c r="AB24" s="13">
        <v>17.423985423993599</v>
      </c>
      <c r="AC24" s="13">
        <v>8.6918274751558204</v>
      </c>
      <c r="AD24" s="13">
        <v>32.464060599465299</v>
      </c>
      <c r="AE24" s="13">
        <v>130.92726944788501</v>
      </c>
      <c r="AF24" s="13">
        <v>3.78944273011435E-2</v>
      </c>
      <c r="AG24" s="13">
        <v>13.2146563984069</v>
      </c>
      <c r="AH24" s="13">
        <v>21.757313722448298</v>
      </c>
      <c r="AI24" s="13">
        <v>17.143526769926702</v>
      </c>
      <c r="AJ24" s="13">
        <v>15.180927117037999</v>
      </c>
      <c r="AK24" s="13">
        <v>23.155229168698799</v>
      </c>
      <c r="AL24" s="15">
        <v>0</v>
      </c>
      <c r="AM24" s="13">
        <v>2342.9160292654001</v>
      </c>
      <c r="AN24" s="13">
        <v>0</v>
      </c>
      <c r="AO24" s="13">
        <v>0</v>
      </c>
      <c r="AP24" s="13">
        <v>117.51098568952899</v>
      </c>
      <c r="AQ24" s="13">
        <v>0</v>
      </c>
      <c r="AR24" s="13">
        <v>9.0396330836527312</v>
      </c>
      <c r="AS24" s="55">
        <v>6122.2309356888863</v>
      </c>
      <c r="AT24" s="53"/>
      <c r="AU24" s="54"/>
    </row>
    <row r="25" spans="1:47">
      <c r="A25" s="51" t="s">
        <v>184</v>
      </c>
      <c r="B25" s="9" t="s">
        <v>17</v>
      </c>
      <c r="C25" s="6" t="s">
        <v>92</v>
      </c>
      <c r="D25" s="14">
        <v>511.71332630874599</v>
      </c>
      <c r="E25" s="13">
        <v>49.284019692741303</v>
      </c>
      <c r="F25" s="13">
        <v>72.277447344511501</v>
      </c>
      <c r="G25" s="13">
        <v>749.31636205113705</v>
      </c>
      <c r="H25" s="13">
        <v>5.0341043274991897</v>
      </c>
      <c r="I25" s="13">
        <v>15.170875509790701</v>
      </c>
      <c r="J25" s="13">
        <v>80.667609297350396</v>
      </c>
      <c r="K25" s="13">
        <v>2.54482688818005</v>
      </c>
      <c r="L25" s="13">
        <v>30.369719858509299</v>
      </c>
      <c r="M25" s="13">
        <v>29.057697697800201</v>
      </c>
      <c r="N25" s="13">
        <v>130.98147655115201</v>
      </c>
      <c r="O25" s="13">
        <v>177.88062314528199</v>
      </c>
      <c r="P25" s="13">
        <v>4.4961064476588604</v>
      </c>
      <c r="Q25" s="13">
        <v>7.7852604292634302</v>
      </c>
      <c r="R25" s="13">
        <v>52.570236692834897</v>
      </c>
      <c r="S25" s="13">
        <v>131.31031434027</v>
      </c>
      <c r="T25" s="13">
        <v>37.660971865484903</v>
      </c>
      <c r="U25" s="13">
        <v>5589.68891893206</v>
      </c>
      <c r="V25" s="13">
        <v>7.6659021217541898</v>
      </c>
      <c r="W25" s="13">
        <v>116.546683002828</v>
      </c>
      <c r="X25" s="13">
        <v>283.03717898800699</v>
      </c>
      <c r="Y25" s="13">
        <v>144.54743842130799</v>
      </c>
      <c r="Z25" s="13">
        <v>919.99757019023195</v>
      </c>
      <c r="AA25" s="13">
        <v>297.394563542485</v>
      </c>
      <c r="AB25" s="13">
        <v>119.844121781951</v>
      </c>
      <c r="AC25" s="13">
        <v>25.363319454026801</v>
      </c>
      <c r="AD25" s="13">
        <v>77.495748182149399</v>
      </c>
      <c r="AE25" s="13">
        <v>131.80595647425901</v>
      </c>
      <c r="AF25" s="13">
        <v>482.42636874298199</v>
      </c>
      <c r="AG25" s="13">
        <v>13.4846968222681</v>
      </c>
      <c r="AH25" s="13">
        <v>62.834533817946003</v>
      </c>
      <c r="AI25" s="13">
        <v>37.978546214350402</v>
      </c>
      <c r="AJ25" s="13">
        <v>0</v>
      </c>
      <c r="AK25" s="13">
        <v>171.12488127395699</v>
      </c>
      <c r="AL25" s="15">
        <v>0</v>
      </c>
      <c r="AM25" s="13">
        <v>0</v>
      </c>
      <c r="AN25" s="13">
        <v>0</v>
      </c>
      <c r="AO25" s="13">
        <v>0</v>
      </c>
      <c r="AP25" s="13">
        <v>41148.131521205498</v>
      </c>
      <c r="AQ25" s="13">
        <v>0</v>
      </c>
      <c r="AR25" s="13">
        <v>12.258392297547957</v>
      </c>
      <c r="AS25" s="55">
        <v>51729.747319913819</v>
      </c>
      <c r="AT25" s="53"/>
      <c r="AU25" s="54"/>
    </row>
    <row r="26" spans="1:47">
      <c r="A26" s="51">
        <v>50</v>
      </c>
      <c r="B26" s="9" t="s">
        <v>18</v>
      </c>
      <c r="C26" s="6" t="s">
        <v>93</v>
      </c>
      <c r="D26" s="14">
        <v>34.748177591464902</v>
      </c>
      <c r="E26" s="13">
        <v>0.32347372193266799</v>
      </c>
      <c r="F26" s="13">
        <v>30.4871737315218</v>
      </c>
      <c r="G26" s="13">
        <v>151.41335175136399</v>
      </c>
      <c r="H26" s="13">
        <v>0</v>
      </c>
      <c r="I26" s="13">
        <v>2.58933831058172</v>
      </c>
      <c r="J26" s="13">
        <v>0</v>
      </c>
      <c r="K26" s="13">
        <v>2.03112707169231E-2</v>
      </c>
      <c r="L26" s="13">
        <v>0</v>
      </c>
      <c r="M26" s="13">
        <v>0</v>
      </c>
      <c r="N26" s="13">
        <v>0</v>
      </c>
      <c r="O26" s="13">
        <v>9.5923167572822194</v>
      </c>
      <c r="P26" s="13">
        <v>0.36438178815698002</v>
      </c>
      <c r="Q26" s="13">
        <v>0</v>
      </c>
      <c r="R26" s="13">
        <v>1.54279604064422</v>
      </c>
      <c r="S26" s="13">
        <v>11.5582441429548</v>
      </c>
      <c r="T26" s="13">
        <v>2.5396175818485398</v>
      </c>
      <c r="U26" s="13">
        <v>69.080118763913305</v>
      </c>
      <c r="V26" s="13">
        <v>2.2763339192145302E-3</v>
      </c>
      <c r="W26" s="13">
        <v>2.7750055853058102</v>
      </c>
      <c r="X26" s="13">
        <v>3.1812923617494002</v>
      </c>
      <c r="Y26" s="13">
        <v>14.5475293394896</v>
      </c>
      <c r="Z26" s="13">
        <v>10.0204093733217</v>
      </c>
      <c r="AA26" s="13">
        <v>0</v>
      </c>
      <c r="AB26" s="13">
        <v>0</v>
      </c>
      <c r="AC26" s="13">
        <v>0</v>
      </c>
      <c r="AD26" s="13">
        <v>0.67188210750699195</v>
      </c>
      <c r="AE26" s="13">
        <v>2.7654655674979902</v>
      </c>
      <c r="AF26" s="13">
        <v>0.41889682157290098</v>
      </c>
      <c r="AG26" s="13">
        <v>0</v>
      </c>
      <c r="AH26" s="13">
        <v>0.88515664310638198</v>
      </c>
      <c r="AI26" s="13">
        <v>1.4926918434382199</v>
      </c>
      <c r="AJ26" s="13">
        <v>0</v>
      </c>
      <c r="AK26" s="13">
        <v>3.4160909199654399</v>
      </c>
      <c r="AL26" s="15">
        <v>0</v>
      </c>
      <c r="AM26" s="13">
        <v>2114.4120585997898</v>
      </c>
      <c r="AN26" s="13">
        <v>0</v>
      </c>
      <c r="AO26" s="13">
        <v>0</v>
      </c>
      <c r="AP26" s="13">
        <v>110.969008487574</v>
      </c>
      <c r="AQ26" s="13">
        <v>0</v>
      </c>
      <c r="AR26" s="13">
        <v>793.6531671700393</v>
      </c>
      <c r="AS26" s="55">
        <v>3373.470232606659</v>
      </c>
      <c r="AT26" s="53"/>
      <c r="AU26" s="54"/>
    </row>
    <row r="27" spans="1:47">
      <c r="A27" s="51">
        <v>51</v>
      </c>
      <c r="B27" s="9" t="s">
        <v>19</v>
      </c>
      <c r="C27" s="6" t="s">
        <v>94</v>
      </c>
      <c r="D27" s="14">
        <v>1489.4159144123601</v>
      </c>
      <c r="E27" s="13">
        <v>35.194543210001598</v>
      </c>
      <c r="F27" s="13">
        <v>1685.7356604623999</v>
      </c>
      <c r="G27" s="13">
        <v>3228.23675884044</v>
      </c>
      <c r="H27" s="13">
        <v>422.57415630165599</v>
      </c>
      <c r="I27" s="13">
        <v>163.87332385859301</v>
      </c>
      <c r="J27" s="13">
        <v>133.19643961119201</v>
      </c>
      <c r="K27" s="13">
        <v>1.14015589986368</v>
      </c>
      <c r="L27" s="13">
        <v>182.075597460936</v>
      </c>
      <c r="M27" s="13">
        <v>118.275277295344</v>
      </c>
      <c r="N27" s="13">
        <v>169.158819931772</v>
      </c>
      <c r="O27" s="13">
        <v>616.88175819787295</v>
      </c>
      <c r="P27" s="13">
        <v>25.3720834267932</v>
      </c>
      <c r="Q27" s="13">
        <v>11.8257498571112</v>
      </c>
      <c r="R27" s="13">
        <v>116.201461686743</v>
      </c>
      <c r="S27" s="13">
        <v>571.37931349150006</v>
      </c>
      <c r="T27" s="13">
        <v>204.16702908375601</v>
      </c>
      <c r="U27" s="13">
        <v>1969.3919226102701</v>
      </c>
      <c r="V27" s="13">
        <v>6.2023251181554802</v>
      </c>
      <c r="W27" s="13">
        <v>2.70691089792673</v>
      </c>
      <c r="X27" s="13">
        <v>147.735857490461</v>
      </c>
      <c r="Y27" s="13">
        <v>553.68184121134902</v>
      </c>
      <c r="Z27" s="13">
        <v>303.11368368819501</v>
      </c>
      <c r="AA27" s="13">
        <v>21.810878418429901</v>
      </c>
      <c r="AB27" s="13">
        <v>35.986845185017401</v>
      </c>
      <c r="AC27" s="13">
        <v>17.094990542896799</v>
      </c>
      <c r="AD27" s="13">
        <v>36.486853514358202</v>
      </c>
      <c r="AE27" s="13">
        <v>113.29862170145999</v>
      </c>
      <c r="AF27" s="13">
        <v>24.052228198487601</v>
      </c>
      <c r="AG27" s="13">
        <v>43.194477910708898</v>
      </c>
      <c r="AH27" s="13">
        <v>68.951565241918303</v>
      </c>
      <c r="AI27" s="13">
        <v>84.402549935334804</v>
      </c>
      <c r="AJ27" s="13">
        <v>291.04165028892299</v>
      </c>
      <c r="AK27" s="13">
        <v>247.248329305505</v>
      </c>
      <c r="AL27" s="15">
        <v>0</v>
      </c>
      <c r="AM27" s="13">
        <v>395.18769472551003</v>
      </c>
      <c r="AN27" s="13">
        <v>0</v>
      </c>
      <c r="AO27" s="13">
        <v>0</v>
      </c>
      <c r="AP27" s="13">
        <v>3158.4093691502399</v>
      </c>
      <c r="AQ27" s="13">
        <v>0</v>
      </c>
      <c r="AR27" s="13">
        <v>418.8563850979059</v>
      </c>
      <c r="AS27" s="55">
        <v>17113.559023261387</v>
      </c>
      <c r="AT27" s="53"/>
      <c r="AU27" s="54"/>
    </row>
    <row r="28" spans="1:47">
      <c r="A28" s="51">
        <v>52</v>
      </c>
      <c r="B28" s="9" t="s">
        <v>20</v>
      </c>
      <c r="C28" s="6" t="s">
        <v>95</v>
      </c>
      <c r="D28" s="14">
        <v>151.880928543849</v>
      </c>
      <c r="E28" s="13">
        <v>3.2337047128251299</v>
      </c>
      <c r="F28" s="13">
        <v>30.409144739465599</v>
      </c>
      <c r="G28" s="13">
        <v>281.31022012849701</v>
      </c>
      <c r="H28" s="13">
        <v>0</v>
      </c>
      <c r="I28" s="13">
        <v>3.3027796501331501</v>
      </c>
      <c r="J28" s="13">
        <v>0</v>
      </c>
      <c r="K28" s="13">
        <v>6.7690322948371601E-2</v>
      </c>
      <c r="L28" s="13">
        <v>0</v>
      </c>
      <c r="M28" s="13">
        <v>0</v>
      </c>
      <c r="N28" s="13">
        <v>0</v>
      </c>
      <c r="O28" s="13">
        <v>12.3935192906143</v>
      </c>
      <c r="P28" s="13">
        <v>0.88630581002038</v>
      </c>
      <c r="Q28" s="13">
        <v>0</v>
      </c>
      <c r="R28" s="13">
        <v>5.79994357819906</v>
      </c>
      <c r="S28" s="13">
        <v>85.373487166342997</v>
      </c>
      <c r="T28" s="13">
        <v>9.2892770804734592</v>
      </c>
      <c r="U28" s="13">
        <v>1131.9375956079</v>
      </c>
      <c r="V28" s="13">
        <v>0.94299070496707005</v>
      </c>
      <c r="W28" s="13">
        <v>14.787225471462101</v>
      </c>
      <c r="X28" s="13">
        <v>32.361140817371798</v>
      </c>
      <c r="Y28" s="13">
        <v>187.155324221082</v>
      </c>
      <c r="Z28" s="13">
        <v>182.18234627695799</v>
      </c>
      <c r="AA28" s="13">
        <v>0</v>
      </c>
      <c r="AB28" s="13">
        <v>0</v>
      </c>
      <c r="AC28" s="13">
        <v>0</v>
      </c>
      <c r="AD28" s="13">
        <v>4.54857529626155</v>
      </c>
      <c r="AE28" s="13">
        <v>36.849622703296298</v>
      </c>
      <c r="AF28" s="13">
        <v>3.93580980139728</v>
      </c>
      <c r="AG28" s="13">
        <v>0</v>
      </c>
      <c r="AH28" s="13">
        <v>3.1210190298606602</v>
      </c>
      <c r="AI28" s="13">
        <v>11.700887945042201</v>
      </c>
      <c r="AJ28" s="13">
        <v>0</v>
      </c>
      <c r="AK28" s="13">
        <v>10.760567419866</v>
      </c>
      <c r="AL28" s="15">
        <v>0</v>
      </c>
      <c r="AM28" s="13">
        <v>12462.542057434701</v>
      </c>
      <c r="AN28" s="13">
        <v>0</v>
      </c>
      <c r="AO28" s="13">
        <v>0</v>
      </c>
      <c r="AP28" s="13">
        <v>1147.89836117042</v>
      </c>
      <c r="AQ28" s="13">
        <v>0</v>
      </c>
      <c r="AR28" s="13">
        <v>500.38703700329637</v>
      </c>
      <c r="AS28" s="55">
        <v>16315.057561927251</v>
      </c>
      <c r="AT28" s="53"/>
      <c r="AU28" s="54"/>
    </row>
    <row r="29" spans="1:47">
      <c r="A29" s="51" t="s">
        <v>185</v>
      </c>
      <c r="B29" s="9" t="s">
        <v>21</v>
      </c>
      <c r="C29" s="6" t="s">
        <v>96</v>
      </c>
      <c r="D29" s="14">
        <v>30.1438345655212</v>
      </c>
      <c r="E29" s="13">
        <v>0</v>
      </c>
      <c r="F29" s="13">
        <v>224.033106810389</v>
      </c>
      <c r="G29" s="13">
        <v>446.96078482772401</v>
      </c>
      <c r="H29" s="13">
        <v>0</v>
      </c>
      <c r="I29" s="13">
        <v>4.4147515658180803</v>
      </c>
      <c r="J29" s="13">
        <v>0</v>
      </c>
      <c r="K29" s="13">
        <v>0</v>
      </c>
      <c r="L29" s="13">
        <v>0</v>
      </c>
      <c r="M29" s="13">
        <v>0</v>
      </c>
      <c r="N29" s="13">
        <v>200.677066090502</v>
      </c>
      <c r="O29" s="13">
        <v>372.769740649499</v>
      </c>
      <c r="P29" s="13">
        <v>0</v>
      </c>
      <c r="Q29" s="13">
        <v>0</v>
      </c>
      <c r="R29" s="13">
        <v>7.6085284002101101</v>
      </c>
      <c r="S29" s="13">
        <v>182.32572051912101</v>
      </c>
      <c r="T29" s="13">
        <v>62.411711044629897</v>
      </c>
      <c r="U29" s="13">
        <v>411.90662093363898</v>
      </c>
      <c r="V29" s="13">
        <v>8.7301991116140307</v>
      </c>
      <c r="W29" s="13">
        <v>210.21584573993599</v>
      </c>
      <c r="X29" s="13">
        <v>298.58283129305403</v>
      </c>
      <c r="Y29" s="13">
        <v>2.3872324809798999</v>
      </c>
      <c r="Z29" s="13">
        <v>163.715799155963</v>
      </c>
      <c r="AA29" s="13">
        <v>14.891392273708901</v>
      </c>
      <c r="AB29" s="13">
        <v>16.121124080784199</v>
      </c>
      <c r="AC29" s="13">
        <v>0</v>
      </c>
      <c r="AD29" s="13">
        <v>174.751219510173</v>
      </c>
      <c r="AE29" s="13">
        <v>325.72418515630198</v>
      </c>
      <c r="AF29" s="13">
        <v>0</v>
      </c>
      <c r="AG29" s="13">
        <v>138.016405488874</v>
      </c>
      <c r="AH29" s="13">
        <v>72.212851706820402</v>
      </c>
      <c r="AI29" s="13">
        <v>48.606974305850599</v>
      </c>
      <c r="AJ29" s="13">
        <v>4.0940087008302903</v>
      </c>
      <c r="AK29" s="13">
        <v>278.02980916939902</v>
      </c>
      <c r="AL29" s="15">
        <v>0</v>
      </c>
      <c r="AM29" s="13">
        <v>4480.0671957908098</v>
      </c>
      <c r="AN29" s="13">
        <v>0</v>
      </c>
      <c r="AO29" s="13">
        <v>0</v>
      </c>
      <c r="AP29" s="13">
        <v>0</v>
      </c>
      <c r="AQ29" s="13">
        <v>0</v>
      </c>
      <c r="AR29" s="13">
        <v>56.251292200615943</v>
      </c>
      <c r="AS29" s="55">
        <v>8235.6502315727685</v>
      </c>
      <c r="AT29" s="53"/>
      <c r="AU29" s="54"/>
    </row>
    <row r="30" spans="1:47">
      <c r="A30" s="51">
        <v>60</v>
      </c>
      <c r="B30" s="9" t="s">
        <v>22</v>
      </c>
      <c r="C30" s="6" t="s">
        <v>97</v>
      </c>
      <c r="D30" s="14">
        <v>531.40951023519301</v>
      </c>
      <c r="E30" s="13">
        <v>17.689012201242601</v>
      </c>
      <c r="F30" s="13">
        <v>711.67232358729996</v>
      </c>
      <c r="G30" s="13">
        <v>1150.28811840452</v>
      </c>
      <c r="H30" s="13">
        <v>152.85124699024101</v>
      </c>
      <c r="I30" s="13">
        <v>65.740571410521795</v>
      </c>
      <c r="J30" s="13">
        <v>48.8493791926374</v>
      </c>
      <c r="K30" s="13">
        <v>0.36193535388485698</v>
      </c>
      <c r="L30" s="13">
        <v>76.812590246027</v>
      </c>
      <c r="M30" s="13">
        <v>51.962298964957299</v>
      </c>
      <c r="N30" s="13">
        <v>89.022719955985195</v>
      </c>
      <c r="O30" s="13">
        <v>322.94485732721699</v>
      </c>
      <c r="P30" s="13">
        <v>24.046165989837899</v>
      </c>
      <c r="Q30" s="13">
        <v>26.445282798767</v>
      </c>
      <c r="R30" s="13">
        <v>128.492316640707</v>
      </c>
      <c r="S30" s="13">
        <v>226.71926365151899</v>
      </c>
      <c r="T30" s="13">
        <v>181.92277027287099</v>
      </c>
      <c r="U30" s="13">
        <v>1095.46932975858</v>
      </c>
      <c r="V30" s="13">
        <v>2.31822596182475</v>
      </c>
      <c r="W30" s="13">
        <v>62.064841332629101</v>
      </c>
      <c r="X30" s="13">
        <v>66.142775007392004</v>
      </c>
      <c r="Y30" s="13">
        <v>374.83655929107499</v>
      </c>
      <c r="Z30" s="13">
        <v>181.97440845656499</v>
      </c>
      <c r="AA30" s="13">
        <v>18.0702697397025</v>
      </c>
      <c r="AB30" s="13">
        <v>19.054546205164399</v>
      </c>
      <c r="AC30" s="13">
        <v>18.297172216985601</v>
      </c>
      <c r="AD30" s="13">
        <v>48.809711106722098</v>
      </c>
      <c r="AE30" s="13">
        <v>181.29026186289599</v>
      </c>
      <c r="AF30" s="13">
        <v>36.397613536157699</v>
      </c>
      <c r="AG30" s="13">
        <v>43.677468397069397</v>
      </c>
      <c r="AH30" s="13">
        <v>71.466925588161999</v>
      </c>
      <c r="AI30" s="13">
        <v>106.763620862102</v>
      </c>
      <c r="AJ30" s="13">
        <v>100.016797141288</v>
      </c>
      <c r="AK30" s="13">
        <v>159.15764368835301</v>
      </c>
      <c r="AL30" s="15">
        <v>0</v>
      </c>
      <c r="AM30" s="13">
        <v>17195.349889827401</v>
      </c>
      <c r="AN30" s="13">
        <v>0</v>
      </c>
      <c r="AO30" s="13">
        <v>0</v>
      </c>
      <c r="AP30" s="13">
        <v>1571.5302817557799</v>
      </c>
      <c r="AQ30" s="13">
        <v>0</v>
      </c>
      <c r="AR30" s="13">
        <v>71.994257908851381</v>
      </c>
      <c r="AS30" s="55">
        <v>25231.912962868129</v>
      </c>
      <c r="AT30" s="53"/>
      <c r="AU30" s="54"/>
    </row>
    <row r="31" spans="1:47">
      <c r="A31" s="51">
        <v>61</v>
      </c>
      <c r="B31" s="9" t="s">
        <v>23</v>
      </c>
      <c r="C31" s="6" t="s">
        <v>98</v>
      </c>
      <c r="D31" s="14">
        <v>50.647976019076602</v>
      </c>
      <c r="E31" s="13">
        <v>0.67877223631415096</v>
      </c>
      <c r="F31" s="13">
        <v>55.346524127665397</v>
      </c>
      <c r="G31" s="13">
        <v>83.671674021854002</v>
      </c>
      <c r="H31" s="13">
        <v>12.957736588204</v>
      </c>
      <c r="I31" s="13">
        <v>15.898291732604401</v>
      </c>
      <c r="J31" s="13">
        <v>6.98643483874441</v>
      </c>
      <c r="K31" s="13">
        <v>2.15269040036799E-2</v>
      </c>
      <c r="L31" s="13">
        <v>8.3858380342640793</v>
      </c>
      <c r="M31" s="13">
        <v>14.815297231837899</v>
      </c>
      <c r="N31" s="13">
        <v>11.966952681853201</v>
      </c>
      <c r="O31" s="13">
        <v>43.454602606423698</v>
      </c>
      <c r="P31" s="13">
        <v>2.0560833749060898</v>
      </c>
      <c r="Q31" s="13">
        <v>0.20840928887635199</v>
      </c>
      <c r="R31" s="13">
        <v>29.717556916795299</v>
      </c>
      <c r="S31" s="13">
        <v>35.920508023565802</v>
      </c>
      <c r="T31" s="13">
        <v>22.095139103841401</v>
      </c>
      <c r="U31" s="13">
        <v>102.15101826838399</v>
      </c>
      <c r="V31" s="13">
        <v>0</v>
      </c>
      <c r="W31" s="13">
        <v>32.3780654967684</v>
      </c>
      <c r="X31" s="13">
        <v>0</v>
      </c>
      <c r="Y31" s="13">
        <v>13.0807895575951</v>
      </c>
      <c r="Z31" s="13">
        <v>22.0091244044545</v>
      </c>
      <c r="AA31" s="13">
        <v>9.39277557149755</v>
      </c>
      <c r="AB31" s="13">
        <v>0.63420864676947597</v>
      </c>
      <c r="AC31" s="13">
        <v>0.30127094395207998</v>
      </c>
      <c r="AD31" s="13">
        <v>5.9011778665387196</v>
      </c>
      <c r="AE31" s="13">
        <v>2.6494680206844001</v>
      </c>
      <c r="AF31" s="13">
        <v>4.3942033052846696</v>
      </c>
      <c r="AG31" s="13">
        <v>4.6987999726827896</v>
      </c>
      <c r="AH31" s="13">
        <v>11.831709266063999</v>
      </c>
      <c r="AI31" s="13">
        <v>12.7558646364584</v>
      </c>
      <c r="AJ31" s="13">
        <v>8.9185049568640498</v>
      </c>
      <c r="AK31" s="13">
        <v>17.691218975697399</v>
      </c>
      <c r="AL31" s="15">
        <v>0</v>
      </c>
      <c r="AM31" s="13">
        <v>1778.73592040933</v>
      </c>
      <c r="AN31" s="13">
        <v>0</v>
      </c>
      <c r="AO31" s="13">
        <v>0</v>
      </c>
      <c r="AP31" s="13">
        <v>71.905713585782706</v>
      </c>
      <c r="AQ31" s="13">
        <v>0</v>
      </c>
      <c r="AR31" s="13">
        <v>30.853404892228031</v>
      </c>
      <c r="AS31" s="55">
        <v>2525.1125625078671</v>
      </c>
      <c r="AT31" s="53"/>
      <c r="AU31" s="54"/>
    </row>
    <row r="32" spans="1:47">
      <c r="A32" s="51">
        <v>62</v>
      </c>
      <c r="B32" s="9" t="s">
        <v>24</v>
      </c>
      <c r="C32" s="6" t="s">
        <v>99</v>
      </c>
      <c r="D32" s="14">
        <v>3.21032225798294</v>
      </c>
      <c r="E32" s="13">
        <v>7.4375351618599497E-2</v>
      </c>
      <c r="F32" s="13">
        <v>13.110871452526199</v>
      </c>
      <c r="G32" s="13">
        <v>51.403716325582799</v>
      </c>
      <c r="H32" s="13">
        <v>13.2136697245717</v>
      </c>
      <c r="I32" s="13">
        <v>11.2586802778196</v>
      </c>
      <c r="J32" s="13">
        <v>0.25720888174321499</v>
      </c>
      <c r="K32" s="13">
        <v>2.3587751072843299E-3</v>
      </c>
      <c r="L32" s="13">
        <v>0.35159694172275202</v>
      </c>
      <c r="M32" s="13">
        <v>0.22839538278805399</v>
      </c>
      <c r="N32" s="13">
        <v>0.32665400846042603</v>
      </c>
      <c r="O32" s="13">
        <v>1.2298951064858099</v>
      </c>
      <c r="P32" s="13">
        <v>0.41675572492221402</v>
      </c>
      <c r="Q32" s="13">
        <v>2.3948054103302301</v>
      </c>
      <c r="R32" s="13">
        <v>0.237516544339097</v>
      </c>
      <c r="S32" s="13">
        <v>1.2777614737521299</v>
      </c>
      <c r="T32" s="13">
        <v>0.41539485646293201</v>
      </c>
      <c r="U32" s="13">
        <v>12.2460316740321</v>
      </c>
      <c r="V32" s="13">
        <v>0</v>
      </c>
      <c r="W32" s="13">
        <v>31.7390459096085</v>
      </c>
      <c r="X32" s="13">
        <v>0</v>
      </c>
      <c r="Y32" s="13">
        <v>1.43330600567577</v>
      </c>
      <c r="Z32" s="13">
        <v>4.89016146999976</v>
      </c>
      <c r="AA32" s="13">
        <v>4.21178799089326E-2</v>
      </c>
      <c r="AB32" s="13">
        <v>18.5411458157166</v>
      </c>
      <c r="AC32" s="13">
        <v>3.3011268272517998E-2</v>
      </c>
      <c r="AD32" s="13">
        <v>8.5143270790614292</v>
      </c>
      <c r="AE32" s="13">
        <v>27.713160004587699</v>
      </c>
      <c r="AF32" s="13">
        <v>5.4293866652451797E-2</v>
      </c>
      <c r="AG32" s="13">
        <v>8.3410663177830496E-2</v>
      </c>
      <c r="AH32" s="13">
        <v>26.133101417836201</v>
      </c>
      <c r="AI32" s="13">
        <v>7.46046917088408</v>
      </c>
      <c r="AJ32" s="13">
        <v>12.660409226855901</v>
      </c>
      <c r="AK32" s="13">
        <v>27.9029698686358</v>
      </c>
      <c r="AL32" s="15">
        <v>0</v>
      </c>
      <c r="AM32" s="13">
        <v>783.40015270480797</v>
      </c>
      <c r="AN32" s="13">
        <v>0</v>
      </c>
      <c r="AO32" s="13">
        <v>0</v>
      </c>
      <c r="AP32" s="13">
        <v>10.4894249241887</v>
      </c>
      <c r="AQ32" s="13">
        <v>0</v>
      </c>
      <c r="AR32" s="13">
        <v>24.090164683837454</v>
      </c>
      <c r="AS32" s="55">
        <v>1096.8366821299555</v>
      </c>
      <c r="AT32" s="53"/>
      <c r="AU32" s="54"/>
    </row>
    <row r="33" spans="1:47">
      <c r="A33" s="51">
        <v>63</v>
      </c>
      <c r="B33" s="9" t="s">
        <v>25</v>
      </c>
      <c r="C33" s="6" t="s">
        <v>100</v>
      </c>
      <c r="D33" s="14">
        <v>58.421610785264399</v>
      </c>
      <c r="E33" s="13">
        <v>32.990715098705699</v>
      </c>
      <c r="F33" s="13">
        <v>108.16329816856999</v>
      </c>
      <c r="G33" s="13">
        <v>79.940168524422006</v>
      </c>
      <c r="H33" s="13">
        <v>13.551344385355099</v>
      </c>
      <c r="I33" s="13">
        <v>52.013615422483603</v>
      </c>
      <c r="J33" s="13">
        <v>22.867601288015901</v>
      </c>
      <c r="K33" s="13">
        <v>4.4549433060781203</v>
      </c>
      <c r="L33" s="13">
        <v>45.058309179393703</v>
      </c>
      <c r="M33" s="13">
        <v>17.003712765990102</v>
      </c>
      <c r="N33" s="13">
        <v>49.744388166116202</v>
      </c>
      <c r="O33" s="13">
        <v>54.387358790938301</v>
      </c>
      <c r="P33" s="13">
        <v>13.1149160551818</v>
      </c>
      <c r="Q33" s="13">
        <v>19.1689386723566</v>
      </c>
      <c r="R33" s="13">
        <v>57.840223375291203</v>
      </c>
      <c r="S33" s="13">
        <v>28.258502096822401</v>
      </c>
      <c r="T33" s="13">
        <v>57.403003096610703</v>
      </c>
      <c r="U33" s="13">
        <v>47.312143908446799</v>
      </c>
      <c r="V33" s="13">
        <v>0</v>
      </c>
      <c r="W33" s="13">
        <v>40.501622078949602</v>
      </c>
      <c r="X33" s="13">
        <v>0</v>
      </c>
      <c r="Y33" s="13">
        <v>0</v>
      </c>
      <c r="Z33" s="13">
        <v>54.860228022571697</v>
      </c>
      <c r="AA33" s="13">
        <v>16.001158595306801</v>
      </c>
      <c r="AB33" s="13">
        <v>22.2843098564603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36.765954566371001</v>
      </c>
      <c r="AI33" s="13">
        <v>0</v>
      </c>
      <c r="AJ33" s="13">
        <v>0</v>
      </c>
      <c r="AK33" s="13">
        <v>0</v>
      </c>
      <c r="AL33" s="15">
        <v>0</v>
      </c>
      <c r="AM33" s="13">
        <v>297.82924170095299</v>
      </c>
      <c r="AN33" s="13">
        <v>0</v>
      </c>
      <c r="AO33" s="13">
        <v>0</v>
      </c>
      <c r="AP33" s="13">
        <v>0</v>
      </c>
      <c r="AQ33" s="13">
        <v>0</v>
      </c>
      <c r="AR33" s="13">
        <v>4.1913953378457434</v>
      </c>
      <c r="AS33" s="55">
        <v>1234.1287032445009</v>
      </c>
      <c r="AT33" s="53"/>
      <c r="AU33" s="54"/>
    </row>
    <row r="34" spans="1:47">
      <c r="A34" s="51">
        <v>64</v>
      </c>
      <c r="B34" s="9" t="s">
        <v>26</v>
      </c>
      <c r="C34" s="6" t="s">
        <v>101</v>
      </c>
      <c r="D34" s="14">
        <v>27.844668531632301</v>
      </c>
      <c r="E34" s="13">
        <v>1.93828459782948</v>
      </c>
      <c r="F34" s="13">
        <v>43.603182511764501</v>
      </c>
      <c r="G34" s="13">
        <v>372.21977998905197</v>
      </c>
      <c r="H34" s="13">
        <v>26.2024713359015</v>
      </c>
      <c r="I34" s="13">
        <v>33.145139731585701</v>
      </c>
      <c r="J34" s="13">
        <v>41.726584573101697</v>
      </c>
      <c r="K34" s="13">
        <v>8.9761221657137007</v>
      </c>
      <c r="L34" s="13">
        <v>30.792898220271098</v>
      </c>
      <c r="M34" s="13">
        <v>68.742554341759799</v>
      </c>
      <c r="N34" s="13">
        <v>37.484474879546497</v>
      </c>
      <c r="O34" s="13">
        <v>169.95995105420701</v>
      </c>
      <c r="P34" s="13">
        <v>2.6650037833450502</v>
      </c>
      <c r="Q34" s="13">
        <v>20.6715623998249</v>
      </c>
      <c r="R34" s="13">
        <v>57.846031716470101</v>
      </c>
      <c r="S34" s="13">
        <v>43.732356904370398</v>
      </c>
      <c r="T34" s="13">
        <v>26.861065152815801</v>
      </c>
      <c r="U34" s="13">
        <v>86.097325594554903</v>
      </c>
      <c r="V34" s="13">
        <v>2.71086689700926</v>
      </c>
      <c r="W34" s="13">
        <v>62.525287231827001</v>
      </c>
      <c r="X34" s="13">
        <v>82.9997879023596</v>
      </c>
      <c r="Y34" s="13">
        <v>36.622571883130398</v>
      </c>
      <c r="Z34" s="13">
        <v>43.7764539446041</v>
      </c>
      <c r="AA34" s="13">
        <v>12.040592096777001</v>
      </c>
      <c r="AB34" s="13">
        <v>57.915202389427598</v>
      </c>
      <c r="AC34" s="13">
        <v>3.5856920176943499</v>
      </c>
      <c r="AD34" s="13">
        <v>43.442489751889802</v>
      </c>
      <c r="AE34" s="13">
        <v>252.41101374672201</v>
      </c>
      <c r="AF34" s="13">
        <v>25.260417224734798</v>
      </c>
      <c r="AG34" s="13">
        <v>6.1113436561971604</v>
      </c>
      <c r="AH34" s="13">
        <v>31.745973792096802</v>
      </c>
      <c r="AI34" s="13">
        <v>36.645336228708103</v>
      </c>
      <c r="AJ34" s="13">
        <v>24.859660483347401</v>
      </c>
      <c r="AK34" s="13">
        <v>59.3452383421928</v>
      </c>
      <c r="AL34" s="15">
        <v>0</v>
      </c>
      <c r="AM34" s="13">
        <v>2288.7085050527799</v>
      </c>
      <c r="AN34" s="13">
        <v>0</v>
      </c>
      <c r="AO34" s="13">
        <v>0</v>
      </c>
      <c r="AP34" s="13">
        <v>0</v>
      </c>
      <c r="AQ34" s="13">
        <v>0</v>
      </c>
      <c r="AR34" s="13">
        <v>65.691702218543071</v>
      </c>
      <c r="AS34" s="55">
        <v>4236.9075923437877</v>
      </c>
      <c r="AT34" s="53"/>
      <c r="AU34" s="54"/>
    </row>
    <row r="35" spans="1:47">
      <c r="A35" s="51" t="s">
        <v>186</v>
      </c>
      <c r="B35" s="9" t="s">
        <v>27</v>
      </c>
      <c r="C35" s="6" t="s">
        <v>102</v>
      </c>
      <c r="D35" s="14">
        <v>288.46965367198402</v>
      </c>
      <c r="E35" s="13">
        <v>20.0443498961077</v>
      </c>
      <c r="F35" s="13">
        <v>295.43351699550101</v>
      </c>
      <c r="G35" s="13">
        <v>2849.8016949193802</v>
      </c>
      <c r="H35" s="13">
        <v>35.236016986784399</v>
      </c>
      <c r="I35" s="13">
        <v>108.916793718539</v>
      </c>
      <c r="J35" s="13">
        <v>107.233834401175</v>
      </c>
      <c r="K35" s="13">
        <v>5.0215774908222004</v>
      </c>
      <c r="L35" s="13">
        <v>118.967163656747</v>
      </c>
      <c r="M35" s="13">
        <v>43.601086523643403</v>
      </c>
      <c r="N35" s="13">
        <v>488.95375539093101</v>
      </c>
      <c r="O35" s="13">
        <v>594.09551048552896</v>
      </c>
      <c r="P35" s="13">
        <v>9.4980974209841893</v>
      </c>
      <c r="Q35" s="13">
        <v>14.6358271131189</v>
      </c>
      <c r="R35" s="13">
        <v>98.828921976713701</v>
      </c>
      <c r="S35" s="13">
        <v>259.90113867798999</v>
      </c>
      <c r="T35" s="13">
        <v>68.148904220296302</v>
      </c>
      <c r="U35" s="13">
        <v>2112.9900691114899</v>
      </c>
      <c r="V35" s="13">
        <v>12.8810673681274</v>
      </c>
      <c r="W35" s="13">
        <v>259.74806505634899</v>
      </c>
      <c r="X35" s="13">
        <v>321.308102601766</v>
      </c>
      <c r="Y35" s="13">
        <v>92.937932134935394</v>
      </c>
      <c r="Z35" s="13">
        <v>535.45636039168301</v>
      </c>
      <c r="AA35" s="13">
        <v>27.952018556842098</v>
      </c>
      <c r="AB35" s="13">
        <v>45.786849604310198</v>
      </c>
      <c r="AC35" s="13">
        <v>14.1940485961647</v>
      </c>
      <c r="AD35" s="13">
        <v>196.42651506227301</v>
      </c>
      <c r="AE35" s="13">
        <v>399.46404103339103</v>
      </c>
      <c r="AF35" s="13">
        <v>69.991279576199602</v>
      </c>
      <c r="AG35" s="13">
        <v>176.618443911828</v>
      </c>
      <c r="AH35" s="13">
        <v>228.46993746832601</v>
      </c>
      <c r="AI35" s="13">
        <v>47.560849968756898</v>
      </c>
      <c r="AJ35" s="13">
        <v>2.8258743035457599</v>
      </c>
      <c r="AK35" s="13">
        <v>466.10825838904998</v>
      </c>
      <c r="AL35" s="15">
        <v>0</v>
      </c>
      <c r="AM35" s="13">
        <v>2397.4579340611599</v>
      </c>
      <c r="AN35" s="13">
        <v>0</v>
      </c>
      <c r="AO35" s="13">
        <v>0</v>
      </c>
      <c r="AP35" s="13">
        <v>0</v>
      </c>
      <c r="AQ35" s="13">
        <v>0</v>
      </c>
      <c r="AR35" s="13">
        <v>27.239426979126169</v>
      </c>
      <c r="AS35" s="55">
        <v>12842.204917721569</v>
      </c>
      <c r="AT35" s="53"/>
      <c r="AU35" s="54"/>
    </row>
    <row r="36" spans="1:47">
      <c r="A36" s="51">
        <v>70</v>
      </c>
      <c r="B36" s="9" t="s">
        <v>28</v>
      </c>
      <c r="C36" s="6" t="s">
        <v>103</v>
      </c>
      <c r="D36" s="14">
        <v>9.8122688794944803</v>
      </c>
      <c r="E36" s="13">
        <v>3.16947715789586</v>
      </c>
      <c r="F36" s="13">
        <v>165.576751732237</v>
      </c>
      <c r="G36" s="13">
        <v>270.37640036912001</v>
      </c>
      <c r="H36" s="13">
        <v>2.3068947556588002</v>
      </c>
      <c r="I36" s="13">
        <v>8.3471914484614906</v>
      </c>
      <c r="J36" s="13">
        <v>9.9117631706037894</v>
      </c>
      <c r="K36" s="13">
        <v>1.2670714836711601</v>
      </c>
      <c r="L36" s="13">
        <v>13.2159920047678</v>
      </c>
      <c r="M36" s="13">
        <v>11.1597559783136</v>
      </c>
      <c r="N36" s="13">
        <v>29.635997302868699</v>
      </c>
      <c r="O36" s="13">
        <v>50.766545770813202</v>
      </c>
      <c r="P36" s="13">
        <v>7.5099780409112702</v>
      </c>
      <c r="Q36" s="13">
        <v>3.6773238170126801</v>
      </c>
      <c r="R36" s="13">
        <v>87.461400780632403</v>
      </c>
      <c r="S36" s="13">
        <v>93.130380474257905</v>
      </c>
      <c r="T36" s="13">
        <v>40.917099612761596</v>
      </c>
      <c r="U36" s="13">
        <v>2.8017266728776802</v>
      </c>
      <c r="V36" s="13">
        <v>3.2401906566685001</v>
      </c>
      <c r="W36" s="13">
        <v>170.350163814328</v>
      </c>
      <c r="X36" s="13">
        <v>44.283335527883303</v>
      </c>
      <c r="Y36" s="13">
        <v>67.031583692627095</v>
      </c>
      <c r="Z36" s="13">
        <v>111.554211821468</v>
      </c>
      <c r="AA36" s="13">
        <v>0.14906665393034699</v>
      </c>
      <c r="AB36" s="13">
        <v>30.406301696551001</v>
      </c>
      <c r="AC36" s="13">
        <v>38.165811752409802</v>
      </c>
      <c r="AD36" s="13">
        <v>18.4904178049709</v>
      </c>
      <c r="AE36" s="13">
        <v>160.57321957602201</v>
      </c>
      <c r="AF36" s="13">
        <v>1.0286184675399701</v>
      </c>
      <c r="AG36" s="13">
        <v>64.411102951765002</v>
      </c>
      <c r="AH36" s="13">
        <v>46.533174766310403</v>
      </c>
      <c r="AI36" s="13">
        <v>49.164849679057902</v>
      </c>
      <c r="AJ36" s="13">
        <v>35.581394672398702</v>
      </c>
      <c r="AK36" s="13">
        <v>111.853649266934</v>
      </c>
      <c r="AL36" s="15">
        <v>0</v>
      </c>
      <c r="AM36" s="13">
        <v>12798.4619040582</v>
      </c>
      <c r="AN36" s="13">
        <v>0</v>
      </c>
      <c r="AO36" s="13">
        <v>0</v>
      </c>
      <c r="AP36" s="13">
        <v>0</v>
      </c>
      <c r="AQ36" s="13">
        <v>0</v>
      </c>
      <c r="AR36" s="13">
        <v>0.63090714241326273</v>
      </c>
      <c r="AS36" s="55">
        <v>14562.953923453837</v>
      </c>
      <c r="AT36" s="53"/>
      <c r="AU36" s="54"/>
    </row>
    <row r="37" spans="1:47">
      <c r="A37" s="51" t="s">
        <v>187</v>
      </c>
      <c r="B37" s="9" t="s">
        <v>29</v>
      </c>
      <c r="C37" s="6" t="s">
        <v>104</v>
      </c>
      <c r="D37" s="14">
        <v>89.718783203856304</v>
      </c>
      <c r="E37" s="13">
        <v>36.254695505742198</v>
      </c>
      <c r="F37" s="13">
        <v>117.077684085277</v>
      </c>
      <c r="G37" s="13">
        <v>226.90813026837401</v>
      </c>
      <c r="H37" s="13">
        <v>13.4476685022019</v>
      </c>
      <c r="I37" s="13">
        <v>61.3588302789395</v>
      </c>
      <c r="J37" s="13">
        <v>94.205342077316999</v>
      </c>
      <c r="K37" s="13">
        <v>2.1731007142640002</v>
      </c>
      <c r="L37" s="13">
        <v>168.03995494596199</v>
      </c>
      <c r="M37" s="13">
        <v>31.6921972653683</v>
      </c>
      <c r="N37" s="13">
        <v>52.2306465046792</v>
      </c>
      <c r="O37" s="13">
        <v>134.55129287474901</v>
      </c>
      <c r="P37" s="13">
        <v>22.302393494032099</v>
      </c>
      <c r="Q37" s="13">
        <v>24.097880479311598</v>
      </c>
      <c r="R37" s="13">
        <v>64.849236971339494</v>
      </c>
      <c r="S37" s="13">
        <v>151.577260573811</v>
      </c>
      <c r="T37" s="13">
        <v>297.06629645048997</v>
      </c>
      <c r="U37" s="13">
        <v>515.73976542624996</v>
      </c>
      <c r="V37" s="13">
        <v>0</v>
      </c>
      <c r="W37" s="13">
        <v>296.26339229432</v>
      </c>
      <c r="X37" s="13">
        <v>0</v>
      </c>
      <c r="Y37" s="13">
        <v>54.200086964538599</v>
      </c>
      <c r="Z37" s="13">
        <v>242.237292077174</v>
      </c>
      <c r="AA37" s="13">
        <v>27.4400789610036</v>
      </c>
      <c r="AB37" s="13">
        <v>25.805842350267501</v>
      </c>
      <c r="AC37" s="13">
        <v>39.613821125348601</v>
      </c>
      <c r="AD37" s="13">
        <v>66.276963749804295</v>
      </c>
      <c r="AE37" s="13">
        <v>229.6308772351</v>
      </c>
      <c r="AF37" s="13">
        <v>47.951273773029001</v>
      </c>
      <c r="AG37" s="13">
        <v>52.718079482067601</v>
      </c>
      <c r="AH37" s="13">
        <v>43.722262808802</v>
      </c>
      <c r="AI37" s="13">
        <v>57.2686108996744</v>
      </c>
      <c r="AJ37" s="13">
        <v>20.413126079479099</v>
      </c>
      <c r="AK37" s="13">
        <v>213.419050497835</v>
      </c>
      <c r="AL37" s="15">
        <v>0</v>
      </c>
      <c r="AM37" s="13">
        <v>1989.4826369361101</v>
      </c>
      <c r="AN37" s="13">
        <v>0</v>
      </c>
      <c r="AO37" s="13">
        <v>0</v>
      </c>
      <c r="AP37" s="13">
        <v>0</v>
      </c>
      <c r="AQ37" s="13">
        <v>0</v>
      </c>
      <c r="AR37" s="13">
        <v>17.895024015524768</v>
      </c>
      <c r="AS37" s="55">
        <v>5527.6295788720436</v>
      </c>
      <c r="AT37" s="53"/>
      <c r="AU37" s="54"/>
    </row>
    <row r="38" spans="1:47">
      <c r="A38" s="51" t="s">
        <v>188</v>
      </c>
      <c r="B38" s="9" t="s">
        <v>30</v>
      </c>
      <c r="C38" s="6" t="s">
        <v>105</v>
      </c>
      <c r="D38" s="14">
        <v>178.83537633837699</v>
      </c>
      <c r="E38" s="13">
        <v>10.0446126952193</v>
      </c>
      <c r="F38" s="13">
        <v>79.381789434708395</v>
      </c>
      <c r="G38" s="13">
        <v>623.57499094520597</v>
      </c>
      <c r="H38" s="13">
        <v>4.60531660157777</v>
      </c>
      <c r="I38" s="13">
        <v>16.412669895114401</v>
      </c>
      <c r="J38" s="13">
        <v>30.193873760887701</v>
      </c>
      <c r="K38" s="13">
        <v>2.6699632448808899</v>
      </c>
      <c r="L38" s="13">
        <v>33.046696732858003</v>
      </c>
      <c r="M38" s="13">
        <v>16.765963613837599</v>
      </c>
      <c r="N38" s="13">
        <v>39.841741591496998</v>
      </c>
      <c r="O38" s="13">
        <v>97.293123722841202</v>
      </c>
      <c r="P38" s="13">
        <v>4.9575997900707298</v>
      </c>
      <c r="Q38" s="13">
        <v>7.2752163116648596</v>
      </c>
      <c r="R38" s="13">
        <v>49.126146385315003</v>
      </c>
      <c r="S38" s="13">
        <v>42.397474457992502</v>
      </c>
      <c r="T38" s="13">
        <v>30.7925249643102</v>
      </c>
      <c r="U38" s="13">
        <v>466.84412094950898</v>
      </c>
      <c r="V38" s="13">
        <v>5.0099889014414396</v>
      </c>
      <c r="W38" s="13">
        <v>45.898015611997501</v>
      </c>
      <c r="X38" s="13">
        <v>188.527138078094</v>
      </c>
      <c r="Y38" s="13">
        <v>14.561968101360801</v>
      </c>
      <c r="Z38" s="13">
        <v>216.17947772566299</v>
      </c>
      <c r="AA38" s="13">
        <v>17.469148394770301</v>
      </c>
      <c r="AB38" s="13">
        <v>21.182293001249398</v>
      </c>
      <c r="AC38" s="13">
        <v>13.2146620986736</v>
      </c>
      <c r="AD38" s="13">
        <v>11.4856129071208</v>
      </c>
      <c r="AE38" s="13">
        <v>121.231077364705</v>
      </c>
      <c r="AF38" s="13">
        <v>22.449542549702599</v>
      </c>
      <c r="AG38" s="13">
        <v>36.5998481932644</v>
      </c>
      <c r="AH38" s="13">
        <v>113.37666556226</v>
      </c>
      <c r="AI38" s="13">
        <v>36.601613965182601</v>
      </c>
      <c r="AJ38" s="13">
        <v>3.5284555390730001</v>
      </c>
      <c r="AK38" s="13">
        <v>91.315121639807501</v>
      </c>
      <c r="AL38" s="15">
        <v>0</v>
      </c>
      <c r="AM38" s="13">
        <v>0</v>
      </c>
      <c r="AN38" s="13">
        <v>0</v>
      </c>
      <c r="AO38" s="13">
        <v>10526.475450096301</v>
      </c>
      <c r="AP38" s="13">
        <v>0</v>
      </c>
      <c r="AQ38" s="13">
        <v>0</v>
      </c>
      <c r="AR38" s="13">
        <v>15.679234147491947</v>
      </c>
      <c r="AS38" s="55">
        <v>13234.844515314026</v>
      </c>
      <c r="AT38" s="53"/>
      <c r="AU38" s="54"/>
    </row>
    <row r="39" spans="1:47">
      <c r="A39" s="51" t="s">
        <v>189</v>
      </c>
      <c r="B39" s="9" t="s">
        <v>31</v>
      </c>
      <c r="C39" s="6" t="s">
        <v>106</v>
      </c>
      <c r="D39" s="14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983.64335123700005</v>
      </c>
      <c r="AI39" s="13">
        <v>0</v>
      </c>
      <c r="AJ39" s="13">
        <v>0</v>
      </c>
      <c r="AK39" s="13">
        <v>134.392389674165</v>
      </c>
      <c r="AL39" s="15">
        <v>0</v>
      </c>
      <c r="AM39" s="13">
        <v>4582.71531154493</v>
      </c>
      <c r="AN39" s="13">
        <v>0</v>
      </c>
      <c r="AO39" s="13">
        <v>2719.38491961716</v>
      </c>
      <c r="AP39" s="13">
        <v>0</v>
      </c>
      <c r="AQ39" s="13">
        <v>0</v>
      </c>
      <c r="AR39" s="13">
        <v>2.8309681874693444</v>
      </c>
      <c r="AS39" s="55">
        <v>8422.9669402607233</v>
      </c>
      <c r="AT39" s="53"/>
      <c r="AU39" s="54"/>
    </row>
    <row r="40" spans="1:47">
      <c r="A40" s="51" t="s">
        <v>190</v>
      </c>
      <c r="B40" s="9" t="s">
        <v>32</v>
      </c>
      <c r="C40" s="6" t="s">
        <v>107</v>
      </c>
      <c r="D40" s="14">
        <v>22.556278448136201</v>
      </c>
      <c r="E40" s="13">
        <v>0</v>
      </c>
      <c r="F40" s="13">
        <v>78.240830674161998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835.25528838880905</v>
      </c>
      <c r="AI40" s="13">
        <v>0</v>
      </c>
      <c r="AJ40" s="13">
        <v>0</v>
      </c>
      <c r="AK40" s="13">
        <v>0</v>
      </c>
      <c r="AL40" s="15">
        <v>0</v>
      </c>
      <c r="AM40" s="13">
        <v>4535.6827029694396</v>
      </c>
      <c r="AN40" s="13">
        <v>0</v>
      </c>
      <c r="AO40" s="13">
        <v>1403.0095131518401</v>
      </c>
      <c r="AP40" s="13">
        <v>0</v>
      </c>
      <c r="AQ40" s="13">
        <v>0</v>
      </c>
      <c r="AR40" s="13">
        <v>1.3825046012589135</v>
      </c>
      <c r="AS40" s="55">
        <v>6876.1271182336459</v>
      </c>
      <c r="AT40" s="53"/>
      <c r="AU40" s="54"/>
    </row>
    <row r="41" spans="1:47">
      <c r="A41" s="51" t="s">
        <v>191</v>
      </c>
      <c r="B41" s="9" t="s">
        <v>33</v>
      </c>
      <c r="C41" s="6" t="s">
        <v>108</v>
      </c>
      <c r="D41" s="14">
        <v>368.98614874722102</v>
      </c>
      <c r="E41" s="13">
        <v>44.872368259279597</v>
      </c>
      <c r="F41" s="13">
        <v>243.517617523306</v>
      </c>
      <c r="G41" s="13">
        <v>1413.92428155432</v>
      </c>
      <c r="H41" s="13">
        <v>44.768930868285899</v>
      </c>
      <c r="I41" s="13">
        <v>21.0989661277656</v>
      </c>
      <c r="J41" s="13">
        <v>41.857135474103401</v>
      </c>
      <c r="K41" s="13">
        <v>1.2662023123790001</v>
      </c>
      <c r="L41" s="13">
        <v>95.838347672149496</v>
      </c>
      <c r="M41" s="13">
        <v>26.789330734015401</v>
      </c>
      <c r="N41" s="13">
        <v>223.898420682927</v>
      </c>
      <c r="O41" s="13">
        <v>613.97409025094805</v>
      </c>
      <c r="P41" s="13">
        <v>5.5925911274530096</v>
      </c>
      <c r="Q41" s="13">
        <v>10.3437819917759</v>
      </c>
      <c r="R41" s="13">
        <v>92.799944735760903</v>
      </c>
      <c r="S41" s="13">
        <v>189.87310670271901</v>
      </c>
      <c r="T41" s="13">
        <v>281.153594374975</v>
      </c>
      <c r="U41" s="13">
        <v>1387.5055369189599</v>
      </c>
      <c r="V41" s="13">
        <v>457.37565292840299</v>
      </c>
      <c r="W41" s="13">
        <v>647.97402162899596</v>
      </c>
      <c r="X41" s="13">
        <v>690.316247945545</v>
      </c>
      <c r="Y41" s="13">
        <v>227.99055396117501</v>
      </c>
      <c r="Z41" s="13">
        <v>420.57249362774797</v>
      </c>
      <c r="AA41" s="13">
        <v>64.8899278370845</v>
      </c>
      <c r="AB41" s="13">
        <v>58.971771632262602</v>
      </c>
      <c r="AC41" s="13">
        <v>28.3443683847531</v>
      </c>
      <c r="AD41" s="13">
        <v>225.524896485776</v>
      </c>
      <c r="AE41" s="13">
        <v>531.00125425143005</v>
      </c>
      <c r="AF41" s="13">
        <v>200.73975323704701</v>
      </c>
      <c r="AG41" s="13">
        <v>257.722277777285</v>
      </c>
      <c r="AH41" s="13">
        <v>145.30055379807999</v>
      </c>
      <c r="AI41" s="13">
        <v>105.427474366304</v>
      </c>
      <c r="AJ41" s="13">
        <v>13.408269877914099</v>
      </c>
      <c r="AK41" s="13">
        <v>318.72608963167602</v>
      </c>
      <c r="AL41" s="15">
        <v>0</v>
      </c>
      <c r="AM41" s="13">
        <v>19311.617522245098</v>
      </c>
      <c r="AN41" s="13">
        <v>0</v>
      </c>
      <c r="AO41" s="13">
        <v>82.468049799016995</v>
      </c>
      <c r="AP41" s="13">
        <v>0</v>
      </c>
      <c r="AQ41" s="13">
        <v>0</v>
      </c>
      <c r="AR41" s="13">
        <v>2024.7399897298037</v>
      </c>
      <c r="AS41" s="55">
        <v>30921.171565203746</v>
      </c>
      <c r="AT41" s="53"/>
      <c r="AU41" s="54"/>
    </row>
    <row r="42" spans="1:47" ht="13" thickBot="1">
      <c r="A42" s="51" t="s">
        <v>192</v>
      </c>
      <c r="B42" s="9" t="s">
        <v>34</v>
      </c>
      <c r="C42" s="6" t="s">
        <v>109</v>
      </c>
      <c r="D42" s="16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8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55">
        <v>0</v>
      </c>
      <c r="AT42" s="53"/>
      <c r="AU42" s="54"/>
    </row>
    <row r="43" spans="1:47">
      <c r="A43" s="51"/>
      <c r="B43" s="1" t="s">
        <v>35</v>
      </c>
      <c r="C43" s="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8"/>
      <c r="AN43" s="8"/>
      <c r="AO43" s="8"/>
      <c r="AP43" s="8"/>
      <c r="AQ43" s="8"/>
      <c r="AR43" s="8"/>
      <c r="AS43" s="55"/>
      <c r="AT43" s="53"/>
      <c r="AU43" s="54"/>
    </row>
    <row r="44" spans="1:47">
      <c r="A44" s="51" t="s">
        <v>174</v>
      </c>
      <c r="B44" s="19" t="s">
        <v>0</v>
      </c>
      <c r="C44" s="6" t="s">
        <v>117</v>
      </c>
      <c r="D44" s="13">
        <v>469.33631898951302</v>
      </c>
      <c r="E44" s="13">
        <v>3.7931991252334797E-2</v>
      </c>
      <c r="F44" s="13">
        <v>573.85146070795099</v>
      </c>
      <c r="G44" s="13">
        <v>424.75425790890699</v>
      </c>
      <c r="H44" s="13">
        <v>87.020725527845798</v>
      </c>
      <c r="I44" s="13">
        <v>59.186622752907098</v>
      </c>
      <c r="J44" s="13">
        <v>9.0101866641898791</v>
      </c>
      <c r="K44" s="13">
        <v>6.7223703828114204E-4</v>
      </c>
      <c r="L44" s="13">
        <v>0.108903848973396</v>
      </c>
      <c r="M44" s="13">
        <v>8.4679126736126094</v>
      </c>
      <c r="N44" s="13">
        <v>2.7467202642349999E-5</v>
      </c>
      <c r="O44" s="13">
        <v>7.0071985685345894E-2</v>
      </c>
      <c r="P44" s="13">
        <v>3.8105040574977701E-3</v>
      </c>
      <c r="Q44" s="13">
        <v>5.8789868093647001E-6</v>
      </c>
      <c r="R44" s="13">
        <v>1.60513387800079E-2</v>
      </c>
      <c r="S44" s="13">
        <v>50.550508699167501</v>
      </c>
      <c r="T44" s="13">
        <v>3.6275014711379797E-2</v>
      </c>
      <c r="U44" s="13">
        <v>185.02693402794301</v>
      </c>
      <c r="V44" s="13">
        <v>1.0570301250501401E-4</v>
      </c>
      <c r="W44" s="13">
        <v>4.2605828125552503E-3</v>
      </c>
      <c r="X44" s="13">
        <v>1.6778305539162301E-3</v>
      </c>
      <c r="Y44" s="13">
        <v>226.88513059543999</v>
      </c>
      <c r="Z44" s="13">
        <v>3.5385375843521001E-3</v>
      </c>
      <c r="AA44" s="13">
        <v>3.9827489224021802E-4</v>
      </c>
      <c r="AB44" s="13">
        <v>3.2304479804061699E-3</v>
      </c>
      <c r="AC44" s="13">
        <v>3.03562914361398E-5</v>
      </c>
      <c r="AD44" s="13">
        <v>4.73455540051731E-3</v>
      </c>
      <c r="AE44" s="13">
        <v>1.15510081299424E-2</v>
      </c>
      <c r="AF44" s="13">
        <v>32.216540697993899</v>
      </c>
      <c r="AG44" s="13">
        <v>9.4892063353082504E-5</v>
      </c>
      <c r="AH44" s="13">
        <v>2.8240296088081099E-3</v>
      </c>
      <c r="AI44" s="13">
        <v>7.3327656499359703E-3</v>
      </c>
      <c r="AJ44" s="13">
        <v>4.7490489759874999</v>
      </c>
      <c r="AK44" s="13">
        <v>5.1999246178244301</v>
      </c>
      <c r="AL44" s="13">
        <v>0</v>
      </c>
      <c r="AM44" s="13">
        <v>2472.9333188922101</v>
      </c>
      <c r="AN44" s="13">
        <v>0</v>
      </c>
      <c r="AO44" s="13">
        <v>1.7648841901530499E-4</v>
      </c>
      <c r="AP44" s="13">
        <v>6.1260965385206001</v>
      </c>
      <c r="AQ44" s="13">
        <v>0</v>
      </c>
      <c r="AR44" s="8">
        <v>0</v>
      </c>
      <c r="AS44" s="55">
        <v>4615.6286940091004</v>
      </c>
      <c r="AU44" s="56"/>
    </row>
    <row r="45" spans="1:47">
      <c r="A45" s="51" t="s">
        <v>175</v>
      </c>
      <c r="B45" s="19" t="s">
        <v>1</v>
      </c>
      <c r="C45" s="6" t="s">
        <v>118</v>
      </c>
      <c r="D45" s="13">
        <v>5.1956290020920104</v>
      </c>
      <c r="E45" s="13">
        <v>8.6082930055047306</v>
      </c>
      <c r="F45" s="13">
        <v>35.123322837074603</v>
      </c>
      <c r="G45" s="13">
        <v>39.3603811981002</v>
      </c>
      <c r="H45" s="13">
        <v>6.3649531259586603</v>
      </c>
      <c r="I45" s="13">
        <v>2.9531026598916002E-4</v>
      </c>
      <c r="J45" s="13">
        <v>2.1614263861666898</v>
      </c>
      <c r="K45" s="13">
        <v>5.9141522890749103E-4</v>
      </c>
      <c r="L45" s="13">
        <v>9.8647467395739099</v>
      </c>
      <c r="M45" s="13">
        <v>7.9976412457663804</v>
      </c>
      <c r="N45" s="13">
        <v>24.1346417820351</v>
      </c>
      <c r="O45" s="13">
        <v>58.930225348039798</v>
      </c>
      <c r="P45" s="13">
        <v>2.4367175003133599</v>
      </c>
      <c r="Q45" s="13">
        <v>1.2000776385065099</v>
      </c>
      <c r="R45" s="13">
        <v>1.08475203993106</v>
      </c>
      <c r="S45" s="13">
        <v>6.9773748012415302</v>
      </c>
      <c r="T45" s="13">
        <v>84.412769677172093</v>
      </c>
      <c r="U45" s="13">
        <v>150.16253421763301</v>
      </c>
      <c r="V45" s="13">
        <v>6.55165349259513E-4</v>
      </c>
      <c r="W45" s="13">
        <v>6.6142910308241397E-4</v>
      </c>
      <c r="X45" s="13">
        <v>6.6464321746199896E-4</v>
      </c>
      <c r="Y45" s="13">
        <v>17.786994310036</v>
      </c>
      <c r="Z45" s="13">
        <v>148.686488285509</v>
      </c>
      <c r="AA45" s="13">
        <v>8.2787670459861198E-7</v>
      </c>
      <c r="AB45" s="13">
        <v>1.69050378602714E-4</v>
      </c>
      <c r="AC45" s="13">
        <v>1.51533353346318E-4</v>
      </c>
      <c r="AD45" s="13">
        <v>6.3698401567947296E-4</v>
      </c>
      <c r="AE45" s="13">
        <v>9.8851209685987099E-5</v>
      </c>
      <c r="AF45" s="13">
        <v>16.378087737120801</v>
      </c>
      <c r="AG45" s="13">
        <v>3.6762918928250697E-2</v>
      </c>
      <c r="AH45" s="13">
        <v>2.4043100518830299E-2</v>
      </c>
      <c r="AI45" s="13">
        <v>1.9173062141244999E-2</v>
      </c>
      <c r="AJ45" s="13">
        <v>7.7010632904914694E-2</v>
      </c>
      <c r="AK45" s="13">
        <v>3.0528587327269398E-2</v>
      </c>
      <c r="AL45" s="13">
        <v>0</v>
      </c>
      <c r="AM45" s="13">
        <v>34.931305287120203</v>
      </c>
      <c r="AN45" s="13">
        <v>0</v>
      </c>
      <c r="AO45" s="13">
        <v>0</v>
      </c>
      <c r="AP45" s="13">
        <v>0</v>
      </c>
      <c r="AQ45" s="13">
        <v>0</v>
      </c>
      <c r="AR45" s="8">
        <v>0</v>
      </c>
      <c r="AS45" s="55">
        <v>661.98980567671504</v>
      </c>
      <c r="AU45" s="56"/>
    </row>
    <row r="46" spans="1:47">
      <c r="A46" s="51" t="s">
        <v>176</v>
      </c>
      <c r="B46" s="19" t="s">
        <v>2</v>
      </c>
      <c r="C46" s="6" t="s">
        <v>119</v>
      </c>
      <c r="D46" s="13">
        <v>257.01684736432702</v>
      </c>
      <c r="E46" s="13">
        <v>0.42288030599792997</v>
      </c>
      <c r="F46" s="13">
        <v>294.47410865136197</v>
      </c>
      <c r="G46" s="13">
        <v>48.746907831651797</v>
      </c>
      <c r="H46" s="13">
        <v>5.5699702679979497</v>
      </c>
      <c r="I46" s="13">
        <v>1.3328920278716401</v>
      </c>
      <c r="J46" s="13">
        <v>3.1675118200927099</v>
      </c>
      <c r="K46" s="13">
        <v>7.1983510112896103E-3</v>
      </c>
      <c r="L46" s="13">
        <v>37.521770725063398</v>
      </c>
      <c r="M46" s="13">
        <v>0.16759988226426201</v>
      </c>
      <c r="N46" s="13">
        <v>8.3845837922445602E-4</v>
      </c>
      <c r="O46" s="13">
        <v>0.7503198545816</v>
      </c>
      <c r="P46" s="13">
        <v>4.01923207594167E-2</v>
      </c>
      <c r="Q46" s="13">
        <v>6.2581036148409694E-5</v>
      </c>
      <c r="R46" s="13">
        <v>0.18086905786546401</v>
      </c>
      <c r="S46" s="13">
        <v>2.5092594113686899</v>
      </c>
      <c r="T46" s="13">
        <v>0.38979905068506798</v>
      </c>
      <c r="U46" s="13">
        <v>6.4331099335331601</v>
      </c>
      <c r="V46" s="13">
        <v>3.8533660360286898E-4</v>
      </c>
      <c r="W46" s="13">
        <v>7.8361619259987803E-2</v>
      </c>
      <c r="X46" s="13">
        <v>2.8348354555548301E-2</v>
      </c>
      <c r="Y46" s="13">
        <v>133.65258522528799</v>
      </c>
      <c r="Z46" s="13">
        <v>15.7205997871703</v>
      </c>
      <c r="AA46" s="13">
        <v>9.4910180016654303E-3</v>
      </c>
      <c r="AB46" s="13">
        <v>2.3462015150200299E-2</v>
      </c>
      <c r="AC46" s="13">
        <v>1.41780544717322E-3</v>
      </c>
      <c r="AD46" s="13">
        <v>5.1938791484498197E-2</v>
      </c>
      <c r="AE46" s="13">
        <v>6.0800733878944602</v>
      </c>
      <c r="AF46" s="13">
        <v>0.38066143505188799</v>
      </c>
      <c r="AG46" s="13">
        <v>2.1007424356499498</v>
      </c>
      <c r="AH46" s="13">
        <v>1.28140696618565</v>
      </c>
      <c r="AI46" s="13">
        <v>1.4475260193769</v>
      </c>
      <c r="AJ46" s="13">
        <v>0.28448414269147898</v>
      </c>
      <c r="AK46" s="13">
        <v>37.136469469893399</v>
      </c>
      <c r="AL46" s="13">
        <v>0</v>
      </c>
      <c r="AM46" s="13">
        <v>2301.0775301070198</v>
      </c>
      <c r="AN46" s="13">
        <v>0</v>
      </c>
      <c r="AO46" s="13">
        <v>3.0436319599046798E-3</v>
      </c>
      <c r="AP46" s="13">
        <v>0.77233911368424202</v>
      </c>
      <c r="AQ46" s="13">
        <v>0</v>
      </c>
      <c r="AR46" s="8">
        <v>0</v>
      </c>
      <c r="AS46" s="55">
        <v>3158.8630045582172</v>
      </c>
      <c r="AU46" s="56"/>
    </row>
    <row r="47" spans="1:47">
      <c r="A47" s="51" t="s">
        <v>177</v>
      </c>
      <c r="B47" s="19" t="s">
        <v>3</v>
      </c>
      <c r="C47" s="6" t="s">
        <v>120</v>
      </c>
      <c r="D47" s="13">
        <v>52.481800210884302</v>
      </c>
      <c r="E47" s="13">
        <v>0.27832259909352802</v>
      </c>
      <c r="F47" s="13">
        <v>65.848673965056904</v>
      </c>
      <c r="G47" s="13">
        <v>2758.8616564067702</v>
      </c>
      <c r="H47" s="13">
        <v>30.377076926207899</v>
      </c>
      <c r="I47" s="13">
        <v>0.83550843758721105</v>
      </c>
      <c r="J47" s="13">
        <v>2.4745647336626102</v>
      </c>
      <c r="K47" s="13">
        <v>8.8279026348889005E-3</v>
      </c>
      <c r="L47" s="13">
        <v>2.61961542562991</v>
      </c>
      <c r="M47" s="13">
        <v>2.6864347706949498</v>
      </c>
      <c r="N47" s="13">
        <v>4.5197555027479996</v>
      </c>
      <c r="O47" s="13">
        <v>3.2901751982963101</v>
      </c>
      <c r="P47" s="13">
        <v>0.12934166692396701</v>
      </c>
      <c r="Q47" s="13">
        <v>0.110766831323559</v>
      </c>
      <c r="R47" s="13">
        <v>7.1768523432300402</v>
      </c>
      <c r="S47" s="13">
        <v>32.9698205569103</v>
      </c>
      <c r="T47" s="13">
        <v>5.0614566364876996</v>
      </c>
      <c r="U47" s="13">
        <v>47.839370487236202</v>
      </c>
      <c r="V47" s="13">
        <v>0.56275293998551001</v>
      </c>
      <c r="W47" s="13">
        <v>9.7498902354661006</v>
      </c>
      <c r="X47" s="13">
        <v>9.2603460163796196</v>
      </c>
      <c r="Y47" s="13">
        <v>17.244176798419701</v>
      </c>
      <c r="Z47" s="13">
        <v>12.352478307975501</v>
      </c>
      <c r="AA47" s="13">
        <v>1.0636155231011899</v>
      </c>
      <c r="AB47" s="13">
        <v>0.96694393302872395</v>
      </c>
      <c r="AC47" s="13">
        <v>0.41426056241404202</v>
      </c>
      <c r="AD47" s="13">
        <v>1.2752952634056001</v>
      </c>
      <c r="AE47" s="13">
        <v>1.43785347152189</v>
      </c>
      <c r="AF47" s="13">
        <v>22.8480165388962</v>
      </c>
      <c r="AG47" s="13">
        <v>2.2594016794003</v>
      </c>
      <c r="AH47" s="13">
        <v>4.4002250767100604</v>
      </c>
      <c r="AI47" s="13">
        <v>1.4959766806303301</v>
      </c>
      <c r="AJ47" s="13">
        <v>10.3095983332276</v>
      </c>
      <c r="AK47" s="13">
        <v>39.40237901879</v>
      </c>
      <c r="AL47" s="13">
        <v>0</v>
      </c>
      <c r="AM47" s="13">
        <v>1056.9689591368799</v>
      </c>
      <c r="AN47" s="13">
        <v>0</v>
      </c>
      <c r="AO47" s="13">
        <v>8.0282057961252498E-5</v>
      </c>
      <c r="AP47" s="13">
        <v>0.89041840441492104</v>
      </c>
      <c r="AQ47" s="13">
        <v>0</v>
      </c>
      <c r="AR47" s="8">
        <v>0</v>
      </c>
      <c r="AS47" s="55">
        <v>4210.4726888040832</v>
      </c>
      <c r="AU47" s="56"/>
    </row>
    <row r="48" spans="1:47">
      <c r="A48" s="51">
        <v>19</v>
      </c>
      <c r="B48" s="19" t="s">
        <v>4</v>
      </c>
      <c r="C48" s="6" t="s">
        <v>121</v>
      </c>
      <c r="D48" s="13">
        <v>8.8080768055332798E-2</v>
      </c>
      <c r="E48" s="13">
        <v>7.4714372668056497E-3</v>
      </c>
      <c r="F48" s="13">
        <v>0.44289763913647101</v>
      </c>
      <c r="G48" s="13">
        <v>2.3372101497602502</v>
      </c>
      <c r="H48" s="13">
        <v>22.0512173030668</v>
      </c>
      <c r="I48" s="13">
        <v>1.97647387856745</v>
      </c>
      <c r="J48" s="13">
        <v>0.14026899446699201</v>
      </c>
      <c r="K48" s="13">
        <v>8.9147063224980405E-5</v>
      </c>
      <c r="L48" s="13">
        <v>4.6758480541975803E-2</v>
      </c>
      <c r="M48" s="13">
        <v>5.7886528640342796</v>
      </c>
      <c r="N48" s="13">
        <v>1.6648689775533401</v>
      </c>
      <c r="O48" s="13">
        <v>4.4591501565694601E-2</v>
      </c>
      <c r="P48" s="13">
        <v>1.97446892796672E-3</v>
      </c>
      <c r="Q48" s="13">
        <v>1.76282916294186E-5</v>
      </c>
      <c r="R48" s="13">
        <v>2.8485801492051901</v>
      </c>
      <c r="S48" s="13">
        <v>16.336443131779099</v>
      </c>
      <c r="T48" s="13">
        <v>6.1096705334410799E-2</v>
      </c>
      <c r="U48" s="13">
        <v>3.5671522673812199</v>
      </c>
      <c r="V48" s="13">
        <v>3.1895648985429098E-7</v>
      </c>
      <c r="W48" s="13">
        <v>2.1642929571059</v>
      </c>
      <c r="X48" s="13">
        <v>4.8532421713489001E-5</v>
      </c>
      <c r="Y48" s="13">
        <v>1.0988395923812799</v>
      </c>
      <c r="Z48" s="13">
        <v>14.8378821722889</v>
      </c>
      <c r="AA48" s="13">
        <v>1.72864023990696E-2</v>
      </c>
      <c r="AB48" s="13">
        <v>0.78540297111200996</v>
      </c>
      <c r="AC48" s="13">
        <v>2.5218316215587001E-2</v>
      </c>
      <c r="AD48" s="13">
        <v>0.102886504568552</v>
      </c>
      <c r="AE48" s="13">
        <v>0.183771786322525</v>
      </c>
      <c r="AF48" s="13">
        <v>1.27596824276059E-2</v>
      </c>
      <c r="AG48" s="13">
        <v>1.8719847445209301</v>
      </c>
      <c r="AH48" s="13">
        <v>0.14160138332012101</v>
      </c>
      <c r="AI48" s="13">
        <v>1.6625358899946201</v>
      </c>
      <c r="AJ48" s="13">
        <v>8.9222086731472403E-2</v>
      </c>
      <c r="AK48" s="13">
        <v>1.51955366309711</v>
      </c>
      <c r="AL48" s="13">
        <v>0</v>
      </c>
      <c r="AM48" s="13">
        <v>46.047598897130797</v>
      </c>
      <c r="AN48" s="13">
        <v>0</v>
      </c>
      <c r="AO48" s="13">
        <v>0</v>
      </c>
      <c r="AP48" s="13">
        <v>1.2921373603993201E-2</v>
      </c>
      <c r="AQ48" s="13">
        <v>0</v>
      </c>
      <c r="AR48" s="8">
        <v>0</v>
      </c>
      <c r="AS48" s="55">
        <v>127.97765276659678</v>
      </c>
      <c r="AU48" s="56"/>
    </row>
    <row r="49" spans="1:47">
      <c r="A49" s="51">
        <v>20</v>
      </c>
      <c r="B49" s="19" t="s">
        <v>5</v>
      </c>
      <c r="C49" s="6" t="s">
        <v>122</v>
      </c>
      <c r="D49" s="13">
        <v>10.3018514825976</v>
      </c>
      <c r="E49" s="13">
        <v>0.72180023199023302</v>
      </c>
      <c r="F49" s="13">
        <v>3.1849299512081499</v>
      </c>
      <c r="G49" s="13">
        <v>3.1474204891805</v>
      </c>
      <c r="H49" s="13">
        <v>6.5502084292762205E-2</v>
      </c>
      <c r="I49" s="13">
        <v>12.1429446676854</v>
      </c>
      <c r="J49" s="13">
        <v>5.1740508127994902</v>
      </c>
      <c r="K49" s="13">
        <v>3.6484922622599799E-3</v>
      </c>
      <c r="L49" s="13">
        <v>1.7859634786310401</v>
      </c>
      <c r="M49" s="13">
        <v>1.71344122076094</v>
      </c>
      <c r="N49" s="13">
        <v>0.77208060533364897</v>
      </c>
      <c r="O49" s="13">
        <v>4.6268587153032401</v>
      </c>
      <c r="P49" s="13">
        <v>0.50912803666806095</v>
      </c>
      <c r="Q49" s="13">
        <v>0.71595928797914998</v>
      </c>
      <c r="R49" s="13">
        <v>2.6723659604857999</v>
      </c>
      <c r="S49" s="13">
        <v>28.659696887491901</v>
      </c>
      <c r="T49" s="13">
        <v>4.7458988738548804</v>
      </c>
      <c r="U49" s="13">
        <v>47.492822809698602</v>
      </c>
      <c r="V49" s="13">
        <v>5.8951770610390503E-2</v>
      </c>
      <c r="W49" s="13">
        <v>0.46741706762204499</v>
      </c>
      <c r="X49" s="13">
        <v>0.67487519851977895</v>
      </c>
      <c r="Y49" s="13">
        <v>0.694700615195044</v>
      </c>
      <c r="Z49" s="13">
        <v>0.74299184784016503</v>
      </c>
      <c r="AA49" s="13">
        <v>0.10700848758900799</v>
      </c>
      <c r="AB49" s="13">
        <v>0.104425883889969</v>
      </c>
      <c r="AC49" s="13">
        <v>0.13503845532096101</v>
      </c>
      <c r="AD49" s="13">
        <v>0.63574910123728201</v>
      </c>
      <c r="AE49" s="13">
        <v>0.91988828481783502</v>
      </c>
      <c r="AF49" s="13">
        <v>6.6863042589727799</v>
      </c>
      <c r="AG49" s="13">
        <v>1.11634442091247</v>
      </c>
      <c r="AH49" s="13">
        <v>0.42055718090224697</v>
      </c>
      <c r="AI49" s="13">
        <v>0.43254143237290699</v>
      </c>
      <c r="AJ49" s="13">
        <v>2.4849662928860701</v>
      </c>
      <c r="AK49" s="13">
        <v>1.0362937546183</v>
      </c>
      <c r="AL49" s="13">
        <v>0</v>
      </c>
      <c r="AM49" s="13">
        <v>134.164243641355</v>
      </c>
      <c r="AN49" s="13">
        <v>0</v>
      </c>
      <c r="AO49" s="13">
        <v>9.32735693584071E-5</v>
      </c>
      <c r="AP49" s="13">
        <v>1.2672114751286101</v>
      </c>
      <c r="AQ49" s="13">
        <v>0</v>
      </c>
      <c r="AR49" s="8">
        <v>0</v>
      </c>
      <c r="AS49" s="55">
        <v>280.58596653158384</v>
      </c>
      <c r="AU49" s="56"/>
    </row>
    <row r="50" spans="1:47">
      <c r="A50" s="51" t="s">
        <v>178</v>
      </c>
      <c r="B50" s="19" t="s">
        <v>6</v>
      </c>
      <c r="C50" s="6" t="s">
        <v>123</v>
      </c>
      <c r="D50" s="13">
        <v>6.64357042084331</v>
      </c>
      <c r="E50" s="13">
        <v>0.58077842494670495</v>
      </c>
      <c r="F50" s="13">
        <v>83.360734377095795</v>
      </c>
      <c r="G50" s="13">
        <v>82.331362202619502</v>
      </c>
      <c r="H50" s="13">
        <v>1.07048287550549</v>
      </c>
      <c r="I50" s="13">
        <v>0.18459333373018999</v>
      </c>
      <c r="J50" s="13">
        <v>34.649006962759699</v>
      </c>
      <c r="K50" s="13">
        <v>1.8363527395840799E-2</v>
      </c>
      <c r="L50" s="13">
        <v>10.521863004740201</v>
      </c>
      <c r="M50" s="13">
        <v>5.52856438196019</v>
      </c>
      <c r="N50" s="13">
        <v>4.1134465234958499</v>
      </c>
      <c r="O50" s="13">
        <v>7.9082993933115597</v>
      </c>
      <c r="P50" s="13">
        <v>0.42680300371406699</v>
      </c>
      <c r="Q50" s="13">
        <v>7.6213761031836497E-2</v>
      </c>
      <c r="R50" s="13">
        <v>0.29400079130663298</v>
      </c>
      <c r="S50" s="13">
        <v>6.2796723014657001</v>
      </c>
      <c r="T50" s="13">
        <v>12.335238747155801</v>
      </c>
      <c r="U50" s="13">
        <v>6.1774865860797803</v>
      </c>
      <c r="V50" s="13">
        <v>2.6326121987938302E-4</v>
      </c>
      <c r="W50" s="13">
        <v>59.706173147815598</v>
      </c>
      <c r="X50" s="13">
        <v>3.28693174834569E-3</v>
      </c>
      <c r="Y50" s="13">
        <v>8.6245804487226092</v>
      </c>
      <c r="Z50" s="13">
        <v>20.260146624853899</v>
      </c>
      <c r="AA50" s="13">
        <v>3.45135938881619</v>
      </c>
      <c r="AB50" s="13">
        <v>1.57180017350613</v>
      </c>
      <c r="AC50" s="13">
        <v>6.25266503497381</v>
      </c>
      <c r="AD50" s="13">
        <v>25.565135230069899</v>
      </c>
      <c r="AE50" s="13">
        <v>41.921417508364101</v>
      </c>
      <c r="AF50" s="13">
        <v>5.0357564661807699E-2</v>
      </c>
      <c r="AG50" s="13">
        <v>55.813967606693403</v>
      </c>
      <c r="AH50" s="13">
        <v>18.488285525331399</v>
      </c>
      <c r="AI50" s="13">
        <v>43.588401896380297</v>
      </c>
      <c r="AJ50" s="13">
        <v>5.3122577389722503</v>
      </c>
      <c r="AK50" s="13">
        <v>54.371490236783998</v>
      </c>
      <c r="AL50" s="13">
        <v>0</v>
      </c>
      <c r="AM50" s="13">
        <v>93.998422220618806</v>
      </c>
      <c r="AN50" s="13">
        <v>0</v>
      </c>
      <c r="AO50" s="13">
        <v>2.67797221694271E-6</v>
      </c>
      <c r="AP50" s="13">
        <v>0.120910713680542</v>
      </c>
      <c r="AQ50" s="13">
        <v>0</v>
      </c>
      <c r="AR50" s="8">
        <v>0</v>
      </c>
      <c r="AS50" s="55">
        <v>701.60140455034332</v>
      </c>
      <c r="AU50" s="56"/>
    </row>
    <row r="51" spans="1:47">
      <c r="A51" s="51">
        <v>23</v>
      </c>
      <c r="B51" s="19" t="s">
        <v>7</v>
      </c>
      <c r="C51" s="6" t="s">
        <v>124</v>
      </c>
      <c r="D51" s="13">
        <v>180.18773612149101</v>
      </c>
      <c r="E51" s="13">
        <v>18.0812207071295</v>
      </c>
      <c r="F51" s="13">
        <v>56.092299783653203</v>
      </c>
      <c r="G51" s="13">
        <v>421.58660934948603</v>
      </c>
      <c r="H51" s="13">
        <v>8.0262828374821495</v>
      </c>
      <c r="I51" s="13">
        <v>18.489625188051999</v>
      </c>
      <c r="J51" s="13">
        <v>21.6401173270784</v>
      </c>
      <c r="K51" s="13">
        <v>2.7319343956876199</v>
      </c>
      <c r="L51" s="13">
        <v>32.213301974619498</v>
      </c>
      <c r="M51" s="13">
        <v>12.1072464009806</v>
      </c>
      <c r="N51" s="13">
        <v>10.2265326917206</v>
      </c>
      <c r="O51" s="13">
        <v>103.347328804254</v>
      </c>
      <c r="P51" s="13">
        <v>7.2651877530928202</v>
      </c>
      <c r="Q51" s="13">
        <v>10.195787110497401</v>
      </c>
      <c r="R51" s="13">
        <v>48.563551479481802</v>
      </c>
      <c r="S51" s="13">
        <v>17.778640371057602</v>
      </c>
      <c r="T51" s="13">
        <v>73.126999776974102</v>
      </c>
      <c r="U51" s="13">
        <v>217.967824308172</v>
      </c>
      <c r="V51" s="13">
        <v>0.78970959186831602</v>
      </c>
      <c r="W51" s="13">
        <v>5.0249148109264299</v>
      </c>
      <c r="X51" s="13">
        <v>6.2644461793731399</v>
      </c>
      <c r="Y51" s="13">
        <v>12.6609749552561</v>
      </c>
      <c r="Z51" s="13">
        <v>428.69191596382802</v>
      </c>
      <c r="AA51" s="13">
        <v>38.945902938308997</v>
      </c>
      <c r="AB51" s="13">
        <v>62.212842461900301</v>
      </c>
      <c r="AC51" s="13">
        <v>4.5864300103255999</v>
      </c>
      <c r="AD51" s="13">
        <v>8.3085848458101506</v>
      </c>
      <c r="AE51" s="13">
        <v>20.8280555892858</v>
      </c>
      <c r="AF51" s="13">
        <v>0.66309541204112199</v>
      </c>
      <c r="AG51" s="13">
        <v>16.2341167376896</v>
      </c>
      <c r="AH51" s="13">
        <v>112.600854232534</v>
      </c>
      <c r="AI51" s="13">
        <v>14.032292907527699</v>
      </c>
      <c r="AJ51" s="13">
        <v>12.823487755481599</v>
      </c>
      <c r="AK51" s="13">
        <v>10.8454471966048</v>
      </c>
      <c r="AL51" s="13">
        <v>0</v>
      </c>
      <c r="AM51" s="13">
        <v>358.648142337308</v>
      </c>
      <c r="AN51" s="13">
        <v>0</v>
      </c>
      <c r="AO51" s="13">
        <v>2.4137373696777702E-2</v>
      </c>
      <c r="AP51" s="13">
        <v>22.058410480407598</v>
      </c>
      <c r="AQ51" s="13">
        <v>0</v>
      </c>
      <c r="AR51" s="8">
        <v>0</v>
      </c>
      <c r="AS51" s="55">
        <v>2395.8719881610846</v>
      </c>
      <c r="AU51" s="56"/>
    </row>
    <row r="52" spans="1:47">
      <c r="A52" s="51">
        <v>24</v>
      </c>
      <c r="B52" s="19" t="s">
        <v>8</v>
      </c>
      <c r="C52" s="6" t="s">
        <v>125</v>
      </c>
      <c r="D52" s="13">
        <v>675.34101139199299</v>
      </c>
      <c r="E52" s="13">
        <v>9.2509960125621191</v>
      </c>
      <c r="F52" s="13">
        <v>64.261270182964694</v>
      </c>
      <c r="G52" s="13">
        <v>271.018533483726</v>
      </c>
      <c r="H52" s="13">
        <v>5.3695334110339497</v>
      </c>
      <c r="I52" s="13">
        <v>9.5420036434271704</v>
      </c>
      <c r="J52" s="13">
        <v>72.058668705014</v>
      </c>
      <c r="K52" s="13">
        <v>0.44246450815059502</v>
      </c>
      <c r="L52" s="13">
        <v>143.92418150582299</v>
      </c>
      <c r="M52" s="13">
        <v>36.424528519925801</v>
      </c>
      <c r="N52" s="13">
        <v>22.731031551817601</v>
      </c>
      <c r="O52" s="13">
        <v>38.002338643097403</v>
      </c>
      <c r="P52" s="13">
        <v>5.7785455732395601</v>
      </c>
      <c r="Q52" s="13">
        <v>5.5180117052371296</v>
      </c>
      <c r="R52" s="13">
        <v>30.0268324880996</v>
      </c>
      <c r="S52" s="13">
        <v>37.833605963731202</v>
      </c>
      <c r="T52" s="13">
        <v>34.398360827405703</v>
      </c>
      <c r="U52" s="13">
        <v>337.6761806316</v>
      </c>
      <c r="V52" s="13">
        <v>5.3585664614804098E-3</v>
      </c>
      <c r="W52" s="13">
        <v>31.9454801141963</v>
      </c>
      <c r="X52" s="13">
        <v>3.8948718470550002E-3</v>
      </c>
      <c r="Y52" s="13">
        <v>27.840258657886999</v>
      </c>
      <c r="Z52" s="13">
        <v>95.752707157919204</v>
      </c>
      <c r="AA52" s="13">
        <v>21.280330646124</v>
      </c>
      <c r="AB52" s="13">
        <v>25.256419453366998</v>
      </c>
      <c r="AC52" s="13">
        <v>3.9365433345085199</v>
      </c>
      <c r="AD52" s="13">
        <v>26.6021156816931</v>
      </c>
      <c r="AE52" s="13">
        <v>22.821643050177499</v>
      </c>
      <c r="AF52" s="13">
        <v>2.06511169879737E-2</v>
      </c>
      <c r="AG52" s="13">
        <v>15.1826290552768</v>
      </c>
      <c r="AH52" s="13">
        <v>7.3847139710009104</v>
      </c>
      <c r="AI52" s="13">
        <v>7.3930260680004096</v>
      </c>
      <c r="AJ52" s="13">
        <v>579.74439547024497</v>
      </c>
      <c r="AK52" s="13">
        <v>16.842079087688301</v>
      </c>
      <c r="AL52" s="13">
        <v>0</v>
      </c>
      <c r="AM52" s="13">
        <v>801.39060482542197</v>
      </c>
      <c r="AN52" s="13">
        <v>0</v>
      </c>
      <c r="AO52" s="13">
        <v>8.7622900219586703E-6</v>
      </c>
      <c r="AP52" s="13">
        <v>0.460823647299408</v>
      </c>
      <c r="AQ52" s="13">
        <v>0</v>
      </c>
      <c r="AR52" s="8">
        <v>0</v>
      </c>
      <c r="AS52" s="55">
        <v>3483.4617822872415</v>
      </c>
      <c r="AU52" s="56"/>
    </row>
    <row r="53" spans="1:47">
      <c r="A53" s="51">
        <v>25</v>
      </c>
      <c r="B53" s="19" t="s">
        <v>9</v>
      </c>
      <c r="C53" s="6" t="s">
        <v>126</v>
      </c>
      <c r="D53" s="13">
        <v>0.732370943786258</v>
      </c>
      <c r="E53" s="13">
        <v>2.8684368348829401</v>
      </c>
      <c r="F53" s="13">
        <v>6.3056552269428803</v>
      </c>
      <c r="G53" s="13">
        <v>13.646053275002</v>
      </c>
      <c r="H53" s="13">
        <v>0.32477230683713398</v>
      </c>
      <c r="I53" s="13">
        <v>8.7021754255550393E-2</v>
      </c>
      <c r="J53" s="13">
        <v>9.0976718773924201E-2</v>
      </c>
      <c r="K53" s="13">
        <v>8.8192262450372004E-6</v>
      </c>
      <c r="L53" s="13">
        <v>4.8368157948526296</v>
      </c>
      <c r="M53" s="13">
        <v>1.4693799066115301</v>
      </c>
      <c r="N53" s="13">
        <v>1.9543832632370699</v>
      </c>
      <c r="O53" s="13">
        <v>6.2006794293588801</v>
      </c>
      <c r="P53" s="13">
        <v>3.43736716466857E-2</v>
      </c>
      <c r="Q53" s="13">
        <v>0.15072086403788601</v>
      </c>
      <c r="R53" s="13">
        <v>6.3644685279278301E-2</v>
      </c>
      <c r="S53" s="13">
        <v>18.334262813754702</v>
      </c>
      <c r="T53" s="13">
        <v>5.7436158502408299</v>
      </c>
      <c r="U53" s="13">
        <v>299.35386355285902</v>
      </c>
      <c r="V53" s="13">
        <v>3.9993806832496004E-3</v>
      </c>
      <c r="W53" s="13">
        <v>3.6280325779783702</v>
      </c>
      <c r="X53" s="13">
        <v>3.22397234510653E-3</v>
      </c>
      <c r="Y53" s="13">
        <v>7.7671190741517799</v>
      </c>
      <c r="Z53" s="13">
        <v>5.4288236925231796</v>
      </c>
      <c r="AA53" s="13">
        <v>1.1926638209789</v>
      </c>
      <c r="AB53" s="13">
        <v>8.2858144299876001E-3</v>
      </c>
      <c r="AC53" s="13">
        <v>1.20917674172625E-2</v>
      </c>
      <c r="AD53" s="13">
        <v>0.74779886129137296</v>
      </c>
      <c r="AE53" s="13">
        <v>4.5540183474064904</v>
      </c>
      <c r="AF53" s="13">
        <v>8.8961139382095107E-3</v>
      </c>
      <c r="AG53" s="13">
        <v>0.73262565329838802</v>
      </c>
      <c r="AH53" s="13">
        <v>0.70831097906601403</v>
      </c>
      <c r="AI53" s="13">
        <v>17.412592315275798</v>
      </c>
      <c r="AJ53" s="13">
        <v>0.35300814006506598</v>
      </c>
      <c r="AK53" s="13">
        <v>14.1943665543808</v>
      </c>
      <c r="AL53" s="13">
        <v>0</v>
      </c>
      <c r="AM53" s="13">
        <v>76.931641413719802</v>
      </c>
      <c r="AN53" s="13">
        <v>0</v>
      </c>
      <c r="AO53" s="13">
        <v>9.0074244645911805E-7</v>
      </c>
      <c r="AP53" s="13">
        <v>0.335012689208043</v>
      </c>
      <c r="AQ53" s="13">
        <v>0</v>
      </c>
      <c r="AR53" s="8">
        <v>0</v>
      </c>
      <c r="AS53" s="55">
        <v>496.2195477804857</v>
      </c>
      <c r="AU53" s="56"/>
    </row>
    <row r="54" spans="1:47">
      <c r="A54" s="51">
        <v>26</v>
      </c>
      <c r="B54" s="19" t="s">
        <v>10</v>
      </c>
      <c r="C54" s="6" t="s">
        <v>127</v>
      </c>
      <c r="D54" s="13">
        <v>15.361015644122499</v>
      </c>
      <c r="E54" s="13">
        <v>9.6024678641493306</v>
      </c>
      <c r="F54" s="13">
        <v>19.849235515068401</v>
      </c>
      <c r="G54" s="13">
        <v>53.486603174060001</v>
      </c>
      <c r="H54" s="13">
        <v>0.178331268682272</v>
      </c>
      <c r="I54" s="13">
        <v>0.43797906149814902</v>
      </c>
      <c r="J54" s="13">
        <v>1.90348639062292</v>
      </c>
      <c r="K54" s="13">
        <v>1.14012116977136E-2</v>
      </c>
      <c r="L54" s="13">
        <v>19.0423570091091</v>
      </c>
      <c r="M54" s="13">
        <v>5.0066262076970496</v>
      </c>
      <c r="N54" s="13">
        <v>7.0516820189937901</v>
      </c>
      <c r="O54" s="13">
        <v>25.401729740226699</v>
      </c>
      <c r="P54" s="13">
        <v>0.37950568414077801</v>
      </c>
      <c r="Q54" s="13">
        <v>0.37631720001916902</v>
      </c>
      <c r="R54" s="13">
        <v>1.9943723097065</v>
      </c>
      <c r="S54" s="13">
        <v>59.921931768518498</v>
      </c>
      <c r="T54" s="13">
        <v>19.8753126303722</v>
      </c>
      <c r="U54" s="13">
        <v>990.25705630265304</v>
      </c>
      <c r="V54" s="13">
        <v>1.5979855895018702E-5</v>
      </c>
      <c r="W54" s="13">
        <v>13.1982672101951</v>
      </c>
      <c r="X54" s="13">
        <v>2.4470994930556901E-4</v>
      </c>
      <c r="Y54" s="13">
        <v>25.720237963586001</v>
      </c>
      <c r="Z54" s="13">
        <v>21.441959250907601</v>
      </c>
      <c r="AA54" s="13">
        <v>6.7465485158898</v>
      </c>
      <c r="AB54" s="13">
        <v>1.1658212552759499</v>
      </c>
      <c r="AC54" s="13">
        <v>0.57363895607743998</v>
      </c>
      <c r="AD54" s="13">
        <v>3.4875368272770699</v>
      </c>
      <c r="AE54" s="13">
        <v>15.836441597817201</v>
      </c>
      <c r="AF54" s="13">
        <v>6.1907196425223902E-2</v>
      </c>
      <c r="AG54" s="13">
        <v>4.2836052421086599</v>
      </c>
      <c r="AH54" s="13">
        <v>2.8185709487670998</v>
      </c>
      <c r="AI54" s="13">
        <v>61.703144934471197</v>
      </c>
      <c r="AJ54" s="13">
        <v>13.998057480354399</v>
      </c>
      <c r="AK54" s="13">
        <v>51.317980770070797</v>
      </c>
      <c r="AL54" s="13">
        <v>0</v>
      </c>
      <c r="AM54" s="13">
        <v>256.59385907493902</v>
      </c>
      <c r="AN54" s="13">
        <v>0</v>
      </c>
      <c r="AO54" s="13">
        <v>2.2561571316901901E-7</v>
      </c>
      <c r="AP54" s="13">
        <v>12.0600045421708</v>
      </c>
      <c r="AQ54" s="13">
        <v>0</v>
      </c>
      <c r="AR54" s="8">
        <v>0</v>
      </c>
      <c r="AS54" s="55">
        <v>1721.1452536830921</v>
      </c>
      <c r="AU54" s="56"/>
    </row>
    <row r="55" spans="1:47">
      <c r="A55" s="51" t="s">
        <v>179</v>
      </c>
      <c r="B55" s="19" t="s">
        <v>11</v>
      </c>
      <c r="C55" s="6" t="s">
        <v>128</v>
      </c>
      <c r="D55" s="13">
        <v>77.711841093755396</v>
      </c>
      <c r="E55" s="13">
        <v>7.8207332582970803</v>
      </c>
      <c r="F55" s="13">
        <v>18.616860189615998</v>
      </c>
      <c r="G55" s="13">
        <v>107.214075598915</v>
      </c>
      <c r="H55" s="13">
        <v>3.5355081716974399</v>
      </c>
      <c r="I55" s="13">
        <v>3.3694422746699901</v>
      </c>
      <c r="J55" s="13">
        <v>5.8354921941558997</v>
      </c>
      <c r="K55" s="13">
        <v>0.44452163139683998</v>
      </c>
      <c r="L55" s="13">
        <v>16.119059619766102</v>
      </c>
      <c r="M55" s="13">
        <v>0.47327342029193298</v>
      </c>
      <c r="N55" s="13">
        <v>0.34079412141089999</v>
      </c>
      <c r="O55" s="13">
        <v>836.51216871326596</v>
      </c>
      <c r="P55" s="13">
        <v>25.799950069727501</v>
      </c>
      <c r="Q55" s="13">
        <v>9.1284274505051695</v>
      </c>
      <c r="R55" s="13">
        <v>100.15838127076201</v>
      </c>
      <c r="S55" s="13">
        <v>130.099094497198</v>
      </c>
      <c r="T55" s="13">
        <v>53.696278772871203</v>
      </c>
      <c r="U55" s="13">
        <v>969.00807594606999</v>
      </c>
      <c r="V55" s="13">
        <v>1.2921722971152201</v>
      </c>
      <c r="W55" s="13">
        <v>11.195160397811399</v>
      </c>
      <c r="X55" s="13">
        <v>11.9991221271897</v>
      </c>
      <c r="Y55" s="13">
        <v>3.8167306365979399</v>
      </c>
      <c r="Z55" s="13">
        <v>50.962333676251298</v>
      </c>
      <c r="AA55" s="13">
        <v>7.2742652923668603</v>
      </c>
      <c r="AB55" s="13">
        <v>4.4457412678580503</v>
      </c>
      <c r="AC55" s="13">
        <v>4.67891014681088</v>
      </c>
      <c r="AD55" s="13">
        <v>3.1735862667115802</v>
      </c>
      <c r="AE55" s="13">
        <v>1.61691269183458</v>
      </c>
      <c r="AF55" s="13">
        <v>15.9555559325348</v>
      </c>
      <c r="AG55" s="13">
        <v>1.04292256502526</v>
      </c>
      <c r="AH55" s="13">
        <v>6.8010426935299204</v>
      </c>
      <c r="AI55" s="13">
        <v>0.69801984599631905</v>
      </c>
      <c r="AJ55" s="13">
        <v>3.5371571851378101</v>
      </c>
      <c r="AK55" s="13">
        <v>14.840501549394601</v>
      </c>
      <c r="AL55" s="13">
        <v>0</v>
      </c>
      <c r="AM55" s="13">
        <v>37.1377266801004</v>
      </c>
      <c r="AN55" s="13">
        <v>0</v>
      </c>
      <c r="AO55" s="13">
        <v>1.4514981010752701E-2</v>
      </c>
      <c r="AP55" s="13">
        <v>1579.5628707184001</v>
      </c>
      <c r="AQ55" s="13">
        <v>0</v>
      </c>
      <c r="AR55" s="8">
        <v>0</v>
      </c>
      <c r="AS55" s="55">
        <v>4125.9292252460491</v>
      </c>
      <c r="AU55" s="56"/>
    </row>
    <row r="56" spans="1:47">
      <c r="A56" s="51">
        <v>29</v>
      </c>
      <c r="B56" s="19" t="s">
        <v>12</v>
      </c>
      <c r="C56" s="6" t="s">
        <v>129</v>
      </c>
      <c r="D56" s="13">
        <v>9.3530490642810307</v>
      </c>
      <c r="E56" s="13">
        <v>2.4691472253104498</v>
      </c>
      <c r="F56" s="13">
        <v>4.53757619519308</v>
      </c>
      <c r="G56" s="13">
        <v>55.450402775515201</v>
      </c>
      <c r="H56" s="13">
        <v>1.6861883110295199</v>
      </c>
      <c r="I56" s="13">
        <v>2.74012823577121</v>
      </c>
      <c r="J56" s="13">
        <v>4.7924852479471198</v>
      </c>
      <c r="K56" s="13">
        <v>4.3496014999940699E-2</v>
      </c>
      <c r="L56" s="13">
        <v>1.5842169151097301</v>
      </c>
      <c r="M56" s="13">
        <v>2.1609847127352801</v>
      </c>
      <c r="N56" s="13">
        <v>1.37397972411694</v>
      </c>
      <c r="O56" s="13">
        <v>10.690778515396399</v>
      </c>
      <c r="P56" s="13">
        <v>4.0120917003406404</v>
      </c>
      <c r="Q56" s="13">
        <v>2.34532253955769</v>
      </c>
      <c r="R56" s="13">
        <v>17.580741689415898</v>
      </c>
      <c r="S56" s="13">
        <v>5.1489881335315797</v>
      </c>
      <c r="T56" s="13">
        <v>1.91889793488988</v>
      </c>
      <c r="U56" s="13">
        <v>56.558161109070902</v>
      </c>
      <c r="V56" s="13">
        <v>0.57687176128108697</v>
      </c>
      <c r="W56" s="13">
        <v>3.0559567321985601</v>
      </c>
      <c r="X56" s="13">
        <v>5.06057951831583</v>
      </c>
      <c r="Y56" s="13">
        <v>3.36923396115021</v>
      </c>
      <c r="Z56" s="13">
        <v>28.525406920552101</v>
      </c>
      <c r="AA56" s="13">
        <v>12.2819790306456</v>
      </c>
      <c r="AB56" s="13">
        <v>6.5875993268708601</v>
      </c>
      <c r="AC56" s="13">
        <v>5.1480927472248403</v>
      </c>
      <c r="AD56" s="13">
        <v>4.2924641029053001</v>
      </c>
      <c r="AE56" s="13">
        <v>8.02108068026517</v>
      </c>
      <c r="AF56" s="13">
        <v>0.144811312708331</v>
      </c>
      <c r="AG56" s="13">
        <v>13.736888172995901</v>
      </c>
      <c r="AH56" s="13">
        <v>4.5412979469563099</v>
      </c>
      <c r="AI56" s="13">
        <v>4.3041599920070199</v>
      </c>
      <c r="AJ56" s="13">
        <v>5.2056749004854899</v>
      </c>
      <c r="AK56" s="13">
        <v>18.6050644397572</v>
      </c>
      <c r="AL56" s="13">
        <v>0</v>
      </c>
      <c r="AM56" s="13">
        <v>106.54470573510601</v>
      </c>
      <c r="AN56" s="13">
        <v>0</v>
      </c>
      <c r="AO56" s="13">
        <v>0.183060480247628</v>
      </c>
      <c r="AP56" s="13">
        <v>466.179514141347</v>
      </c>
      <c r="AQ56" s="13">
        <v>0</v>
      </c>
      <c r="AR56" s="8">
        <v>0</v>
      </c>
      <c r="AS56" s="55">
        <v>880.81107794723289</v>
      </c>
      <c r="AU56" s="56"/>
    </row>
    <row r="57" spans="1:47">
      <c r="A57" s="51" t="s">
        <v>180</v>
      </c>
      <c r="B57" s="19" t="s">
        <v>13</v>
      </c>
      <c r="C57" s="6" t="s">
        <v>130</v>
      </c>
      <c r="D57" s="13">
        <v>4.0174476156418004</v>
      </c>
      <c r="E57" s="13">
        <v>1.1897775985768899</v>
      </c>
      <c r="F57" s="13">
        <v>2.07002731827725</v>
      </c>
      <c r="G57" s="13">
        <v>20.698562700439499</v>
      </c>
      <c r="H57" s="13">
        <v>0.453407128702491</v>
      </c>
      <c r="I57" s="13">
        <v>1.5335764109646901</v>
      </c>
      <c r="J57" s="13">
        <v>2.3525245778533401</v>
      </c>
      <c r="K57" s="13">
        <v>3.1050631203518999E-2</v>
      </c>
      <c r="L57" s="13">
        <v>0.93362674541041402</v>
      </c>
      <c r="M57" s="13">
        <v>1.0637300658887101</v>
      </c>
      <c r="N57" s="13">
        <v>0.60896583654886904</v>
      </c>
      <c r="O57" s="13">
        <v>3.90040627033251</v>
      </c>
      <c r="P57" s="13">
        <v>0.73894374221324699</v>
      </c>
      <c r="Q57" s="13">
        <v>9.0391668781013106</v>
      </c>
      <c r="R57" s="13">
        <v>4.9497120500575704</v>
      </c>
      <c r="S57" s="13">
        <v>1.3921709101036699</v>
      </c>
      <c r="T57" s="13">
        <v>1.3011161284213999</v>
      </c>
      <c r="U57" s="13">
        <v>24.642945619246799</v>
      </c>
      <c r="V57" s="13">
        <v>5.0055597789832604E-3</v>
      </c>
      <c r="W57" s="13">
        <v>4.0467642402274304</v>
      </c>
      <c r="X57" s="13">
        <v>3.8338849015481001E-3</v>
      </c>
      <c r="Y57" s="13">
        <v>1.6216521926013501</v>
      </c>
      <c r="Z57" s="13">
        <v>12.2447009448603</v>
      </c>
      <c r="AA57" s="13">
        <v>4.6184171098329303</v>
      </c>
      <c r="AB57" s="13">
        <v>2.36363138167341</v>
      </c>
      <c r="AC57" s="13">
        <v>2.1228339543683101</v>
      </c>
      <c r="AD57" s="13">
        <v>1.6077606373153699</v>
      </c>
      <c r="AE57" s="13">
        <v>2.9692825480158098</v>
      </c>
      <c r="AF57" s="13">
        <v>7.1674075220485994E-2</v>
      </c>
      <c r="AG57" s="13">
        <v>3.8835932238771602</v>
      </c>
      <c r="AH57" s="13">
        <v>2.0161078117754001</v>
      </c>
      <c r="AI57" s="13">
        <v>1.45558249702669</v>
      </c>
      <c r="AJ57" s="13">
        <v>3.8638830754188098</v>
      </c>
      <c r="AK57" s="13">
        <v>8.2189105590839908</v>
      </c>
      <c r="AL57" s="13">
        <v>0</v>
      </c>
      <c r="AM57" s="13">
        <v>49.104527196294001</v>
      </c>
      <c r="AN57" s="13">
        <v>0</v>
      </c>
      <c r="AO57" s="13">
        <v>1.4587678320695399E-4</v>
      </c>
      <c r="AP57" s="13">
        <v>397.51406928541797</v>
      </c>
      <c r="AQ57" s="13">
        <v>0</v>
      </c>
      <c r="AR57" s="8">
        <v>0</v>
      </c>
      <c r="AS57" s="55">
        <v>578.64953428245713</v>
      </c>
      <c r="AU57" s="56"/>
    </row>
    <row r="58" spans="1:47">
      <c r="A58" s="51" t="s">
        <v>181</v>
      </c>
      <c r="B58" s="19" t="s">
        <v>14</v>
      </c>
      <c r="C58" s="6" t="s">
        <v>131</v>
      </c>
      <c r="D58" s="13">
        <v>30.977723699775598</v>
      </c>
      <c r="E58" s="13">
        <v>16.499190416259601</v>
      </c>
      <c r="F58" s="13">
        <v>23.951893408277801</v>
      </c>
      <c r="G58" s="13">
        <v>31.870988585514901</v>
      </c>
      <c r="H58" s="13">
        <v>3.0129450909482198</v>
      </c>
      <c r="I58" s="13">
        <v>11.776216388268599</v>
      </c>
      <c r="J58" s="13">
        <v>17.924325500715501</v>
      </c>
      <c r="K58" s="13">
        <v>0.72083632663866704</v>
      </c>
      <c r="L58" s="13">
        <v>4.6741299616185596</v>
      </c>
      <c r="M58" s="13">
        <v>9.1103458712227905</v>
      </c>
      <c r="N58" s="13">
        <v>3.7802510693088198</v>
      </c>
      <c r="O58" s="13">
        <v>25.213183262187599</v>
      </c>
      <c r="P58" s="13">
        <v>12.407276475463201</v>
      </c>
      <c r="Q58" s="13">
        <v>8.1908529011924394</v>
      </c>
      <c r="R58" s="13">
        <v>76.486616036733196</v>
      </c>
      <c r="S58" s="13">
        <v>5.0903545635115997</v>
      </c>
      <c r="T58" s="13">
        <v>16.416682164658798</v>
      </c>
      <c r="U58" s="13">
        <v>149.541304047913</v>
      </c>
      <c r="V58" s="13">
        <v>1.1737948934575999</v>
      </c>
      <c r="W58" s="13">
        <v>2.1186520687214601</v>
      </c>
      <c r="X58" s="13">
        <v>19.0297466830249</v>
      </c>
      <c r="Y58" s="13">
        <v>5.7037194541436103</v>
      </c>
      <c r="Z58" s="13">
        <v>61.884013140159901</v>
      </c>
      <c r="AA58" s="13">
        <v>11.5138161078649</v>
      </c>
      <c r="AB58" s="13">
        <v>3.9895333018363499</v>
      </c>
      <c r="AC58" s="13">
        <v>12.0401291442163</v>
      </c>
      <c r="AD58" s="13">
        <v>4.7369109630255704</v>
      </c>
      <c r="AE58" s="13">
        <v>15.063755166193401</v>
      </c>
      <c r="AF58" s="13">
        <v>0.129730823796885</v>
      </c>
      <c r="AG58" s="13">
        <v>4.5121373006834302</v>
      </c>
      <c r="AH58" s="13">
        <v>15.7448979150422</v>
      </c>
      <c r="AI58" s="13">
        <v>1.2270632355075699</v>
      </c>
      <c r="AJ58" s="13">
        <v>5.7398342895371197</v>
      </c>
      <c r="AK58" s="13">
        <v>8.2771241907626205</v>
      </c>
      <c r="AL58" s="13">
        <v>0</v>
      </c>
      <c r="AM58" s="13">
        <v>470.049787857502</v>
      </c>
      <c r="AN58" s="13">
        <v>0</v>
      </c>
      <c r="AO58" s="13">
        <v>0.181500535823818</v>
      </c>
      <c r="AP58" s="13">
        <v>7134.4648386613899</v>
      </c>
      <c r="AQ58" s="13">
        <v>0</v>
      </c>
      <c r="AR58" s="8">
        <v>0</v>
      </c>
      <c r="AS58" s="55">
        <v>8225.226101502898</v>
      </c>
      <c r="AU58" s="56"/>
    </row>
    <row r="59" spans="1:47">
      <c r="A59" s="51" t="s">
        <v>182</v>
      </c>
      <c r="B59" s="19" t="s">
        <v>15</v>
      </c>
      <c r="C59" s="6" t="s">
        <v>132</v>
      </c>
      <c r="D59" s="13">
        <v>1.02710975721626</v>
      </c>
      <c r="E59" s="13">
        <v>0.37599416640356997</v>
      </c>
      <c r="F59" s="13">
        <v>0.53875511113825703</v>
      </c>
      <c r="G59" s="13">
        <v>4.7297735701358103</v>
      </c>
      <c r="H59" s="13">
        <v>0.125319882912584</v>
      </c>
      <c r="I59" s="13">
        <v>0.34042854061341299</v>
      </c>
      <c r="J59" s="13">
        <v>0.27032591263482503</v>
      </c>
      <c r="K59" s="13">
        <v>1.73149943163384E-2</v>
      </c>
      <c r="L59" s="13">
        <v>0.17098282866728901</v>
      </c>
      <c r="M59" s="13">
        <v>0.11412188206601399</v>
      </c>
      <c r="N59" s="13">
        <v>7.9782376924055501E-2</v>
      </c>
      <c r="O59" s="13">
        <v>5.8946743756069004</v>
      </c>
      <c r="P59" s="13">
        <v>0.18479246272670899</v>
      </c>
      <c r="Q59" s="13">
        <v>0.22980436913375701</v>
      </c>
      <c r="R59" s="13">
        <v>1.3821150760179199</v>
      </c>
      <c r="S59" s="13">
        <v>3.5759493600683898</v>
      </c>
      <c r="T59" s="13">
        <v>1.3040173489304101</v>
      </c>
      <c r="U59" s="13">
        <v>7.6316979330014902</v>
      </c>
      <c r="V59" s="13">
        <v>5.5778319392112703E-2</v>
      </c>
      <c r="W59" s="13">
        <v>0.32679415992974498</v>
      </c>
      <c r="X59" s="13">
        <v>0.50839780195950202</v>
      </c>
      <c r="Y59" s="13">
        <v>0.47469715058928802</v>
      </c>
      <c r="Z59" s="13">
        <v>1.95381694995885</v>
      </c>
      <c r="AA59" s="13">
        <v>0.84936560701147701</v>
      </c>
      <c r="AB59" s="13">
        <v>0.44176879640494598</v>
      </c>
      <c r="AC59" s="13">
        <v>0.44909485753129402</v>
      </c>
      <c r="AD59" s="13">
        <v>0.42013489619079603</v>
      </c>
      <c r="AE59" s="13">
        <v>0.733959895022682</v>
      </c>
      <c r="AF59" s="13">
        <v>4.9319751477103303E-2</v>
      </c>
      <c r="AG59" s="13">
        <v>0.86080223144009105</v>
      </c>
      <c r="AH59" s="13">
        <v>0.421409075283532</v>
      </c>
      <c r="AI59" s="13">
        <v>0.419498945177605</v>
      </c>
      <c r="AJ59" s="13">
        <v>0.46466712534459498</v>
      </c>
      <c r="AK59" s="13">
        <v>1.63725737664705</v>
      </c>
      <c r="AL59" s="13">
        <v>0</v>
      </c>
      <c r="AM59" s="13">
        <v>18.063948689783899</v>
      </c>
      <c r="AN59" s="13">
        <v>0</v>
      </c>
      <c r="AO59" s="13">
        <v>5.5815910530019903E-3</v>
      </c>
      <c r="AP59" s="13">
        <v>18.0276601159626</v>
      </c>
      <c r="AQ59" s="13">
        <v>0</v>
      </c>
      <c r="AR59" s="8">
        <v>0</v>
      </c>
      <c r="AS59" s="55">
        <v>74.156913284674161</v>
      </c>
      <c r="AU59" s="56"/>
    </row>
    <row r="60" spans="1:47">
      <c r="A60" s="51" t="s">
        <v>183</v>
      </c>
      <c r="B60" s="19" t="s">
        <v>16</v>
      </c>
      <c r="C60" s="6" t="s">
        <v>133</v>
      </c>
      <c r="D60" s="13">
        <v>2.0704205517098901</v>
      </c>
      <c r="E60" s="13">
        <v>0.32036203266017999</v>
      </c>
      <c r="F60" s="13">
        <v>0.96813649374939503</v>
      </c>
      <c r="G60" s="13">
        <v>1.5829414927141801</v>
      </c>
      <c r="H60" s="13">
        <v>5.3322357082039702E-2</v>
      </c>
      <c r="I60" s="13">
        <v>0.20699071658203499</v>
      </c>
      <c r="J60" s="13">
        <v>1.9634960876531199E-3</v>
      </c>
      <c r="K60" s="13">
        <v>3.9277173013444102E-3</v>
      </c>
      <c r="L60" s="13">
        <v>6.0074464970977801E-4</v>
      </c>
      <c r="M60" s="13">
        <v>3.4057185798194901E-4</v>
      </c>
      <c r="N60" s="13">
        <v>1.5893109909958501E-3</v>
      </c>
      <c r="O60" s="13">
        <v>0.80234180597168003</v>
      </c>
      <c r="P60" s="13">
        <v>3.9449038357016603E-2</v>
      </c>
      <c r="Q60" s="13">
        <v>6.0013998046920796E-4</v>
      </c>
      <c r="R60" s="13">
        <v>0.11903107882203</v>
      </c>
      <c r="S60" s="13">
        <v>0.50401096468949302</v>
      </c>
      <c r="T60" s="13">
        <v>6.1413675869963402</v>
      </c>
      <c r="U60" s="13">
        <v>1.4456255449734401</v>
      </c>
      <c r="V60" s="13">
        <v>5.1678450361674396E-3</v>
      </c>
      <c r="W60" s="13">
        <v>4.5233202876217599E-2</v>
      </c>
      <c r="X60" s="13">
        <v>0.12362037222290199</v>
      </c>
      <c r="Y60" s="13">
        <v>2.63210244755658</v>
      </c>
      <c r="Z60" s="13">
        <v>0.118238090417649</v>
      </c>
      <c r="AA60" s="13">
        <v>4.6314972669843297E-3</v>
      </c>
      <c r="AB60" s="13">
        <v>1.0792095650590999E-2</v>
      </c>
      <c r="AC60" s="13">
        <v>9.2093129099439803E-3</v>
      </c>
      <c r="AD60" s="13">
        <v>4.3906470528890899E-2</v>
      </c>
      <c r="AE60" s="13">
        <v>0.17329665315675799</v>
      </c>
      <c r="AF60" s="13">
        <v>4.4823877460183598E-2</v>
      </c>
      <c r="AG60" s="13">
        <v>2.8168281882009201E-3</v>
      </c>
      <c r="AH60" s="13">
        <v>4.93621468049074E-2</v>
      </c>
      <c r="AI60" s="13">
        <v>0.11810695805987501</v>
      </c>
      <c r="AJ60" s="13">
        <v>4.52834146120049E-4</v>
      </c>
      <c r="AK60" s="13">
        <v>0.295313962822986</v>
      </c>
      <c r="AL60" s="13">
        <v>0</v>
      </c>
      <c r="AM60" s="13">
        <v>7.9701661075464001</v>
      </c>
      <c r="AN60" s="13">
        <v>0</v>
      </c>
      <c r="AO60" s="13">
        <v>5.6575077884574599E-3</v>
      </c>
      <c r="AP60" s="13">
        <v>0.37833678695134298</v>
      </c>
      <c r="AQ60" s="13">
        <v>0</v>
      </c>
      <c r="AR60" s="8">
        <v>0</v>
      </c>
      <c r="AS60" s="55">
        <v>26.294256642567035</v>
      </c>
      <c r="AU60" s="56"/>
    </row>
    <row r="61" spans="1:47">
      <c r="A61" s="51" t="s">
        <v>184</v>
      </c>
      <c r="B61" s="19" t="s">
        <v>17</v>
      </c>
      <c r="C61" s="6" t="s">
        <v>134</v>
      </c>
      <c r="D61" s="13">
        <v>1.0328277317450301</v>
      </c>
      <c r="E61" s="13">
        <v>0.152548790201151</v>
      </c>
      <c r="F61" s="13">
        <v>0.39554453239479498</v>
      </c>
      <c r="G61" s="13">
        <v>0.89478883785942098</v>
      </c>
      <c r="H61" s="13">
        <v>4.5936023253452703E-2</v>
      </c>
      <c r="I61" s="13">
        <v>6.0024977592029197E-2</v>
      </c>
      <c r="J61" s="13">
        <v>3.14950352335125E-3</v>
      </c>
      <c r="K61" s="13">
        <v>1.3137681070365601E-3</v>
      </c>
      <c r="L61" s="13">
        <v>3.1556536037538E-3</v>
      </c>
      <c r="M61" s="13">
        <v>1.00121253177703E-3</v>
      </c>
      <c r="N61" s="13">
        <v>1.76111065162073E-3</v>
      </c>
      <c r="O61" s="13">
        <v>0.26189558086900699</v>
      </c>
      <c r="P61" s="13">
        <v>1.5913878934785901E-2</v>
      </c>
      <c r="Q61" s="13">
        <v>1.2112371779505399E-3</v>
      </c>
      <c r="R61" s="13">
        <v>5.7451514269539601E-2</v>
      </c>
      <c r="S61" s="13">
        <v>0.35416073763438999</v>
      </c>
      <c r="T61" s="13">
        <v>0.13053134514244399</v>
      </c>
      <c r="U61" s="13">
        <v>0.54307191642340102</v>
      </c>
      <c r="V61" s="13">
        <v>2.3919503057265299E-3</v>
      </c>
      <c r="W61" s="13">
        <v>1.33992026185389E-2</v>
      </c>
      <c r="X61" s="13">
        <v>1.9762165832043099E-2</v>
      </c>
      <c r="Y61" s="13">
        <v>6.66165845364243E-2</v>
      </c>
      <c r="Z61" s="13">
        <v>5.9205366048718303E-2</v>
      </c>
      <c r="AA61" s="13">
        <v>1.89162509048645E-3</v>
      </c>
      <c r="AB61" s="13">
        <v>4.33444972265923E-3</v>
      </c>
      <c r="AC61" s="13">
        <v>5.3386275036535202E-3</v>
      </c>
      <c r="AD61" s="13">
        <v>1.7725877050970201E-2</v>
      </c>
      <c r="AE61" s="13">
        <v>1.42098432478812E-2</v>
      </c>
      <c r="AF61" s="13">
        <v>5.0178798992168303E-2</v>
      </c>
      <c r="AG61" s="13">
        <v>1.3419505128946199E-2</v>
      </c>
      <c r="AH61" s="13">
        <v>8.5572162687096304E-3</v>
      </c>
      <c r="AI61" s="13">
        <v>1.38719747259957E-2</v>
      </c>
      <c r="AJ61" s="13">
        <v>5.4816417348037402E-3</v>
      </c>
      <c r="AK61" s="13">
        <v>0.237622648360612</v>
      </c>
      <c r="AL61" s="13">
        <v>0</v>
      </c>
      <c r="AM61" s="13">
        <v>9.8672793405379294E-2</v>
      </c>
      <c r="AN61" s="13">
        <v>0</v>
      </c>
      <c r="AO61" s="13">
        <v>5.21798227414072E-3</v>
      </c>
      <c r="AP61" s="13">
        <v>72.717010817489907</v>
      </c>
      <c r="AQ61" s="13">
        <v>0</v>
      </c>
      <c r="AR61" s="8">
        <v>0</v>
      </c>
      <c r="AS61" s="55">
        <v>77.311197422252704</v>
      </c>
      <c r="AU61" s="56"/>
    </row>
    <row r="62" spans="1:47">
      <c r="A62" s="51">
        <v>50</v>
      </c>
      <c r="B62" s="19" t="s">
        <v>18</v>
      </c>
      <c r="C62" s="6" t="s">
        <v>135</v>
      </c>
      <c r="D62" s="13">
        <v>1.01964795033773E-2</v>
      </c>
      <c r="E62" s="13">
        <v>5.0778209401116398E-3</v>
      </c>
      <c r="F62" s="13">
        <v>5.3762811824510804E-3</v>
      </c>
      <c r="G62" s="13">
        <v>8.8209808646270999E-3</v>
      </c>
      <c r="H62" s="13">
        <v>1.1477238482835599E-3</v>
      </c>
      <c r="I62" s="13">
        <v>2.3379107498586399E-3</v>
      </c>
      <c r="J62" s="13">
        <v>2.5962816865104598E-3</v>
      </c>
      <c r="K62" s="13">
        <v>1.62234163702435E-3</v>
      </c>
      <c r="L62" s="13">
        <v>7.7192165705844504E-4</v>
      </c>
      <c r="M62" s="13">
        <v>6.6117680561084298E-4</v>
      </c>
      <c r="N62" s="13">
        <v>2.01346857760668E-3</v>
      </c>
      <c r="O62" s="13">
        <v>4.8967385041539602E-3</v>
      </c>
      <c r="P62" s="13">
        <v>2.8050357576831601E-3</v>
      </c>
      <c r="Q62" s="13">
        <v>2.1237960576846902E-3</v>
      </c>
      <c r="R62" s="13">
        <v>4.8572908071814001E-3</v>
      </c>
      <c r="S62" s="13">
        <v>1.07696646046113E-2</v>
      </c>
      <c r="T62" s="13">
        <v>5.2382393677888796E-3</v>
      </c>
      <c r="U62" s="13">
        <v>5.1426330335017298E-3</v>
      </c>
      <c r="V62" s="13">
        <v>5.7070346301074798E-3</v>
      </c>
      <c r="W62" s="13">
        <v>6.7102347051149203E-3</v>
      </c>
      <c r="X62" s="13">
        <v>6.2939734524814798E-3</v>
      </c>
      <c r="Y62" s="13">
        <v>5.4938191819852399E-3</v>
      </c>
      <c r="Z62" s="13">
        <v>8.2642834644135396E-3</v>
      </c>
      <c r="AA62" s="13">
        <v>5.2211184219026202E-5</v>
      </c>
      <c r="AB62" s="13">
        <v>5.8074179596948798E-4</v>
      </c>
      <c r="AC62" s="13">
        <v>9.5131501268433697E-4</v>
      </c>
      <c r="AD62" s="13">
        <v>5.69075762505629E-3</v>
      </c>
      <c r="AE62" s="13">
        <v>1.34287353250698E-3</v>
      </c>
      <c r="AF62" s="13">
        <v>5.8494548374181396E-3</v>
      </c>
      <c r="AG62" s="13">
        <v>3.8166378959943901E-3</v>
      </c>
      <c r="AH62" s="13">
        <v>5.2943631617521801E-3</v>
      </c>
      <c r="AI62" s="13">
        <v>1.7999740630341001E-3</v>
      </c>
      <c r="AJ62" s="13">
        <v>2.1614135786119102E-3</v>
      </c>
      <c r="AK62" s="13">
        <v>6.7207185285002198E-3</v>
      </c>
      <c r="AL62" s="13">
        <v>0</v>
      </c>
      <c r="AM62" s="13">
        <v>1.22907967165428E-2</v>
      </c>
      <c r="AN62" s="13">
        <v>0</v>
      </c>
      <c r="AO62" s="13">
        <v>7.3860301261665902E-3</v>
      </c>
      <c r="AP62" s="13">
        <v>8.7283162358333093E-3</v>
      </c>
      <c r="AQ62" s="13">
        <v>0</v>
      </c>
      <c r="AR62" s="8">
        <v>0</v>
      </c>
      <c r="AS62" s="55">
        <v>0.17159073531351762</v>
      </c>
      <c r="AU62" s="56"/>
    </row>
    <row r="63" spans="1:47">
      <c r="A63" s="51">
        <v>51</v>
      </c>
      <c r="B63" s="19" t="s">
        <v>19</v>
      </c>
      <c r="C63" s="6" t="s">
        <v>136</v>
      </c>
      <c r="D63" s="13">
        <v>21.311307127323101</v>
      </c>
      <c r="E63" s="13">
        <v>0.21842198023043399</v>
      </c>
      <c r="F63" s="13">
        <v>70.723982024953102</v>
      </c>
      <c r="G63" s="13">
        <v>16.998110117525801</v>
      </c>
      <c r="H63" s="13">
        <v>3.2982031720886602</v>
      </c>
      <c r="I63" s="13">
        <v>5.0553004062314404</v>
      </c>
      <c r="J63" s="13">
        <v>0.81767986566445605</v>
      </c>
      <c r="K63" s="13">
        <v>2.73111821490006E-2</v>
      </c>
      <c r="L63" s="13">
        <v>1.42799324861745</v>
      </c>
      <c r="M63" s="13">
        <v>0.75588234025240597</v>
      </c>
      <c r="N63" s="13">
        <v>0.110496129836426</v>
      </c>
      <c r="O63" s="13">
        <v>10.6486062709492</v>
      </c>
      <c r="P63" s="13">
        <v>0.74105770331267795</v>
      </c>
      <c r="Q63" s="13">
        <v>0.670693484281352</v>
      </c>
      <c r="R63" s="13">
        <v>1.86134658595751</v>
      </c>
      <c r="S63" s="13">
        <v>8.3223014531570598</v>
      </c>
      <c r="T63" s="13">
        <v>2.74236139539827</v>
      </c>
      <c r="U63" s="13">
        <v>37.693386462918497</v>
      </c>
      <c r="V63" s="13">
        <v>6.3658117348161598</v>
      </c>
      <c r="W63" s="13">
        <v>77.764094085261405</v>
      </c>
      <c r="X63" s="13">
        <v>39.046461787800901</v>
      </c>
      <c r="Y63" s="13">
        <v>13.008465164675499</v>
      </c>
      <c r="Z63" s="13">
        <v>146.74037273695799</v>
      </c>
      <c r="AA63" s="13">
        <v>9.3030033838763107</v>
      </c>
      <c r="AB63" s="13">
        <v>26.745505836298499</v>
      </c>
      <c r="AC63" s="13">
        <v>1.2616404884419701</v>
      </c>
      <c r="AD63" s="13">
        <v>14.7914484566027</v>
      </c>
      <c r="AE63" s="13">
        <v>11.530112776278401</v>
      </c>
      <c r="AF63" s="13">
        <v>6.4562296486289199</v>
      </c>
      <c r="AG63" s="13">
        <v>1.7337253270911901</v>
      </c>
      <c r="AH63" s="13">
        <v>29.898401108407899</v>
      </c>
      <c r="AI63" s="13">
        <v>3.9937823329902198</v>
      </c>
      <c r="AJ63" s="13">
        <v>1.77198800667746</v>
      </c>
      <c r="AK63" s="13">
        <v>2.3688366210273002</v>
      </c>
      <c r="AL63" s="13">
        <v>0</v>
      </c>
      <c r="AM63" s="13">
        <v>808.403535934606</v>
      </c>
      <c r="AN63" s="13">
        <v>0</v>
      </c>
      <c r="AO63" s="13">
        <v>2.5073653285458599E-2</v>
      </c>
      <c r="AP63" s="13">
        <v>26.661447671377299</v>
      </c>
      <c r="AQ63" s="13">
        <v>0</v>
      </c>
      <c r="AR63" s="8">
        <v>0</v>
      </c>
      <c r="AS63" s="55">
        <v>1411.2943777059486</v>
      </c>
      <c r="AU63" s="56"/>
    </row>
    <row r="64" spans="1:47">
      <c r="A64" s="51">
        <v>52</v>
      </c>
      <c r="B64" s="19" t="s">
        <v>20</v>
      </c>
      <c r="C64" s="6" t="s">
        <v>137</v>
      </c>
      <c r="D64" s="13">
        <v>1.46604628108326</v>
      </c>
      <c r="E64" s="13">
        <v>1.2003212624630699</v>
      </c>
      <c r="F64" s="13">
        <v>1.9587405014668999</v>
      </c>
      <c r="G64" s="13">
        <v>1.11399522209168</v>
      </c>
      <c r="H64" s="13">
        <v>0.34499492980441199</v>
      </c>
      <c r="I64" s="13">
        <v>2.5616083960970202</v>
      </c>
      <c r="J64" s="13">
        <v>5.1314270803809398E-3</v>
      </c>
      <c r="K64" s="13">
        <v>2.2468136079367301E-2</v>
      </c>
      <c r="L64" s="13">
        <v>5.77106630061585E-2</v>
      </c>
      <c r="M64" s="13">
        <v>0.13534719008815799</v>
      </c>
      <c r="N64" s="13">
        <v>4.5109914120526097E-3</v>
      </c>
      <c r="O64" s="13">
        <v>9.7812244782541802E-2</v>
      </c>
      <c r="P64" s="13">
        <v>0.40848932543294902</v>
      </c>
      <c r="Q64" s="13">
        <v>4.0872204491379099E-2</v>
      </c>
      <c r="R64" s="13">
        <v>0.93204970100644402</v>
      </c>
      <c r="S64" s="13">
        <v>2.64522026041015</v>
      </c>
      <c r="T64" s="13">
        <v>0.209545299966303</v>
      </c>
      <c r="U64" s="13">
        <v>3.1569421454942899</v>
      </c>
      <c r="V64" s="13">
        <v>8.7338737332724996E-3</v>
      </c>
      <c r="W64" s="13">
        <v>2.1073723441780099</v>
      </c>
      <c r="X64" s="13">
        <v>2.22766641993841</v>
      </c>
      <c r="Y64" s="13">
        <v>1.5497891716804999</v>
      </c>
      <c r="Z64" s="13">
        <v>21.3327525876206</v>
      </c>
      <c r="AA64" s="13">
        <v>0.67232954226267505</v>
      </c>
      <c r="AB64" s="13">
        <v>2.4635400170709501</v>
      </c>
      <c r="AC64" s="13">
        <v>7.9957061436888396E-2</v>
      </c>
      <c r="AD64" s="13">
        <v>1.3206212647899001</v>
      </c>
      <c r="AE64" s="13">
        <v>2.27462061311713</v>
      </c>
      <c r="AF64" s="13">
        <v>0.30141075275276302</v>
      </c>
      <c r="AG64" s="13">
        <v>1.5029704875964001E-2</v>
      </c>
      <c r="AH64" s="13">
        <v>3.9824308276195</v>
      </c>
      <c r="AI64" s="13">
        <v>0.50380683543515803</v>
      </c>
      <c r="AJ64" s="13">
        <v>1.9138552106157801E-2</v>
      </c>
      <c r="AK64" s="13">
        <v>0.92223304750486601</v>
      </c>
      <c r="AL64" s="13">
        <v>0</v>
      </c>
      <c r="AM64" s="13">
        <v>141.30410137632799</v>
      </c>
      <c r="AN64" s="13">
        <v>0</v>
      </c>
      <c r="AO64" s="13">
        <v>7.2507343142314898E-3</v>
      </c>
      <c r="AP64" s="13">
        <v>0.92154346996443004</v>
      </c>
      <c r="AQ64" s="13">
        <v>0</v>
      </c>
      <c r="AR64" s="8">
        <v>0</v>
      </c>
      <c r="AS64" s="55">
        <v>198.37613437898591</v>
      </c>
      <c r="AU64" s="56"/>
    </row>
    <row r="65" spans="1:47">
      <c r="A65" s="51" t="s">
        <v>185</v>
      </c>
      <c r="B65" s="19" t="s">
        <v>21</v>
      </c>
      <c r="C65" s="6" t="s">
        <v>138</v>
      </c>
      <c r="D65" s="13">
        <v>1.4436647944841201</v>
      </c>
      <c r="E65" s="13">
        <v>5.4938503749197001E-3</v>
      </c>
      <c r="F65" s="13">
        <v>11.674729239408199</v>
      </c>
      <c r="G65" s="13">
        <v>23.565106962274999</v>
      </c>
      <c r="H65" s="13">
        <v>9.458185390554E-4</v>
      </c>
      <c r="I65" s="13">
        <v>0.18793623080712801</v>
      </c>
      <c r="J65" s="13">
        <v>2.1553553452831999E-3</v>
      </c>
      <c r="K65" s="13">
        <v>1.21128817941904E-3</v>
      </c>
      <c r="L65" s="13">
        <v>5.8022250937654705E-4</v>
      </c>
      <c r="M65" s="13">
        <v>1.9037402893717399E-4</v>
      </c>
      <c r="N65" s="13">
        <v>4.6637760369295602</v>
      </c>
      <c r="O65" s="13">
        <v>20.105020894155</v>
      </c>
      <c r="P65" s="13">
        <v>2.1871052168239498E-3</v>
      </c>
      <c r="Q65" s="13">
        <v>7.32611529816724E-4</v>
      </c>
      <c r="R65" s="13">
        <v>0.385702986555573</v>
      </c>
      <c r="S65" s="13">
        <v>8.0825237705517594</v>
      </c>
      <c r="T65" s="13">
        <v>3.33371031000341</v>
      </c>
      <c r="U65" s="13">
        <v>17.5112376486511</v>
      </c>
      <c r="V65" s="13">
        <v>0.57294176314943202</v>
      </c>
      <c r="W65" s="13">
        <v>4.79305931894962</v>
      </c>
      <c r="X65" s="13">
        <v>9.8177970138435704</v>
      </c>
      <c r="Y65" s="13">
        <v>0.114595977410533</v>
      </c>
      <c r="Z65" s="13">
        <v>11.5392038009172</v>
      </c>
      <c r="AA65" s="13">
        <v>1.32145878145621</v>
      </c>
      <c r="AB65" s="13">
        <v>0.86432472910288405</v>
      </c>
      <c r="AC65" s="13">
        <v>1.6396650948442199E-3</v>
      </c>
      <c r="AD65" s="13">
        <v>10.954039791325499</v>
      </c>
      <c r="AE65" s="13">
        <v>11.900968186801901</v>
      </c>
      <c r="AF65" s="13">
        <v>3.6518519621735E-3</v>
      </c>
      <c r="AG65" s="13">
        <v>13.999796410665001</v>
      </c>
      <c r="AH65" s="13">
        <v>2.17221924674184</v>
      </c>
      <c r="AI65" s="13">
        <v>3.6164156410161801</v>
      </c>
      <c r="AJ65" s="13">
        <v>0.20053894879852599</v>
      </c>
      <c r="AK65" s="13">
        <v>13.523967576296799</v>
      </c>
      <c r="AL65" s="13">
        <v>0</v>
      </c>
      <c r="AM65" s="13">
        <v>200.712975760289</v>
      </c>
      <c r="AN65" s="13">
        <v>0</v>
      </c>
      <c r="AO65" s="13">
        <v>3.7064757310665002E-3</v>
      </c>
      <c r="AP65" s="13">
        <v>9.7787298650879005E-3</v>
      </c>
      <c r="AQ65" s="13">
        <v>0</v>
      </c>
      <c r="AR65" s="8">
        <v>0</v>
      </c>
      <c r="AS65" s="55">
        <v>377.08998516896185</v>
      </c>
      <c r="AU65" s="56"/>
    </row>
    <row r="66" spans="1:47">
      <c r="A66" s="51">
        <v>60</v>
      </c>
      <c r="B66" s="19" t="s">
        <v>22</v>
      </c>
      <c r="C66" s="6" t="s">
        <v>139</v>
      </c>
      <c r="D66" s="13">
        <v>0.17525198351753199</v>
      </c>
      <c r="E66" s="13">
        <v>8.05530010221365E-2</v>
      </c>
      <c r="F66" s="13">
        <v>0.13232233257092699</v>
      </c>
      <c r="G66" s="13">
        <v>9.0916077691501201E-2</v>
      </c>
      <c r="H66" s="13">
        <v>1.0378595882714401E-2</v>
      </c>
      <c r="I66" s="13">
        <v>1.9639659852424499E-2</v>
      </c>
      <c r="J66" s="13">
        <v>1.8994365402701399E-2</v>
      </c>
      <c r="K66" s="13">
        <v>9.2247304151875896E-4</v>
      </c>
      <c r="L66" s="13">
        <v>3.2211666382582403E-2</v>
      </c>
      <c r="M66" s="13">
        <v>1.6256334033070301E-2</v>
      </c>
      <c r="N66" s="13">
        <v>5.63633168182231E-3</v>
      </c>
      <c r="O66" s="13">
        <v>0.10585615494315501</v>
      </c>
      <c r="P66" s="13">
        <v>6.5414878231483198E-3</v>
      </c>
      <c r="Q66" s="13">
        <v>5.5056701228038503E-3</v>
      </c>
      <c r="R66" s="13">
        <v>1.1640026272499E-2</v>
      </c>
      <c r="S66" s="13">
        <v>7.2440775972810803E-2</v>
      </c>
      <c r="T66" s="13">
        <v>2.3769903124154598E-2</v>
      </c>
      <c r="U66" s="13">
        <v>0.31966030661537098</v>
      </c>
      <c r="V66" s="13">
        <v>1.9966400863645401E-3</v>
      </c>
      <c r="W66" s="13">
        <v>3.01962596450518E-2</v>
      </c>
      <c r="X66" s="13">
        <v>6.1396300581333899E-2</v>
      </c>
      <c r="Y66" s="13">
        <v>9.5141878877420497E-2</v>
      </c>
      <c r="Z66" s="13">
        <v>1.12927736989456</v>
      </c>
      <c r="AA66" s="13">
        <v>2.1477049832454902E-2</v>
      </c>
      <c r="AB66" s="13">
        <v>5.41157489737089E-3</v>
      </c>
      <c r="AC66" s="13">
        <v>1.1181250632566701E-2</v>
      </c>
      <c r="AD66" s="13">
        <v>1.2111338822935599E-2</v>
      </c>
      <c r="AE66" s="13">
        <v>5.4257475156898799E-2</v>
      </c>
      <c r="AF66" s="13">
        <v>1.38210754487119E-2</v>
      </c>
      <c r="AG66" s="13">
        <v>7.5824918278702205E-2</v>
      </c>
      <c r="AH66" s="13">
        <v>0.150047037400143</v>
      </c>
      <c r="AI66" s="13">
        <v>2.5294777150831699E-2</v>
      </c>
      <c r="AJ66" s="13">
        <v>1.7694299568161199E-2</v>
      </c>
      <c r="AK66" s="13">
        <v>3.6523584278005297E-2</v>
      </c>
      <c r="AL66" s="13">
        <v>0</v>
      </c>
      <c r="AM66" s="13">
        <v>8.4569761185261392</v>
      </c>
      <c r="AN66" s="13">
        <v>0</v>
      </c>
      <c r="AO66" s="13">
        <v>9.4159743580731099E-4</v>
      </c>
      <c r="AP66" s="13">
        <v>0.114353152531239</v>
      </c>
      <c r="AQ66" s="13">
        <v>0</v>
      </c>
      <c r="AR66" s="8">
        <v>0</v>
      </c>
      <c r="AS66" s="55">
        <v>11.442420844997571</v>
      </c>
      <c r="AU66" s="56"/>
    </row>
    <row r="67" spans="1:47">
      <c r="A67" s="51">
        <v>61</v>
      </c>
      <c r="B67" s="19" t="s">
        <v>23</v>
      </c>
      <c r="C67" s="6" t="s">
        <v>140</v>
      </c>
      <c r="D67" s="13">
        <v>60.317237129281899</v>
      </c>
      <c r="E67" s="13">
        <v>0.73713362284071005</v>
      </c>
      <c r="F67" s="13">
        <v>58.9050760127462</v>
      </c>
      <c r="G67" s="13">
        <v>96.687621284081004</v>
      </c>
      <c r="H67" s="13">
        <v>15.4060677985164</v>
      </c>
      <c r="I67" s="13">
        <v>18.4219929913519</v>
      </c>
      <c r="J67" s="13">
        <v>6.8572682098731201</v>
      </c>
      <c r="K67" s="13">
        <v>3.3678170052810298E-2</v>
      </c>
      <c r="L67" s="13">
        <v>8.3223314731046507</v>
      </c>
      <c r="M67" s="13">
        <v>16.972010217850698</v>
      </c>
      <c r="N67" s="13">
        <v>6.3632068262286001</v>
      </c>
      <c r="O67" s="13">
        <v>52.037654660470501</v>
      </c>
      <c r="P67" s="13">
        <v>2.46902260143949</v>
      </c>
      <c r="Q67" s="13">
        <v>0.53938766002176097</v>
      </c>
      <c r="R67" s="13">
        <v>31.0422802455202</v>
      </c>
      <c r="S67" s="13">
        <v>37.335904188910398</v>
      </c>
      <c r="T67" s="13">
        <v>21.473628129990701</v>
      </c>
      <c r="U67" s="13">
        <v>121.470351422839</v>
      </c>
      <c r="V67" s="13">
        <v>2.1921086324340998E-3</v>
      </c>
      <c r="W67" s="13">
        <v>32.640084451789697</v>
      </c>
      <c r="X67" s="13">
        <v>2.44833023634382</v>
      </c>
      <c r="Y67" s="13">
        <v>11.8745544747482</v>
      </c>
      <c r="Z67" s="13">
        <v>30.1301498679464</v>
      </c>
      <c r="AA67" s="13">
        <v>38.183264140919</v>
      </c>
      <c r="AB67" s="13">
        <v>3.2761312857121498</v>
      </c>
      <c r="AC67" s="13">
        <v>3.9974629144188301</v>
      </c>
      <c r="AD67" s="13">
        <v>11.4989358866753</v>
      </c>
      <c r="AE67" s="13">
        <v>9.8010014316065508</v>
      </c>
      <c r="AF67" s="13">
        <v>4.4403065998009703</v>
      </c>
      <c r="AG67" s="13">
        <v>8.0180909528059292</v>
      </c>
      <c r="AH67" s="13">
        <v>29.5587894958806</v>
      </c>
      <c r="AI67" s="13">
        <v>10.9445319066972</v>
      </c>
      <c r="AJ67" s="13">
        <v>10.1128503334621</v>
      </c>
      <c r="AK67" s="13">
        <v>19.200033702875999</v>
      </c>
      <c r="AL67" s="13">
        <v>0</v>
      </c>
      <c r="AM67" s="13">
        <v>1852.6006855833</v>
      </c>
      <c r="AN67" s="13">
        <v>0</v>
      </c>
      <c r="AO67" s="13">
        <v>1.1731413693216199</v>
      </c>
      <c r="AP67" s="13">
        <v>72.050813708338794</v>
      </c>
      <c r="AQ67" s="13">
        <v>0</v>
      </c>
      <c r="AR67" s="8">
        <v>0</v>
      </c>
      <c r="AS67" s="55">
        <v>2707.3432030963954</v>
      </c>
      <c r="AU67" s="56"/>
    </row>
    <row r="68" spans="1:47">
      <c r="A68" s="51">
        <v>62</v>
      </c>
      <c r="B68" s="19" t="s">
        <v>24</v>
      </c>
      <c r="C68" s="6" t="s">
        <v>141</v>
      </c>
      <c r="D68" s="13">
        <v>10.966528657771001</v>
      </c>
      <c r="E68" s="13">
        <v>0.123523764934556</v>
      </c>
      <c r="F68" s="13">
        <v>21.655598699323701</v>
      </c>
      <c r="G68" s="13">
        <v>90.535843851878198</v>
      </c>
      <c r="H68" s="13">
        <v>22.360307186889699</v>
      </c>
      <c r="I68" s="13">
        <v>15.4267203302689</v>
      </c>
      <c r="J68" s="13">
        <v>1.16324946908351</v>
      </c>
      <c r="K68" s="13">
        <v>4.3476173987694296E-3</v>
      </c>
      <c r="L68" s="13">
        <v>1.14493603717936</v>
      </c>
      <c r="M68" s="13">
        <v>0.59051457778104899</v>
      </c>
      <c r="N68" s="13">
        <v>0.28167850029897101</v>
      </c>
      <c r="O68" s="13">
        <v>3.2549138150841301</v>
      </c>
      <c r="P68" s="13">
        <v>0.75281140608491504</v>
      </c>
      <c r="Q68" s="13">
        <v>4.4395171409849601</v>
      </c>
      <c r="R68" s="13">
        <v>0.55865145138148598</v>
      </c>
      <c r="S68" s="13">
        <v>3.11166323895648</v>
      </c>
      <c r="T68" s="13">
        <v>1.1509730660369499</v>
      </c>
      <c r="U68" s="13">
        <v>24.960043880363099</v>
      </c>
      <c r="V68" s="13">
        <v>2.1431170731902299E-3</v>
      </c>
      <c r="W68" s="13">
        <v>44.883147836743298</v>
      </c>
      <c r="X68" s="13">
        <v>1.68962647063552</v>
      </c>
      <c r="Y68" s="13">
        <v>3.8245419724192198</v>
      </c>
      <c r="Z68" s="13">
        <v>9.3059609368728893</v>
      </c>
      <c r="AA68" s="13">
        <v>2.8037768357513499</v>
      </c>
      <c r="AB68" s="13">
        <v>34.784642450105302</v>
      </c>
      <c r="AC68" s="13">
        <v>0.49440872927301699</v>
      </c>
      <c r="AD68" s="13">
        <v>17.721454558050901</v>
      </c>
      <c r="AE68" s="13">
        <v>34.2964583824672</v>
      </c>
      <c r="AF68" s="13">
        <v>0.39747276495828099</v>
      </c>
      <c r="AG68" s="13">
        <v>2.42013513145596</v>
      </c>
      <c r="AH68" s="13">
        <v>47.050394833884397</v>
      </c>
      <c r="AI68" s="13">
        <v>9.6224737316283004</v>
      </c>
      <c r="AJ68" s="13">
        <v>20.848999828671801</v>
      </c>
      <c r="AK68" s="13">
        <v>45.711628699140597</v>
      </c>
      <c r="AL68" s="13">
        <v>0</v>
      </c>
      <c r="AM68" s="13">
        <v>1222.8913810987599</v>
      </c>
      <c r="AN68" s="13">
        <v>0</v>
      </c>
      <c r="AO68" s="13">
        <v>3.8274263802222098E-4</v>
      </c>
      <c r="AP68" s="13">
        <v>18.729507109220201</v>
      </c>
      <c r="AQ68" s="13">
        <v>0</v>
      </c>
      <c r="AR68" s="8">
        <v>0</v>
      </c>
      <c r="AS68" s="55">
        <v>1719.960359921449</v>
      </c>
      <c r="AU68" s="56"/>
    </row>
    <row r="69" spans="1:47">
      <c r="A69" s="51">
        <v>63</v>
      </c>
      <c r="B69" s="19" t="s">
        <v>25</v>
      </c>
      <c r="C69" s="6" t="s">
        <v>142</v>
      </c>
      <c r="D69" s="13">
        <v>0.239501150811779</v>
      </c>
      <c r="E69" s="13">
        <v>1.19533199959213E-4</v>
      </c>
      <c r="F69" s="13">
        <v>0.911042224282823</v>
      </c>
      <c r="G69" s="13">
        <v>0.21863486660429299</v>
      </c>
      <c r="H69" s="13">
        <v>1.11300236611358E-2</v>
      </c>
      <c r="I69" s="13">
        <v>0.103171530840709</v>
      </c>
      <c r="J69" s="13">
        <v>6.0893169046668798E-2</v>
      </c>
      <c r="K69" s="13">
        <v>2.6412122500328798E-3</v>
      </c>
      <c r="L69" s="13">
        <v>8.7172399003136794E-2</v>
      </c>
      <c r="M69" s="13">
        <v>3.0070732284990399E-2</v>
      </c>
      <c r="N69" s="13">
        <v>7.2164524313268301E-3</v>
      </c>
      <c r="O69" s="13">
        <v>0.539329348718667</v>
      </c>
      <c r="P69" s="13">
        <v>4.1438938085172697E-2</v>
      </c>
      <c r="Q69" s="13">
        <v>1.68537827266457E-2</v>
      </c>
      <c r="R69" s="13">
        <v>0.17326278213520099</v>
      </c>
      <c r="S69" s="13">
        <v>0.33268057501211101</v>
      </c>
      <c r="T69" s="13">
        <v>0.25008936101312501</v>
      </c>
      <c r="U69" s="13">
        <v>2.60130809929823</v>
      </c>
      <c r="V69" s="13">
        <v>1.3188787965261301E-3</v>
      </c>
      <c r="W69" s="13">
        <v>0.26994737727589602</v>
      </c>
      <c r="X69" s="13">
        <v>0.115777998302989</v>
      </c>
      <c r="Y69" s="13">
        <v>0.33003164619862702</v>
      </c>
      <c r="Z69" s="13">
        <v>1.8716045146784499</v>
      </c>
      <c r="AA69" s="13">
        <v>0.79810228313434795</v>
      </c>
      <c r="AB69" s="13">
        <v>0.17919200732028701</v>
      </c>
      <c r="AC69" s="13">
        <v>1.55521688912164</v>
      </c>
      <c r="AD69" s="13">
        <v>1.1862901499919001</v>
      </c>
      <c r="AE69" s="13">
        <v>0.14459266531194301</v>
      </c>
      <c r="AF69" s="13">
        <v>2.8308867383409E-2</v>
      </c>
      <c r="AG69" s="13">
        <v>0.16069530509667801</v>
      </c>
      <c r="AH69" s="13">
        <v>1.23916804470163</v>
      </c>
      <c r="AI69" s="13">
        <v>0.105190288326281</v>
      </c>
      <c r="AJ69" s="13">
        <v>2.7380638560533899E-2</v>
      </c>
      <c r="AK69" s="13">
        <v>0.31292207291581797</v>
      </c>
      <c r="AL69" s="13">
        <v>0</v>
      </c>
      <c r="AM69" s="13">
        <v>2.95992599240956</v>
      </c>
      <c r="AN69" s="13">
        <v>0</v>
      </c>
      <c r="AO69" s="13">
        <v>1.0462698248228099E-3</v>
      </c>
      <c r="AP69" s="13">
        <v>1.25555473560286</v>
      </c>
      <c r="AQ69" s="13">
        <v>0</v>
      </c>
      <c r="AR69" s="8">
        <v>0</v>
      </c>
      <c r="AS69" s="55">
        <v>18.168822806360204</v>
      </c>
      <c r="AU69" s="56"/>
    </row>
    <row r="70" spans="1:47">
      <c r="A70" s="51">
        <v>64</v>
      </c>
      <c r="B70" s="19" t="s">
        <v>26</v>
      </c>
      <c r="C70" s="6" t="s">
        <v>143</v>
      </c>
      <c r="D70" s="13">
        <v>6.3479547882788596</v>
      </c>
      <c r="E70" s="13">
        <v>0.85989064488605804</v>
      </c>
      <c r="F70" s="13">
        <v>3.6605423357668201</v>
      </c>
      <c r="G70" s="13">
        <v>7.7214547281819401</v>
      </c>
      <c r="H70" s="13">
        <v>0.17500787842414001</v>
      </c>
      <c r="I70" s="13">
        <v>1.7919803416495499</v>
      </c>
      <c r="J70" s="13">
        <v>0.28268462189750398</v>
      </c>
      <c r="K70" s="13">
        <v>6.4682013926262202E-2</v>
      </c>
      <c r="L70" s="13">
        <v>0.27393578948980102</v>
      </c>
      <c r="M70" s="13">
        <v>0.46309634662572702</v>
      </c>
      <c r="N70" s="13">
        <v>0.123353575536956</v>
      </c>
      <c r="O70" s="13">
        <v>4.0318051926365799</v>
      </c>
      <c r="P70" s="13">
        <v>0.49373814374620201</v>
      </c>
      <c r="Q70" s="13">
        <v>0.177709068061224</v>
      </c>
      <c r="R70" s="13">
        <v>1.32492361376309</v>
      </c>
      <c r="S70" s="13">
        <v>2.34623545737711</v>
      </c>
      <c r="T70" s="13">
        <v>4.2015949093073397</v>
      </c>
      <c r="U70" s="13">
        <v>31.762951783510601</v>
      </c>
      <c r="V70" s="13">
        <v>0.10086888301994799</v>
      </c>
      <c r="W70" s="13">
        <v>3.3721509922587698</v>
      </c>
      <c r="X70" s="13">
        <v>1.5502141732645001</v>
      </c>
      <c r="Y70" s="13">
        <v>4.4459187351215501</v>
      </c>
      <c r="Z70" s="13">
        <v>9.5050844508441603</v>
      </c>
      <c r="AA70" s="13">
        <v>0.78233133295505697</v>
      </c>
      <c r="AB70" s="13">
        <v>1.31203522056541</v>
      </c>
      <c r="AC70" s="13">
        <v>1.5860264845802501</v>
      </c>
      <c r="AD70" s="13">
        <v>5.2477561131705501</v>
      </c>
      <c r="AE70" s="13">
        <v>6.0295719145709104</v>
      </c>
      <c r="AF70" s="13">
        <v>0.73193435401531903</v>
      </c>
      <c r="AG70" s="13">
        <v>1.03854088972739</v>
      </c>
      <c r="AH70" s="13">
        <v>1.23198832632447</v>
      </c>
      <c r="AI70" s="13">
        <v>2.56746779332788</v>
      </c>
      <c r="AJ70" s="13">
        <v>0.44569028551366602</v>
      </c>
      <c r="AK70" s="13">
        <v>2.6915953040279001</v>
      </c>
      <c r="AL70" s="13">
        <v>0</v>
      </c>
      <c r="AM70" s="13">
        <v>44.938460921491703</v>
      </c>
      <c r="AN70" s="13">
        <v>0</v>
      </c>
      <c r="AO70" s="13">
        <v>1.6005927199172099E-2</v>
      </c>
      <c r="AP70" s="13">
        <v>38.702995058567303</v>
      </c>
      <c r="AQ70" s="13">
        <v>0</v>
      </c>
      <c r="AR70" s="8">
        <v>0</v>
      </c>
      <c r="AS70" s="55">
        <v>192.40017839361161</v>
      </c>
      <c r="AU70" s="56"/>
    </row>
    <row r="71" spans="1:47">
      <c r="A71" s="51" t="s">
        <v>186</v>
      </c>
      <c r="B71" s="19" t="s">
        <v>27</v>
      </c>
      <c r="C71" s="6" t="s">
        <v>144</v>
      </c>
      <c r="D71" s="13">
        <v>35.309748316149602</v>
      </c>
      <c r="E71" s="13">
        <v>4.6642480632829804</v>
      </c>
      <c r="F71" s="13">
        <v>16.815407137171398</v>
      </c>
      <c r="G71" s="13">
        <v>53.465211047752199</v>
      </c>
      <c r="H71" s="13">
        <v>0.92338585361908998</v>
      </c>
      <c r="I71" s="13">
        <v>7.9026020529521599</v>
      </c>
      <c r="J71" s="13">
        <v>21.792480298563799</v>
      </c>
      <c r="K71" s="13">
        <v>0.111979334072658</v>
      </c>
      <c r="L71" s="13">
        <v>43.0576349476503</v>
      </c>
      <c r="M71" s="13">
        <v>11.526205333265599</v>
      </c>
      <c r="N71" s="13">
        <v>142.64332373734399</v>
      </c>
      <c r="O71" s="13">
        <v>16.1467859267396</v>
      </c>
      <c r="P71" s="13">
        <v>1.18692077611423</v>
      </c>
      <c r="Q71" s="13">
        <v>0.22467943167757301</v>
      </c>
      <c r="R71" s="13">
        <v>5.8652143402316401</v>
      </c>
      <c r="S71" s="13">
        <v>12.2502273870737</v>
      </c>
      <c r="T71" s="13">
        <v>8.5578390853937893</v>
      </c>
      <c r="U71" s="13">
        <v>193.286826441107</v>
      </c>
      <c r="V71" s="13">
        <v>0.53135325658747001</v>
      </c>
      <c r="W71" s="13">
        <v>7.4959816014613301</v>
      </c>
      <c r="X71" s="13">
        <v>7.91625112370743</v>
      </c>
      <c r="Y71" s="13">
        <v>23.628802594612502</v>
      </c>
      <c r="Z71" s="13">
        <v>14.3739328389807</v>
      </c>
      <c r="AA71" s="13">
        <v>1.92471864551534</v>
      </c>
      <c r="AB71" s="13">
        <v>1.2157901108476801</v>
      </c>
      <c r="AC71" s="13">
        <v>1.65336474021311</v>
      </c>
      <c r="AD71" s="13">
        <v>6.7972576021101601</v>
      </c>
      <c r="AE71" s="13">
        <v>36.027365185496699</v>
      </c>
      <c r="AF71" s="13">
        <v>2.22160472773019</v>
      </c>
      <c r="AG71" s="13">
        <v>3.4428502003457702</v>
      </c>
      <c r="AH71" s="13">
        <v>4.8446344500243903</v>
      </c>
      <c r="AI71" s="13">
        <v>8.2280953747655801</v>
      </c>
      <c r="AJ71" s="13">
        <v>0.205675575254196</v>
      </c>
      <c r="AK71" s="13">
        <v>12.644725846396801</v>
      </c>
      <c r="AL71" s="13">
        <v>0</v>
      </c>
      <c r="AM71" s="13">
        <v>177.25979595681</v>
      </c>
      <c r="AN71" s="13">
        <v>0</v>
      </c>
      <c r="AO71" s="13">
        <v>2.70873945597776E-2</v>
      </c>
      <c r="AP71" s="13">
        <v>66.633503409238301</v>
      </c>
      <c r="AQ71" s="13">
        <v>0</v>
      </c>
      <c r="AR71" s="8">
        <v>0</v>
      </c>
      <c r="AS71" s="55">
        <v>952.8035101448188</v>
      </c>
      <c r="AU71" s="56"/>
    </row>
    <row r="72" spans="1:47">
      <c r="A72" s="51">
        <v>70</v>
      </c>
      <c r="B72" s="19" t="s">
        <v>28</v>
      </c>
      <c r="C72" s="6" t="s">
        <v>145</v>
      </c>
      <c r="D72" s="13">
        <v>0.226721638670764</v>
      </c>
      <c r="E72" s="13">
        <v>5.2320568629966299E-2</v>
      </c>
      <c r="F72" s="13">
        <v>0.11218080449305499</v>
      </c>
      <c r="G72" s="13">
        <v>0.24598565608689399</v>
      </c>
      <c r="H72" s="13">
        <v>1.36969081413687E-2</v>
      </c>
      <c r="I72" s="13">
        <v>2.5281054719544099E-2</v>
      </c>
      <c r="J72" s="13">
        <v>2.1347461694607699E-2</v>
      </c>
      <c r="K72" s="13">
        <v>5.0713930400492898E-3</v>
      </c>
      <c r="L72" s="13">
        <v>4.6308701034024598E-3</v>
      </c>
      <c r="M72" s="13">
        <v>8.0866051945496797E-4</v>
      </c>
      <c r="N72" s="13">
        <v>1.2180428294249999E-2</v>
      </c>
      <c r="O72" s="13">
        <v>7.7653922679671694E-2</v>
      </c>
      <c r="P72" s="13">
        <v>1.6438579178462299E-2</v>
      </c>
      <c r="Q72" s="13">
        <v>9.5946105927139994E-3</v>
      </c>
      <c r="R72" s="13">
        <v>5.4617305183939403E-2</v>
      </c>
      <c r="S72" s="13">
        <v>0.10063700079688399</v>
      </c>
      <c r="T72" s="13">
        <v>6.10613130789344E-2</v>
      </c>
      <c r="U72" s="13">
        <v>0.22714025308083199</v>
      </c>
      <c r="V72" s="13">
        <v>2.2140546760379399E-2</v>
      </c>
      <c r="W72" s="13">
        <v>2.3857266517452302E-2</v>
      </c>
      <c r="X72" s="13">
        <v>3.44747700507766E-2</v>
      </c>
      <c r="Y72" s="13">
        <v>5.3513155615339002E-2</v>
      </c>
      <c r="Z72" s="13">
        <v>3.0707260112093199E-2</v>
      </c>
      <c r="AA72" s="13">
        <v>1.0449761403899199E-3</v>
      </c>
      <c r="AB72" s="13">
        <v>4.8017851489922199E-3</v>
      </c>
      <c r="AC72" s="13">
        <v>6.0013128908965301E-3</v>
      </c>
      <c r="AD72" s="13">
        <v>3.3688593980772098E-2</v>
      </c>
      <c r="AE72" s="13">
        <v>4.2003187586142902E-2</v>
      </c>
      <c r="AF72" s="13">
        <v>3.0576566932020301E-2</v>
      </c>
      <c r="AG72" s="13">
        <v>1.21623561481203E-2</v>
      </c>
      <c r="AH72" s="13">
        <v>2.7590546801713599E-2</v>
      </c>
      <c r="AI72" s="13">
        <v>4.8197054841017502E-2</v>
      </c>
      <c r="AJ72" s="13">
        <v>4.8167211923787904E-3</v>
      </c>
      <c r="AK72" s="13">
        <v>7.3781243301841395E-2</v>
      </c>
      <c r="AL72" s="13">
        <v>0</v>
      </c>
      <c r="AM72" s="13">
        <v>1.90635868613023</v>
      </c>
      <c r="AN72" s="13">
        <v>0</v>
      </c>
      <c r="AO72" s="13">
        <v>2.5417051696455299E-2</v>
      </c>
      <c r="AP72" s="13">
        <v>8.6803688547037905E-2</v>
      </c>
      <c r="AQ72" s="13">
        <v>0</v>
      </c>
      <c r="AR72" s="8">
        <v>0</v>
      </c>
      <c r="AS72" s="55">
        <v>3.7353051993788435</v>
      </c>
      <c r="AU72" s="56"/>
    </row>
    <row r="73" spans="1:47">
      <c r="A73" s="51" t="s">
        <v>187</v>
      </c>
      <c r="B73" s="19" t="s">
        <v>29</v>
      </c>
      <c r="C73" s="6" t="s">
        <v>146</v>
      </c>
      <c r="D73" s="13">
        <v>0.57984202098079296</v>
      </c>
      <c r="E73" s="13">
        <v>8.2148303276299003E-2</v>
      </c>
      <c r="F73" s="13">
        <v>0.50413336823174804</v>
      </c>
      <c r="G73" s="13">
        <v>0.27590503256731203</v>
      </c>
      <c r="H73" s="13">
        <v>1.3243171715146701E-3</v>
      </c>
      <c r="I73" s="13">
        <v>1.1464156932511E-2</v>
      </c>
      <c r="J73" s="13">
        <v>0.452484005184631</v>
      </c>
      <c r="K73" s="13">
        <v>1.8984171201745399E-3</v>
      </c>
      <c r="L73" s="13">
        <v>0.44247781484767101</v>
      </c>
      <c r="M73" s="13">
        <v>0.10148632420145901</v>
      </c>
      <c r="N73" s="13">
        <v>7.8449399613528994E-2</v>
      </c>
      <c r="O73" s="13">
        <v>0.124252481566254</v>
      </c>
      <c r="P73" s="13">
        <v>1.6699686183812401E-2</v>
      </c>
      <c r="Q73" s="13">
        <v>0.16745118899661701</v>
      </c>
      <c r="R73" s="13">
        <v>5.3976256332999101E-2</v>
      </c>
      <c r="S73" s="13">
        <v>7.8270178126133794E-2</v>
      </c>
      <c r="T73" s="13">
        <v>0.13163121408919801</v>
      </c>
      <c r="U73" s="13">
        <v>2.7173025436605598</v>
      </c>
      <c r="V73" s="13">
        <v>4.6773848906143398E-3</v>
      </c>
      <c r="W73" s="13">
        <v>4.8489726745363101E-2</v>
      </c>
      <c r="X73" s="13">
        <v>1.9126765723221799E-2</v>
      </c>
      <c r="Y73" s="13">
        <v>0.118692552124657</v>
      </c>
      <c r="Z73" s="13">
        <v>0.18629112674770401</v>
      </c>
      <c r="AA73" s="13">
        <v>1.27796063897883E-2</v>
      </c>
      <c r="AB73" s="13">
        <v>8.0155898871996697E-3</v>
      </c>
      <c r="AC73" s="13">
        <v>9.2571549606673097E-3</v>
      </c>
      <c r="AD73" s="13">
        <v>0.222023854805392</v>
      </c>
      <c r="AE73" s="13">
        <v>2.47623788533467E-2</v>
      </c>
      <c r="AF73" s="13">
        <v>1.7433622042738299</v>
      </c>
      <c r="AG73" s="13">
        <v>3.5368658679979701</v>
      </c>
      <c r="AH73" s="13">
        <v>5.2124964552049499E-2</v>
      </c>
      <c r="AI73" s="13">
        <v>3.4154982824896603E-2</v>
      </c>
      <c r="AJ73" s="13">
        <v>1.0078553735862601</v>
      </c>
      <c r="AK73" s="13">
        <v>0.82819589054127996</v>
      </c>
      <c r="AL73" s="13">
        <v>0</v>
      </c>
      <c r="AM73" s="13">
        <v>19.372520061331102</v>
      </c>
      <c r="AN73" s="13">
        <v>0</v>
      </c>
      <c r="AO73" s="13">
        <v>1.54534323625266E-2</v>
      </c>
      <c r="AP73" s="13">
        <v>7.2368044994261398</v>
      </c>
      <c r="AQ73" s="13">
        <v>0</v>
      </c>
      <c r="AR73" s="8">
        <v>0</v>
      </c>
      <c r="AS73" s="55">
        <v>40.302650127107228</v>
      </c>
      <c r="AU73" s="56"/>
    </row>
    <row r="74" spans="1:47">
      <c r="A74" s="51" t="s">
        <v>188</v>
      </c>
      <c r="B74" s="19" t="s">
        <v>30</v>
      </c>
      <c r="C74" s="6" t="s">
        <v>147</v>
      </c>
      <c r="D74" s="13">
        <v>1.2407792181888799</v>
      </c>
      <c r="E74" s="13">
        <v>0.19315398257308999</v>
      </c>
      <c r="F74" s="13">
        <v>0.49896458842945601</v>
      </c>
      <c r="G74" s="13">
        <v>1.23641507093992</v>
      </c>
      <c r="H74" s="13">
        <v>0</v>
      </c>
      <c r="I74" s="13">
        <v>8.8086787592167898E-2</v>
      </c>
      <c r="J74" s="13">
        <v>1.7469312032990199E-3</v>
      </c>
      <c r="K74" s="13">
        <v>1.1512689484217799E-3</v>
      </c>
      <c r="L74" s="13">
        <v>2.2015807088837601E-3</v>
      </c>
      <c r="M74" s="13">
        <v>6.1086070235286702E-4</v>
      </c>
      <c r="N74" s="13">
        <v>2.1070359379058199E-4</v>
      </c>
      <c r="O74" s="13">
        <v>0.32827900889657202</v>
      </c>
      <c r="P74" s="13">
        <v>1.9114602115260199E-2</v>
      </c>
      <c r="Q74" s="13">
        <v>5.9524583822285896E-4</v>
      </c>
      <c r="R74" s="13">
        <v>9.0972320215466099E-2</v>
      </c>
      <c r="S74" s="13">
        <v>0.43233298117318197</v>
      </c>
      <c r="T74" s="13">
        <v>0.16741482199666199</v>
      </c>
      <c r="U74" s="13">
        <v>0.67809040609131899</v>
      </c>
      <c r="V74" s="13">
        <v>5.4551639415934905E-4</v>
      </c>
      <c r="W74" s="13">
        <v>1.68358035559718E-2</v>
      </c>
      <c r="X74" s="13">
        <v>2.41973577827479E-2</v>
      </c>
      <c r="Y74" s="13">
        <v>9.9401671970646796E-2</v>
      </c>
      <c r="Z74" s="13">
        <v>2.07050998389906E-2</v>
      </c>
      <c r="AA74" s="13">
        <v>5.5984697997983899E-3</v>
      </c>
      <c r="AB74" s="13">
        <v>1.01615097167856E-2</v>
      </c>
      <c r="AC74" s="13">
        <v>4.7526355846370296E-3</v>
      </c>
      <c r="AD74" s="13">
        <v>2.93976797270659E-2</v>
      </c>
      <c r="AE74" s="13">
        <v>4.45796811363941E-2</v>
      </c>
      <c r="AF74" s="13">
        <v>4.1716883057110903E-2</v>
      </c>
      <c r="AG74" s="13">
        <v>1.76129671348733E-2</v>
      </c>
      <c r="AH74" s="13">
        <v>1.1964946308731799E-2</v>
      </c>
      <c r="AI74" s="13">
        <v>5.6171481502258799E-2</v>
      </c>
      <c r="AJ74" s="13">
        <v>5.4157457788976803E-3</v>
      </c>
      <c r="AK74" s="13">
        <v>0.28497833127642003</v>
      </c>
      <c r="AL74" s="13">
        <v>0</v>
      </c>
      <c r="AM74" s="13">
        <v>0.348225734975529</v>
      </c>
      <c r="AN74" s="13">
        <v>0</v>
      </c>
      <c r="AO74" s="13">
        <v>2.2525063990082E-2</v>
      </c>
      <c r="AP74" s="13">
        <v>0.74798663183337</v>
      </c>
      <c r="AQ74" s="13">
        <v>0</v>
      </c>
      <c r="AR74" s="8">
        <v>0</v>
      </c>
      <c r="AS74" s="55">
        <v>6.7728935905714147</v>
      </c>
      <c r="AU74" s="56"/>
    </row>
    <row r="75" spans="1:47">
      <c r="A75" s="51" t="s">
        <v>189</v>
      </c>
      <c r="B75" s="19" t="s">
        <v>31</v>
      </c>
      <c r="C75" s="6" t="s">
        <v>148</v>
      </c>
      <c r="D75" s="13">
        <v>0.190072404528974</v>
      </c>
      <c r="E75" s="13">
        <v>4.4728029433626401E-2</v>
      </c>
      <c r="F75" s="13">
        <v>0.128199544817445</v>
      </c>
      <c r="G75" s="13">
        <v>0.37648942500761801</v>
      </c>
      <c r="H75" s="13">
        <v>9.0671932780313595E-3</v>
      </c>
      <c r="I75" s="13">
        <v>5.0943322368773802E-2</v>
      </c>
      <c r="J75" s="13">
        <v>4.2267066944303E-5</v>
      </c>
      <c r="K75" s="13">
        <v>5.0429767047407601E-4</v>
      </c>
      <c r="L75" s="13">
        <v>1.0613146510462299E-5</v>
      </c>
      <c r="M75" s="13">
        <v>4.1517944360324299E-6</v>
      </c>
      <c r="N75" s="13">
        <v>9.6010766339367495E-7</v>
      </c>
      <c r="O75" s="13">
        <v>7.4171249882593701E-2</v>
      </c>
      <c r="P75" s="13">
        <v>6.1334866595505197E-3</v>
      </c>
      <c r="Q75" s="13">
        <v>1.5609069099524499E-6</v>
      </c>
      <c r="R75" s="13">
        <v>7.3182980325382202E-2</v>
      </c>
      <c r="S75" s="13">
        <v>4.7788275280225001E-2</v>
      </c>
      <c r="T75" s="13">
        <v>7.2708064094979097E-2</v>
      </c>
      <c r="U75" s="13">
        <v>0.52264428387571304</v>
      </c>
      <c r="V75" s="13">
        <v>6.78326950472742E-4</v>
      </c>
      <c r="W75" s="13">
        <v>8.7695940873350406E-3</v>
      </c>
      <c r="X75" s="13">
        <v>2.0020202360901799E-2</v>
      </c>
      <c r="Y75" s="13">
        <v>8.0819773862787395E-2</v>
      </c>
      <c r="Z75" s="13">
        <v>3.0489262496222799E-2</v>
      </c>
      <c r="AA75" s="13">
        <v>3.4787679469468801E-3</v>
      </c>
      <c r="AB75" s="13">
        <v>6.2741565834453098E-3</v>
      </c>
      <c r="AC75" s="13">
        <v>3.75877095501863E-3</v>
      </c>
      <c r="AD75" s="13">
        <v>3.2186282734024699E-2</v>
      </c>
      <c r="AE75" s="13">
        <v>9.6794758085427104E-2</v>
      </c>
      <c r="AF75" s="13">
        <v>1.2839863259201501E-2</v>
      </c>
      <c r="AG75" s="13">
        <v>7.1104486287873998E-5</v>
      </c>
      <c r="AH75" s="13">
        <v>1.4176401787310999E-2</v>
      </c>
      <c r="AI75" s="13">
        <v>0.118853305807257</v>
      </c>
      <c r="AJ75" s="13">
        <v>1.45588652779515E-5</v>
      </c>
      <c r="AK75" s="13">
        <v>3.1157867191634301E-2</v>
      </c>
      <c r="AL75" s="13">
        <v>0</v>
      </c>
      <c r="AM75" s="13">
        <v>5.3115382157227096</v>
      </c>
      <c r="AN75" s="13">
        <v>0</v>
      </c>
      <c r="AO75" s="13">
        <v>6.2124562428760195E-4</v>
      </c>
      <c r="AP75" s="13">
        <v>0.15548296723680299</v>
      </c>
      <c r="AQ75" s="13">
        <v>0</v>
      </c>
      <c r="AR75" s="8">
        <v>0</v>
      </c>
      <c r="AS75" s="55">
        <v>7.5247175362892014</v>
      </c>
      <c r="AU75" s="56"/>
    </row>
    <row r="76" spans="1:47">
      <c r="A76" s="51" t="s">
        <v>190</v>
      </c>
      <c r="B76" s="19" t="s">
        <v>32</v>
      </c>
      <c r="C76" s="6" t="s">
        <v>149</v>
      </c>
      <c r="D76" s="13">
        <v>2.4588886690255499E-2</v>
      </c>
      <c r="E76" s="13">
        <v>3.67986642506213E-3</v>
      </c>
      <c r="F76" s="13">
        <v>1.8352620977330699E-2</v>
      </c>
      <c r="G76" s="13">
        <v>1.24203620188254E-2</v>
      </c>
      <c r="H76" s="13">
        <v>2.4795276103113102E-6</v>
      </c>
      <c r="I76" s="13">
        <v>2.73889734731214E-4</v>
      </c>
      <c r="J76" s="13">
        <v>8.4135685368980796E-3</v>
      </c>
      <c r="K76" s="13">
        <v>1.6423497319174501E-5</v>
      </c>
      <c r="L76" s="13">
        <v>1.8107401816200901E-2</v>
      </c>
      <c r="M76" s="13">
        <v>3.7328522730417598E-3</v>
      </c>
      <c r="N76" s="13">
        <v>1.35465113176641E-3</v>
      </c>
      <c r="O76" s="13">
        <v>5.1713187032680196E-3</v>
      </c>
      <c r="P76" s="13">
        <v>2.1933201328568999E-4</v>
      </c>
      <c r="Q76" s="13">
        <v>4.0716675091794401E-3</v>
      </c>
      <c r="R76" s="13">
        <v>1.8648729882891799E-3</v>
      </c>
      <c r="S76" s="13">
        <v>2.7904200544546301E-3</v>
      </c>
      <c r="T76" s="13">
        <v>4.1675537690880797E-3</v>
      </c>
      <c r="U76" s="13">
        <v>9.3731818937678693E-2</v>
      </c>
      <c r="V76" s="13">
        <v>7.9946014021219498E-5</v>
      </c>
      <c r="W76" s="13">
        <v>7.6578114152369597E-4</v>
      </c>
      <c r="X76" s="13">
        <v>2.5435366702322099E-3</v>
      </c>
      <c r="Y76" s="13">
        <v>3.39648290748503E-3</v>
      </c>
      <c r="Z76" s="13">
        <v>3.9339363460753601E-3</v>
      </c>
      <c r="AA76" s="13">
        <v>9.9923627947883994E-4</v>
      </c>
      <c r="AB76" s="13">
        <v>2.2238687995121599E-4</v>
      </c>
      <c r="AC76" s="13">
        <v>1.20474315545228E-3</v>
      </c>
      <c r="AD76" s="13">
        <v>2.17604967213698E-3</v>
      </c>
      <c r="AE76" s="13">
        <v>6.0727916622400695E-4</v>
      </c>
      <c r="AF76" s="13">
        <v>2.43608261945551E-2</v>
      </c>
      <c r="AG76" s="13">
        <v>7.4678144428908896E-2</v>
      </c>
      <c r="AH76" s="13">
        <v>1.1811862445511201E-3</v>
      </c>
      <c r="AI76" s="13">
        <v>5.7917326196283195E-4</v>
      </c>
      <c r="AJ76" s="13">
        <v>2.4261925348577001E-2</v>
      </c>
      <c r="AK76" s="13">
        <v>2.1356951441896699E-2</v>
      </c>
      <c r="AL76" s="13">
        <v>0</v>
      </c>
      <c r="AM76" s="13">
        <v>0.109886506337054</v>
      </c>
      <c r="AN76" s="13">
        <v>0</v>
      </c>
      <c r="AO76" s="13">
        <v>1.80200061760493E-4</v>
      </c>
      <c r="AP76" s="13">
        <v>9.8507798253945594E-2</v>
      </c>
      <c r="AQ76" s="13">
        <v>0</v>
      </c>
      <c r="AR76" s="8">
        <v>0</v>
      </c>
      <c r="AS76" s="55">
        <v>0.57388207641007793</v>
      </c>
      <c r="AU76" s="56"/>
    </row>
    <row r="77" spans="1:47">
      <c r="A77" s="51" t="s">
        <v>191</v>
      </c>
      <c r="B77" s="19" t="s">
        <v>33</v>
      </c>
      <c r="C77" s="6" t="s">
        <v>150</v>
      </c>
      <c r="D77" s="13">
        <v>1.6183295218430999E-2</v>
      </c>
      <c r="E77" s="13">
        <v>2.80480653972923E-3</v>
      </c>
      <c r="F77" s="13">
        <v>1.19387909265475E-2</v>
      </c>
      <c r="G77" s="13">
        <v>8.2711409174371101E-2</v>
      </c>
      <c r="H77" s="13">
        <v>2.0758134526732998E-2</v>
      </c>
      <c r="I77" s="13">
        <v>2.0233233747465101E-4</v>
      </c>
      <c r="J77" s="13">
        <v>6.0767712097233003E-3</v>
      </c>
      <c r="K77" s="13">
        <v>1.0891845702695499E-4</v>
      </c>
      <c r="L77" s="13">
        <v>1.20597274810574E-2</v>
      </c>
      <c r="M77" s="13">
        <v>1.68353414666082E-3</v>
      </c>
      <c r="N77" s="13">
        <v>1.1141299784163301E-3</v>
      </c>
      <c r="O77" s="13">
        <v>5.9783080766428699E-3</v>
      </c>
      <c r="P77" s="13">
        <v>5.3485723094697304E-4</v>
      </c>
      <c r="Q77" s="13">
        <v>2.2432442244064801E-3</v>
      </c>
      <c r="R77" s="13">
        <v>9.7500693067872901E-4</v>
      </c>
      <c r="S77" s="13">
        <v>3.2526888104369697E-2</v>
      </c>
      <c r="T77" s="13">
        <v>3.0187137380563001E-2</v>
      </c>
      <c r="U77" s="13">
        <v>9.1255422531648103E-2</v>
      </c>
      <c r="V77" s="13">
        <v>5.5185967934153195E-4</v>
      </c>
      <c r="W77" s="13">
        <v>8.0406714824175898E-2</v>
      </c>
      <c r="X77" s="13">
        <v>9.3681453625116002E-4</v>
      </c>
      <c r="Y77" s="13">
        <v>9.5287131049651905E-2</v>
      </c>
      <c r="Z77" s="13">
        <v>5.8485901091993003E-2</v>
      </c>
      <c r="AA77" s="13">
        <v>1.9647950886955201E-2</v>
      </c>
      <c r="AB77" s="13">
        <v>2.0563597828522399E-2</v>
      </c>
      <c r="AC77" s="13">
        <v>5.7016858632750003E-4</v>
      </c>
      <c r="AD77" s="13">
        <v>1.29636223874073E-3</v>
      </c>
      <c r="AE77" s="13">
        <v>2.9922360548753797E-4</v>
      </c>
      <c r="AF77" s="13">
        <v>7.0834643126921198E-3</v>
      </c>
      <c r="AG77" s="13">
        <v>6.5589561305232205E-2</v>
      </c>
      <c r="AH77" s="13">
        <v>1.54712204452173E-3</v>
      </c>
      <c r="AI77" s="13">
        <v>5.9339117922241E-4</v>
      </c>
      <c r="AJ77" s="13">
        <v>9.8761587420598002E-3</v>
      </c>
      <c r="AK77" s="13">
        <v>9.0992229944821201E-2</v>
      </c>
      <c r="AL77" s="13">
        <v>0</v>
      </c>
      <c r="AM77" s="13">
        <v>0.53994997622930296</v>
      </c>
      <c r="AN77" s="13">
        <v>0</v>
      </c>
      <c r="AO77" s="13">
        <v>0.49775103111421798</v>
      </c>
      <c r="AP77" s="13">
        <v>8.1859176353033802E-3</v>
      </c>
      <c r="AQ77" s="13">
        <v>0</v>
      </c>
      <c r="AR77" s="8">
        <v>0</v>
      </c>
      <c r="AS77" s="55">
        <v>1.8189572913102479</v>
      </c>
      <c r="AU77" s="56"/>
    </row>
    <row r="78" spans="1:47" ht="13" thickBot="1">
      <c r="A78" s="51" t="s">
        <v>192</v>
      </c>
      <c r="B78" s="21" t="s">
        <v>34</v>
      </c>
      <c r="C78" s="6" t="s">
        <v>151</v>
      </c>
      <c r="D78" s="36">
        <v>5.0540951261847296</v>
      </c>
      <c r="E78" s="36">
        <v>0.50686002364697402</v>
      </c>
      <c r="F78" s="36">
        <v>5.4381147304017796</v>
      </c>
      <c r="G78" s="36">
        <v>23.323846096879102</v>
      </c>
      <c r="H78" s="36">
        <v>0.190336373637813</v>
      </c>
      <c r="I78" s="36">
        <v>0.46744799103794699</v>
      </c>
      <c r="J78" s="36">
        <v>0.75980132778009302</v>
      </c>
      <c r="K78" s="36">
        <v>4.9922018928836697E-3</v>
      </c>
      <c r="L78" s="36">
        <v>2.1390992955549302</v>
      </c>
      <c r="M78" s="36">
        <v>0.69449257664754105</v>
      </c>
      <c r="N78" s="36">
        <v>2.3814368950151801</v>
      </c>
      <c r="O78" s="36">
        <v>11.6448260350453</v>
      </c>
      <c r="P78" s="36">
        <v>2.7652800153537702E-2</v>
      </c>
      <c r="Q78" s="36">
        <v>0.18403334969997601</v>
      </c>
      <c r="R78" s="36">
        <v>1.0011322505686899</v>
      </c>
      <c r="S78" s="36">
        <v>2.0151125785542501</v>
      </c>
      <c r="T78" s="36">
        <v>5.5482322873944598</v>
      </c>
      <c r="U78" s="36">
        <v>10.890971652353301</v>
      </c>
      <c r="V78" s="36">
        <v>6.0055285115299002</v>
      </c>
      <c r="W78" s="36">
        <v>2.0996220893248001</v>
      </c>
      <c r="X78" s="36">
        <v>3.0637526238561201</v>
      </c>
      <c r="Y78" s="36">
        <v>1.2163574730548501</v>
      </c>
      <c r="Z78" s="36">
        <v>9.8931765578224393</v>
      </c>
      <c r="AA78" s="36">
        <v>2.2149025422168398</v>
      </c>
      <c r="AB78" s="36">
        <v>0.47409820729972701</v>
      </c>
      <c r="AC78" s="36">
        <v>0.20614435292296401</v>
      </c>
      <c r="AD78" s="36">
        <v>4.2115241488347399</v>
      </c>
      <c r="AE78" s="36">
        <v>0.97205248647593101</v>
      </c>
      <c r="AF78" s="36">
        <v>72.115107073846602</v>
      </c>
      <c r="AG78" s="36">
        <v>7.6938110303843397</v>
      </c>
      <c r="AH78" s="36">
        <v>0.580860179576559</v>
      </c>
      <c r="AI78" s="36">
        <v>3.8836090605181002</v>
      </c>
      <c r="AJ78" s="36">
        <v>0.151887512446502</v>
      </c>
      <c r="AK78" s="36">
        <v>5.0758966372580998</v>
      </c>
      <c r="AL78" s="36">
        <v>0</v>
      </c>
      <c r="AM78" s="36">
        <v>52.486530896823702</v>
      </c>
      <c r="AN78" s="36">
        <v>0</v>
      </c>
      <c r="AO78" s="36">
        <v>4.4070939422091401E-4</v>
      </c>
      <c r="AP78" s="36">
        <v>6.5737493548978398E-2</v>
      </c>
      <c r="AQ78" s="36">
        <v>0</v>
      </c>
      <c r="AR78" s="7">
        <v>0</v>
      </c>
      <c r="AS78" s="57">
        <v>244.68352317958386</v>
      </c>
      <c r="AU78" s="56"/>
    </row>
    <row r="79" spans="1:47" ht="13" thickBot="1">
      <c r="A79" s="58"/>
      <c r="B79" s="59" t="s">
        <v>195</v>
      </c>
      <c r="C79" s="51" t="s">
        <v>196</v>
      </c>
      <c r="D79" s="60">
        <v>12838.086264135394</v>
      </c>
      <c r="E79" s="61">
        <v>593.55261757228652</v>
      </c>
      <c r="F79" s="61">
        <v>13388.738613429048</v>
      </c>
      <c r="G79" s="61">
        <v>44601.948023446181</v>
      </c>
      <c r="H79" s="61">
        <v>3080.91279801973</v>
      </c>
      <c r="I79" s="61">
        <v>1515.9413544152478</v>
      </c>
      <c r="J79" s="61">
        <v>1375.9501246411903</v>
      </c>
      <c r="K79" s="61">
        <v>42.196369530290589</v>
      </c>
      <c r="L79" s="61">
        <v>1856.1399393663262</v>
      </c>
      <c r="M79" s="61">
        <v>1155.4317284327035</v>
      </c>
      <c r="N79" s="61">
        <v>2860.2531837820015</v>
      </c>
      <c r="O79" s="61">
        <v>7708.6779871336475</v>
      </c>
      <c r="P79" s="61">
        <v>308.72444480998274</v>
      </c>
      <c r="Q79" s="61">
        <v>258.04322473490151</v>
      </c>
      <c r="R79" s="61">
        <v>1794.672662370104</v>
      </c>
      <c r="S79" s="61">
        <v>5845.8674000296578</v>
      </c>
      <c r="T79" s="61">
        <v>2762.3905134084616</v>
      </c>
      <c r="U79" s="61">
        <v>32487.004515737008</v>
      </c>
      <c r="V79" s="61">
        <v>533.31955636435794</v>
      </c>
      <c r="W79" s="61">
        <v>2978.8427341635061</v>
      </c>
      <c r="X79" s="61">
        <v>2628.9412978786631</v>
      </c>
      <c r="Y79" s="61">
        <v>5696.4748575442072</v>
      </c>
      <c r="Z79" s="61">
        <v>7037.7074185752517</v>
      </c>
      <c r="AA79" s="61">
        <v>781.9583892112272</v>
      </c>
      <c r="AB79" s="61">
        <v>766.57426037518485</v>
      </c>
      <c r="AC79" s="61">
        <v>326.99712245774072</v>
      </c>
      <c r="AD79" s="61">
        <v>1266.1084343228545</v>
      </c>
      <c r="AE79" s="61">
        <v>3514.9672833213094</v>
      </c>
      <c r="AF79" s="61">
        <v>1258.7951823860913</v>
      </c>
      <c r="AG79" s="61">
        <v>1192.4880260776774</v>
      </c>
      <c r="AH79" s="61">
        <v>3350.4596246999304</v>
      </c>
      <c r="AI79" s="61">
        <v>1267.0553146749464</v>
      </c>
      <c r="AJ79" s="61">
        <v>2017.0644092321897</v>
      </c>
      <c r="AK79" s="61">
        <v>4006.3714337123251</v>
      </c>
      <c r="AL79" s="61">
        <v>0</v>
      </c>
      <c r="AM79" s="61">
        <v>163320.49997762623</v>
      </c>
      <c r="AN79" s="61">
        <v>0</v>
      </c>
      <c r="AO79" s="61">
        <v>14733.5855661643</v>
      </c>
      <c r="AP79" s="61">
        <v>72829.427619405265</v>
      </c>
      <c r="AQ79" s="61">
        <v>0</v>
      </c>
      <c r="AR79" s="62">
        <v>30734.20841501328</v>
      </c>
      <c r="AS79" s="63">
        <v>454716.37868820067</v>
      </c>
      <c r="AU79" s="56"/>
    </row>
    <row r="80" spans="1:47">
      <c r="A80" s="58"/>
      <c r="B80" s="64" t="s">
        <v>153</v>
      </c>
      <c r="C80" s="6" t="s">
        <v>154</v>
      </c>
      <c r="D80" s="14">
        <v>295.28944447621802</v>
      </c>
      <c r="E80" s="13">
        <v>36.647555479321298</v>
      </c>
      <c r="F80" s="13">
        <v>221.423159355975</v>
      </c>
      <c r="G80" s="13">
        <v>742.15422720831998</v>
      </c>
      <c r="H80" s="13">
        <v>10.894888116162599</v>
      </c>
      <c r="I80" s="13">
        <v>36.401379798225697</v>
      </c>
      <c r="J80" s="13">
        <v>74.974292391406394</v>
      </c>
      <c r="K80" s="13">
        <v>4.4457795409356704</v>
      </c>
      <c r="L80" s="13">
        <v>81.155089727151093</v>
      </c>
      <c r="M80" s="13">
        <v>47.722492582120303</v>
      </c>
      <c r="N80" s="13">
        <v>104.486049118737</v>
      </c>
      <c r="O80" s="13">
        <v>360.40143991711898</v>
      </c>
      <c r="P80" s="13">
        <v>17.2044610204461</v>
      </c>
      <c r="Q80" s="13">
        <v>26.1970974442014</v>
      </c>
      <c r="R80" s="13">
        <v>134.599975190001</v>
      </c>
      <c r="S80" s="13">
        <v>103.8932529217</v>
      </c>
      <c r="T80" s="13">
        <v>90.392559032385606</v>
      </c>
      <c r="U80" s="13">
        <v>1040.51368877917</v>
      </c>
      <c r="V80" s="13">
        <v>24.860226838665401</v>
      </c>
      <c r="W80" s="13">
        <v>123.72310250527499</v>
      </c>
      <c r="X80" s="13">
        <v>119.79644520647599</v>
      </c>
      <c r="Y80" s="13">
        <v>132.48999624745201</v>
      </c>
      <c r="Z80" s="13">
        <v>503.78405179342599</v>
      </c>
      <c r="AA80" s="13">
        <v>86.899164127193799</v>
      </c>
      <c r="AB80" s="13">
        <v>119.73650343953901</v>
      </c>
      <c r="AC80" s="13">
        <v>49.887578634091398</v>
      </c>
      <c r="AD80" s="13">
        <v>91.157234087739496</v>
      </c>
      <c r="AE80" s="13">
        <v>207.317537998197</v>
      </c>
      <c r="AF80" s="13">
        <v>29.595342002848401</v>
      </c>
      <c r="AG80" s="13">
        <v>79.172691389090602</v>
      </c>
      <c r="AH80" s="13">
        <v>112.144945230305</v>
      </c>
      <c r="AI80" s="13">
        <v>72.782736950542201</v>
      </c>
      <c r="AJ80" s="13">
        <v>2.0511438484769098</v>
      </c>
      <c r="AK80" s="13">
        <v>227.915596441106</v>
      </c>
      <c r="AL80" s="13">
        <v>0</v>
      </c>
      <c r="AM80" s="13">
        <v>4999.9580019335999</v>
      </c>
      <c r="AN80" s="13">
        <v>0</v>
      </c>
      <c r="AO80" s="13">
        <v>2.82910714856017</v>
      </c>
      <c r="AP80" s="13">
        <v>2749.6388433846901</v>
      </c>
      <c r="AQ80" s="13">
        <v>0</v>
      </c>
      <c r="AR80" s="13">
        <v>0</v>
      </c>
      <c r="AS80" s="65">
        <v>13164.537081306869</v>
      </c>
      <c r="AU80" s="56"/>
    </row>
    <row r="81" spans="1:50">
      <c r="A81" s="58"/>
      <c r="B81" s="64" t="s">
        <v>197</v>
      </c>
      <c r="C81" s="6" t="s">
        <v>198</v>
      </c>
      <c r="D81" s="14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8">
        <v>0</v>
      </c>
      <c r="AS81" s="55">
        <v>0</v>
      </c>
      <c r="AU81" s="56"/>
    </row>
    <row r="82" spans="1:50">
      <c r="A82" s="58"/>
      <c r="B82" s="64" t="s">
        <v>199</v>
      </c>
      <c r="C82" s="6" t="s">
        <v>200</v>
      </c>
      <c r="D82" s="14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8">
        <v>0</v>
      </c>
      <c r="AS82" s="55">
        <v>0</v>
      </c>
      <c r="AU82" s="56"/>
    </row>
    <row r="83" spans="1:50">
      <c r="A83" s="58"/>
      <c r="B83" s="64" t="s">
        <v>201</v>
      </c>
      <c r="C83" s="6" t="s">
        <v>202</v>
      </c>
      <c r="D83" s="14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8">
        <v>0</v>
      </c>
      <c r="AS83" s="55">
        <v>0</v>
      </c>
      <c r="AU83" s="56"/>
    </row>
    <row r="84" spans="1:50">
      <c r="A84" s="58"/>
      <c r="B84" s="64" t="s">
        <v>155</v>
      </c>
      <c r="C84" s="6" t="s">
        <v>156</v>
      </c>
      <c r="D84" s="14">
        <v>33017.165074625897</v>
      </c>
      <c r="E84" s="13">
        <v>4251.5749206546898</v>
      </c>
      <c r="F84" s="13">
        <v>4587.1630414897099</v>
      </c>
      <c r="G84" s="13">
        <v>16734.623986492199</v>
      </c>
      <c r="H84" s="13">
        <v>1825.11877869873</v>
      </c>
      <c r="I84" s="13">
        <v>1040.7025257520199</v>
      </c>
      <c r="J84" s="13">
        <v>727.127764141748</v>
      </c>
      <c r="K84" s="13">
        <v>11.8752868580053</v>
      </c>
      <c r="L84" s="13">
        <v>1868.7467668421</v>
      </c>
      <c r="M84" s="13">
        <v>695.39722435405702</v>
      </c>
      <c r="N84" s="13">
        <v>3423.9195005412498</v>
      </c>
      <c r="O84" s="13">
        <v>1927.81310225527</v>
      </c>
      <c r="P84" s="13">
        <v>171.63811750818601</v>
      </c>
      <c r="Q84" s="13">
        <v>220.11027801782899</v>
      </c>
      <c r="R84" s="13">
        <v>4844.7954429066003</v>
      </c>
      <c r="S84" s="13">
        <v>4506.40858246687</v>
      </c>
      <c r="T84" s="13">
        <v>3269.44786324804</v>
      </c>
      <c r="U84" s="13">
        <v>18202.229115397698</v>
      </c>
      <c r="V84" s="13">
        <v>2815.2904494036302</v>
      </c>
      <c r="W84" s="13">
        <v>14010.993186592599</v>
      </c>
      <c r="X84" s="13">
        <v>13566.319818842199</v>
      </c>
      <c r="Y84" s="13">
        <v>2406.6853777811102</v>
      </c>
      <c r="Z84" s="13">
        <v>17690.421492499499</v>
      </c>
      <c r="AA84" s="13">
        <v>1656.25500916944</v>
      </c>
      <c r="AB84" s="13">
        <v>210.52591831523199</v>
      </c>
      <c r="AC84" s="13">
        <v>857.24400215266598</v>
      </c>
      <c r="AD84" s="13">
        <v>2879.6419239331899</v>
      </c>
      <c r="AE84" s="13">
        <v>9119.9200964020602</v>
      </c>
      <c r="AF84" s="13">
        <v>13274.5633990649</v>
      </c>
      <c r="AG84" s="13">
        <v>4255.9688614052602</v>
      </c>
      <c r="AH84" s="13">
        <v>9772.2399453838298</v>
      </c>
      <c r="AI84" s="13">
        <v>7083.1288886352404</v>
      </c>
      <c r="AJ84" s="13">
        <v>4857.0115651529804</v>
      </c>
      <c r="AK84" s="13">
        <v>26686.8845350503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8">
        <v>0</v>
      </c>
      <c r="AS84" s="55">
        <v>232468.95184203508</v>
      </c>
      <c r="AU84" s="56"/>
    </row>
    <row r="85" spans="1:50" ht="13" thickBot="1">
      <c r="A85" s="58"/>
      <c r="B85" s="66" t="s">
        <v>203</v>
      </c>
      <c r="C85" s="6"/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67">
        <v>0</v>
      </c>
      <c r="AS85" s="57">
        <v>0</v>
      </c>
      <c r="AU85" s="56"/>
    </row>
    <row r="86" spans="1:50" ht="13" thickBot="1">
      <c r="A86" s="58"/>
      <c r="B86" s="68" t="s">
        <v>204</v>
      </c>
      <c r="C86" s="69" t="s">
        <v>205</v>
      </c>
      <c r="D86" s="70">
        <v>46150.540783237506</v>
      </c>
      <c r="E86" s="70">
        <v>4881.7750937062974</v>
      </c>
      <c r="F86" s="70">
        <v>18197.324814274732</v>
      </c>
      <c r="G86" s="70">
        <v>62078.726237146693</v>
      </c>
      <c r="H86" s="70">
        <v>4916.9264648346225</v>
      </c>
      <c r="I86" s="70">
        <v>2593.0452599654936</v>
      </c>
      <c r="J86" s="70">
        <v>2178.0521811743447</v>
      </c>
      <c r="K86" s="70">
        <v>58.517435929231553</v>
      </c>
      <c r="L86" s="70">
        <v>3806.0417959355773</v>
      </c>
      <c r="M86" s="70">
        <v>1898.5514453688809</v>
      </c>
      <c r="N86" s="70">
        <v>6388.6587334419883</v>
      </c>
      <c r="O86" s="70">
        <v>9996.8925293060365</v>
      </c>
      <c r="P86" s="70">
        <v>497.56702333861483</v>
      </c>
      <c r="Q86" s="70">
        <v>504.35060019693191</v>
      </c>
      <c r="R86" s="70">
        <v>6774.0680804667054</v>
      </c>
      <c r="S86" s="70">
        <v>10456.169235418227</v>
      </c>
      <c r="T86" s="70">
        <v>6122.2309356888873</v>
      </c>
      <c r="U86" s="70">
        <v>51729.747319913877</v>
      </c>
      <c r="V86" s="70">
        <v>3373.4702326066536</v>
      </c>
      <c r="W86" s="70">
        <v>17113.559023261379</v>
      </c>
      <c r="X86" s="70">
        <v>16315.057561927339</v>
      </c>
      <c r="Y86" s="70">
        <v>8235.6502315727703</v>
      </c>
      <c r="Z86" s="70">
        <v>25231.912962868177</v>
      </c>
      <c r="AA86" s="70">
        <v>2525.1125625078612</v>
      </c>
      <c r="AB86" s="70">
        <v>1096.8366821299558</v>
      </c>
      <c r="AC86" s="70">
        <v>1234.128703244498</v>
      </c>
      <c r="AD86" s="70">
        <v>4236.907592343784</v>
      </c>
      <c r="AE86" s="70">
        <v>12842.204917721567</v>
      </c>
      <c r="AF86" s="70">
        <v>14562.953923453841</v>
      </c>
      <c r="AG86" s="70">
        <v>5527.6295788720281</v>
      </c>
      <c r="AH86" s="70">
        <v>13234.844515314066</v>
      </c>
      <c r="AI86" s="70">
        <v>8422.9669402607287</v>
      </c>
      <c r="AJ86" s="70">
        <v>6876.1271182336468</v>
      </c>
      <c r="AK86" s="70">
        <v>30921.171565203731</v>
      </c>
      <c r="AL86" s="70">
        <v>0</v>
      </c>
      <c r="AM86" s="70">
        <v>168320.45797955984</v>
      </c>
      <c r="AN86" s="70">
        <v>0</v>
      </c>
      <c r="AO86" s="70">
        <v>14736.41467331286</v>
      </c>
      <c r="AP86" s="70">
        <v>75579.066462789953</v>
      </c>
      <c r="AQ86" s="70">
        <v>0</v>
      </c>
      <c r="AR86" s="70">
        <v>30734.20841501328</v>
      </c>
      <c r="AS86" s="63">
        <v>700349.86761154281</v>
      </c>
    </row>
    <row r="87" spans="1:50">
      <c r="B87" s="71"/>
    </row>
    <row r="88" spans="1:50">
      <c r="B88" s="20" t="s">
        <v>206</v>
      </c>
    </row>
    <row r="89" spans="1:50">
      <c r="B89" s="20" t="s">
        <v>207</v>
      </c>
    </row>
    <row r="91" spans="1:50">
      <c r="B91" s="40" t="s">
        <v>167</v>
      </c>
    </row>
    <row r="92" spans="1:50" hidden="1"/>
    <row r="93" spans="1:50" s="72" customFormat="1" hidden="1">
      <c r="D93" s="73" t="s">
        <v>208</v>
      </c>
      <c r="E93" s="73"/>
      <c r="F93" s="73"/>
      <c r="G93" s="73"/>
      <c r="H93" s="73"/>
      <c r="I93" s="73"/>
      <c r="J93" s="73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T93" s="74"/>
    </row>
    <row r="94" spans="1:50" s="72" customFormat="1" hidden="1">
      <c r="D94" s="99" t="s">
        <v>209</v>
      </c>
      <c r="E94" s="100"/>
      <c r="F94" s="100"/>
      <c r="G94" s="100"/>
      <c r="H94" s="100"/>
      <c r="I94" s="99" t="s">
        <v>210</v>
      </c>
      <c r="J94" s="100"/>
      <c r="K94" s="100"/>
      <c r="L94" s="100"/>
      <c r="M94" s="100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W94" s="74"/>
      <c r="AX94" s="75"/>
    </row>
    <row r="95" spans="1:50" s="72" customFormat="1" hidden="1">
      <c r="D95" s="94" t="s">
        <v>211</v>
      </c>
      <c r="E95" s="95"/>
      <c r="F95" s="95"/>
      <c r="G95" s="95"/>
      <c r="H95" s="76">
        <v>410979.72008086671</v>
      </c>
      <c r="I95" s="94" t="s">
        <v>212</v>
      </c>
      <c r="J95" s="95"/>
      <c r="K95" s="95"/>
      <c r="L95" s="95"/>
      <c r="M95" s="76">
        <v>168320.45797955984</v>
      </c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W95" s="74"/>
      <c r="AX95" s="75"/>
    </row>
    <row r="96" spans="1:50" s="72" customFormat="1" hidden="1">
      <c r="D96" s="96" t="s">
        <v>213</v>
      </c>
      <c r="E96" s="95"/>
      <c r="F96" s="95"/>
      <c r="G96" s="95"/>
      <c r="H96" s="76">
        <v>-178510.76823883163</v>
      </c>
      <c r="I96" s="96" t="s">
        <v>214</v>
      </c>
      <c r="J96" s="95"/>
      <c r="K96" s="95"/>
      <c r="L96" s="95"/>
      <c r="M96" s="76">
        <v>0</v>
      </c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W96" s="74"/>
      <c r="AX96" s="75"/>
    </row>
    <row r="97" spans="4:50" s="72" customFormat="1" hidden="1">
      <c r="D97" s="94" t="s">
        <v>215</v>
      </c>
      <c r="E97" s="95"/>
      <c r="F97" s="95"/>
      <c r="G97" s="95"/>
      <c r="H97" s="76">
        <v>232468.95184203508</v>
      </c>
      <c r="I97" s="94" t="s">
        <v>216</v>
      </c>
      <c r="J97" s="95"/>
      <c r="K97" s="95"/>
      <c r="L97" s="95"/>
      <c r="M97" s="76">
        <v>14736.41467331286</v>
      </c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W97" s="74"/>
      <c r="AX97" s="75"/>
    </row>
    <row r="98" spans="4:50" s="72" customFormat="1" hidden="1">
      <c r="D98" s="96" t="s">
        <v>217</v>
      </c>
      <c r="E98" s="95"/>
      <c r="F98" s="95"/>
      <c r="G98" s="95"/>
      <c r="H98" s="76">
        <v>13164.537081306869</v>
      </c>
      <c r="I98" s="96" t="s">
        <v>218</v>
      </c>
      <c r="J98" s="95"/>
      <c r="K98" s="95"/>
      <c r="L98" s="95"/>
      <c r="M98" s="76">
        <v>75579.066462789953</v>
      </c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W98" s="74"/>
      <c r="AX98" s="75"/>
    </row>
    <row r="99" spans="4:50" s="72" customFormat="1" hidden="1">
      <c r="D99" s="77"/>
      <c r="E99" s="78"/>
      <c r="F99" s="78"/>
      <c r="G99" s="78"/>
      <c r="H99" s="76"/>
      <c r="I99" s="77" t="s">
        <v>219</v>
      </c>
      <c r="J99" s="78"/>
      <c r="K99" s="78"/>
      <c r="L99" s="78"/>
      <c r="M99" s="76">
        <v>0</v>
      </c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W99" s="74"/>
      <c r="AX99" s="75"/>
    </row>
    <row r="100" spans="4:50" s="72" customFormat="1" hidden="1">
      <c r="D100" s="94"/>
      <c r="E100" s="95"/>
      <c r="F100" s="95"/>
      <c r="G100" s="95"/>
      <c r="H100" s="76"/>
      <c r="I100" s="94" t="s">
        <v>220</v>
      </c>
      <c r="J100" s="95"/>
      <c r="K100" s="95"/>
      <c r="L100" s="95"/>
      <c r="M100" s="76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W100" s="74"/>
      <c r="AX100" s="75"/>
    </row>
    <row r="101" spans="4:50" s="72" customFormat="1" hidden="1">
      <c r="D101" s="94"/>
      <c r="E101" s="95"/>
      <c r="F101" s="95"/>
      <c r="G101" s="95"/>
      <c r="H101" s="79"/>
      <c r="I101" s="94" t="s">
        <v>221</v>
      </c>
      <c r="J101" s="95"/>
      <c r="K101" s="95"/>
      <c r="L101" s="95"/>
      <c r="M101" s="79">
        <v>30734.20841501328</v>
      </c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W101" s="74"/>
      <c r="AX101" s="75"/>
    </row>
    <row r="102" spans="4:50" s="72" customFormat="1" hidden="1">
      <c r="D102" s="94"/>
      <c r="E102" s="95"/>
      <c r="F102" s="95"/>
      <c r="G102" s="95"/>
      <c r="H102" s="76"/>
      <c r="I102" s="94" t="s">
        <v>222</v>
      </c>
      <c r="J102" s="95"/>
      <c r="K102" s="95"/>
      <c r="L102" s="95"/>
      <c r="M102" s="76">
        <v>-43736.658607334168</v>
      </c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W102" s="74"/>
      <c r="AX102" s="75"/>
    </row>
    <row r="103" spans="4:50" s="72" customFormat="1" hidden="1">
      <c r="D103" s="94"/>
      <c r="E103" s="95"/>
      <c r="F103" s="95"/>
      <c r="G103" s="95"/>
      <c r="H103" s="76"/>
      <c r="I103" s="94" t="s">
        <v>223</v>
      </c>
      <c r="J103" s="95"/>
      <c r="K103" s="95"/>
      <c r="L103" s="95"/>
      <c r="M103" s="76">
        <v>0</v>
      </c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W103" s="74"/>
      <c r="AX103" s="75"/>
    </row>
    <row r="104" spans="4:50" s="72" customFormat="1" hidden="1">
      <c r="D104" s="92" t="s">
        <v>224</v>
      </c>
      <c r="E104" s="93"/>
      <c r="F104" s="93"/>
      <c r="G104" s="93"/>
      <c r="H104" s="80">
        <v>245633.48892334194</v>
      </c>
      <c r="I104" s="92" t="s">
        <v>224</v>
      </c>
      <c r="J104" s="93"/>
      <c r="K104" s="93"/>
      <c r="L104" s="93"/>
      <c r="M104" s="80">
        <v>245633.48892334176</v>
      </c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W104" s="74"/>
      <c r="AX104" s="75"/>
    </row>
    <row r="105" spans="4:50" hidden="1"/>
  </sheetData>
  <mergeCells count="21">
    <mergeCell ref="D96:G96"/>
    <mergeCell ref="I96:L96"/>
    <mergeCell ref="B5:C6"/>
    <mergeCell ref="D94:H94"/>
    <mergeCell ref="I94:M94"/>
    <mergeCell ref="D95:G95"/>
    <mergeCell ref="I95:L95"/>
    <mergeCell ref="D97:G97"/>
    <mergeCell ref="I97:L97"/>
    <mergeCell ref="D98:G98"/>
    <mergeCell ref="I98:L98"/>
    <mergeCell ref="D100:G100"/>
    <mergeCell ref="I100:L100"/>
    <mergeCell ref="D104:G104"/>
    <mergeCell ref="I104:L104"/>
    <mergeCell ref="D101:G101"/>
    <mergeCell ref="I101:L101"/>
    <mergeCell ref="D102:G102"/>
    <mergeCell ref="I102:L102"/>
    <mergeCell ref="D103:G103"/>
    <mergeCell ref="I103:L103"/>
  </mergeCells>
  <hyperlinks>
    <hyperlink ref="B9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AU101"/>
  <sheetViews>
    <sheetView topLeftCell="A75" zoomScale="72" zoomScaleNormal="72" workbookViewId="0">
      <selection activeCell="A102" sqref="A102"/>
    </sheetView>
  </sheetViews>
  <sheetFormatPr defaultRowHeight="14.5"/>
  <cols>
    <col min="1" max="1" width="51.26953125" customWidth="1"/>
    <col min="2" max="2" width="41.1796875" customWidth="1"/>
    <col min="3" max="3" width="14.36328125" customWidth="1"/>
    <col min="4" max="4" width="16.90625" customWidth="1"/>
    <col min="5" max="5" width="17.08984375" customWidth="1"/>
    <col min="6" max="6" width="17" customWidth="1"/>
    <col min="7" max="7" width="19.6328125" customWidth="1"/>
    <col min="8" max="8" width="17.6328125" customWidth="1"/>
    <col min="9" max="9" width="16.453125" customWidth="1"/>
    <col min="10" max="10" width="13" customWidth="1"/>
    <col min="11" max="11" width="15" customWidth="1"/>
    <col min="12" max="12" width="15.36328125" customWidth="1"/>
    <col min="13" max="13" width="16.453125" customWidth="1"/>
    <col min="14" max="14" width="13.7265625" customWidth="1"/>
    <col min="15" max="15" width="14.90625" customWidth="1"/>
    <col min="16" max="16" width="15.90625" customWidth="1"/>
    <col min="17" max="17" width="14.36328125" customWidth="1"/>
    <col min="18" max="18" width="16.36328125" customWidth="1"/>
    <col min="19" max="19" width="17.36328125" customWidth="1"/>
    <col min="20" max="20" width="15.7265625" customWidth="1"/>
    <col min="21" max="21" width="13.36328125" customWidth="1"/>
    <col min="22" max="22" width="16.26953125" customWidth="1"/>
    <col min="23" max="23" width="13" customWidth="1"/>
    <col min="24" max="24" width="14.90625" customWidth="1"/>
    <col min="25" max="25" width="15.54296875" customWidth="1"/>
    <col min="26" max="26" width="14.08984375" customWidth="1"/>
    <col min="27" max="28" width="13.26953125" customWidth="1"/>
    <col min="29" max="29" width="12.7265625" customWidth="1"/>
    <col min="30" max="31" width="13.453125" customWidth="1"/>
    <col min="32" max="32" width="12.7265625" customWidth="1"/>
    <col min="33" max="33" width="13.6328125" customWidth="1"/>
    <col min="34" max="34" width="13.1796875" customWidth="1"/>
    <col min="35" max="35" width="13.26953125" customWidth="1"/>
    <col min="36" max="36" width="16" customWidth="1"/>
    <col min="37" max="37" width="8.81640625" bestFit="1" customWidth="1"/>
    <col min="38" max="38" width="9.26953125" bestFit="1" customWidth="1"/>
    <col min="39" max="43" width="8.81640625" bestFit="1" customWidth="1"/>
    <col min="44" max="44" width="36.36328125" customWidth="1"/>
    <col min="45" max="45" width="35.6328125" customWidth="1"/>
    <col min="46" max="46" width="30" style="25" customWidth="1"/>
    <col min="47" max="47" width="28.1796875" style="25" customWidth="1"/>
  </cols>
  <sheetData>
    <row r="1" spans="1:47" ht="101">
      <c r="A1" s="97" t="s">
        <v>74</v>
      </c>
      <c r="B1" s="97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12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17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31</v>
      </c>
      <c r="AI1" s="2" t="s">
        <v>65</v>
      </c>
      <c r="AJ1" s="2" t="s">
        <v>66</v>
      </c>
      <c r="AK1" s="2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4" t="s">
        <v>73</v>
      </c>
      <c r="AR1" s="4" t="s">
        <v>157</v>
      </c>
      <c r="AS1" s="4" t="s">
        <v>159</v>
      </c>
      <c r="AT1" s="26" t="s">
        <v>152</v>
      </c>
      <c r="AU1" s="26" t="s">
        <v>152</v>
      </c>
    </row>
    <row r="2" spans="1:47">
      <c r="A2" s="98"/>
      <c r="B2" s="98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 t="s">
        <v>87</v>
      </c>
      <c r="P2" s="5" t="s">
        <v>88</v>
      </c>
      <c r="Q2" s="5" t="s">
        <v>89</v>
      </c>
      <c r="R2" s="5" t="s">
        <v>90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99</v>
      </c>
      <c r="AB2" s="5" t="s">
        <v>100</v>
      </c>
      <c r="AC2" s="5" t="s">
        <v>101</v>
      </c>
      <c r="AD2" s="5" t="s">
        <v>102</v>
      </c>
      <c r="AE2" s="5" t="s">
        <v>103</v>
      </c>
      <c r="AF2" s="5" t="s">
        <v>104</v>
      </c>
      <c r="AG2" s="5" t="s">
        <v>105</v>
      </c>
      <c r="AH2" s="5" t="s">
        <v>106</v>
      </c>
      <c r="AI2" s="5" t="s">
        <v>107</v>
      </c>
      <c r="AJ2" s="5" t="s">
        <v>108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228</v>
      </c>
      <c r="AS2" s="5" t="s">
        <v>228</v>
      </c>
    </row>
    <row r="3" spans="1:47" ht="15" thickBot="1">
      <c r="A3" s="1" t="s">
        <v>116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8"/>
      <c r="AN3" s="8"/>
      <c r="AO3" s="8"/>
      <c r="AP3" s="8"/>
      <c r="AQ3" s="8"/>
      <c r="AR3" s="36"/>
      <c r="AS3" s="36"/>
    </row>
    <row r="4" spans="1:47">
      <c r="A4" s="9" t="s">
        <v>0</v>
      </c>
      <c r="B4" s="6" t="s">
        <v>75</v>
      </c>
      <c r="C4" s="10">
        <v>4311.6451827143101</v>
      </c>
      <c r="D4" s="11">
        <v>0</v>
      </c>
      <c r="E4" s="11">
        <v>5191.0084129789502</v>
      </c>
      <c r="F4" s="11">
        <v>3158.0859405701999</v>
      </c>
      <c r="G4" s="11">
        <v>774.91027748094803</v>
      </c>
      <c r="H4" s="11">
        <v>540.525493785251</v>
      </c>
      <c r="I4" s="11">
        <v>98.821310404715803</v>
      </c>
      <c r="J4" s="11">
        <v>0</v>
      </c>
      <c r="K4" s="11">
        <v>1.0876730285931799</v>
      </c>
      <c r="L4" s="11">
        <v>76.474051974927207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445.61817865047902</v>
      </c>
      <c r="S4" s="11">
        <v>0</v>
      </c>
      <c r="T4" s="11">
        <v>1295.6691383484599</v>
      </c>
      <c r="U4" s="11">
        <v>0</v>
      </c>
      <c r="V4" s="11">
        <v>0</v>
      </c>
      <c r="W4" s="11">
        <v>0</v>
      </c>
      <c r="X4" s="11">
        <v>1971.8852803852401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49.022158843331603</v>
      </c>
      <c r="AF4" s="11">
        <v>0</v>
      </c>
      <c r="AG4" s="11">
        <v>0</v>
      </c>
      <c r="AH4" s="11">
        <v>0</v>
      </c>
      <c r="AI4" s="11">
        <v>42.5681562484884</v>
      </c>
      <c r="AJ4" s="11">
        <v>40.4473626303378</v>
      </c>
      <c r="AK4" s="12">
        <v>0</v>
      </c>
      <c r="AL4" s="13">
        <v>27617.6553292561</v>
      </c>
      <c r="AM4" s="13">
        <v>0</v>
      </c>
      <c r="AN4" s="13">
        <v>0</v>
      </c>
      <c r="AO4" s="13">
        <v>77.307916815884795</v>
      </c>
      <c r="AP4" s="13">
        <v>0</v>
      </c>
      <c r="AQ4" s="13">
        <v>457.80891912131165</v>
      </c>
      <c r="AR4" s="36">
        <v>0</v>
      </c>
      <c r="AS4" s="36">
        <v>0</v>
      </c>
      <c r="AT4" s="25">
        <f>SUM(C4:AQ4)</f>
        <v>46150.540783237528</v>
      </c>
      <c r="AU4" s="25">
        <f>SUM(D4:AR4)</f>
        <v>41838.895600523225</v>
      </c>
    </row>
    <row r="5" spans="1:47">
      <c r="A5" s="9" t="s">
        <v>1</v>
      </c>
      <c r="B5" s="6" t="s">
        <v>76</v>
      </c>
      <c r="C5" s="14">
        <v>42.883830713215602</v>
      </c>
      <c r="D5" s="13">
        <v>57.207479037349998</v>
      </c>
      <c r="E5" s="13">
        <v>270.45190199884303</v>
      </c>
      <c r="F5" s="13">
        <v>307.19729670820101</v>
      </c>
      <c r="G5" s="13">
        <v>47.080956828893498</v>
      </c>
      <c r="H5" s="13">
        <v>0</v>
      </c>
      <c r="I5" s="13">
        <v>20.0489430816178</v>
      </c>
      <c r="J5" s="13">
        <v>0</v>
      </c>
      <c r="K5" s="13">
        <v>85.216150328238598</v>
      </c>
      <c r="L5" s="13">
        <v>63.672448098167997</v>
      </c>
      <c r="M5" s="13">
        <v>399.355630483347</v>
      </c>
      <c r="N5" s="13">
        <v>387.60384151442901</v>
      </c>
      <c r="O5" s="13">
        <v>18.873585743954099</v>
      </c>
      <c r="P5" s="13">
        <v>7.14827514048591</v>
      </c>
      <c r="Q5" s="13">
        <v>9.4528388954287106</v>
      </c>
      <c r="R5" s="13">
        <v>56.801357692041002</v>
      </c>
      <c r="S5" s="13">
        <v>586.97160233035004</v>
      </c>
      <c r="T5" s="13">
        <v>1232.4910216708099</v>
      </c>
      <c r="U5" s="13">
        <v>0</v>
      </c>
      <c r="V5" s="13">
        <v>0</v>
      </c>
      <c r="W5" s="13">
        <v>0</v>
      </c>
      <c r="X5" s="13">
        <v>122.041662380677</v>
      </c>
      <c r="Y5" s="13">
        <v>919.68965659805099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20.390184137643999</v>
      </c>
      <c r="AF5" s="13">
        <v>8.6883605686346399E-2</v>
      </c>
      <c r="AG5" s="13">
        <v>0.18019608837653001</v>
      </c>
      <c r="AH5" s="13">
        <v>5.86488134633288E-2</v>
      </c>
      <c r="AI5" s="13">
        <v>0.55230089835198504</v>
      </c>
      <c r="AJ5" s="13">
        <v>0.24276245063095001</v>
      </c>
      <c r="AK5" s="15">
        <v>0</v>
      </c>
      <c r="AL5" s="13">
        <v>220.18137988900401</v>
      </c>
      <c r="AM5" s="13">
        <v>0</v>
      </c>
      <c r="AN5" s="13">
        <v>0</v>
      </c>
      <c r="AO5" s="13">
        <v>0</v>
      </c>
      <c r="AP5" s="13">
        <v>0</v>
      </c>
      <c r="AQ5" s="13">
        <v>5.8942585790505371</v>
      </c>
      <c r="AR5" s="36">
        <v>0</v>
      </c>
      <c r="AS5" s="36">
        <v>0</v>
      </c>
      <c r="AT5" s="25">
        <f t="shared" ref="AT5:AU41" si="0">SUM(C5:AQ5)</f>
        <v>4881.7750937063092</v>
      </c>
      <c r="AU5" s="25">
        <f t="shared" si="0"/>
        <v>4838.8912629930937</v>
      </c>
    </row>
    <row r="6" spans="1:47">
      <c r="A6" s="9" t="s">
        <v>2</v>
      </c>
      <c r="B6" s="6" t="s">
        <v>77</v>
      </c>
      <c r="C6" s="14">
        <v>1060.2873160892</v>
      </c>
      <c r="D6" s="13">
        <v>2.6405272553040202</v>
      </c>
      <c r="E6" s="13">
        <v>1182.1851285871101</v>
      </c>
      <c r="F6" s="13">
        <v>271.61792904251303</v>
      </c>
      <c r="G6" s="13">
        <v>21.8913182851703</v>
      </c>
      <c r="H6" s="13">
        <v>13.4045497623715</v>
      </c>
      <c r="I6" s="13">
        <v>17.9965350574744</v>
      </c>
      <c r="J6" s="13">
        <v>0.124666047984535</v>
      </c>
      <c r="K6" s="13">
        <v>172.17927424217601</v>
      </c>
      <c r="L6" s="13">
        <v>4.2220377810582699</v>
      </c>
      <c r="M6" s="13">
        <v>8.3466193894926697</v>
      </c>
      <c r="N6" s="13">
        <v>11.7778814202738</v>
      </c>
      <c r="O6" s="13">
        <v>0.374441663325562</v>
      </c>
      <c r="P6" s="13">
        <v>0.41585190673537498</v>
      </c>
      <c r="Q6" s="13">
        <v>2.8477462547994001</v>
      </c>
      <c r="R6" s="13">
        <v>15.2787845910428</v>
      </c>
      <c r="S6" s="13">
        <v>2.8433171772168699</v>
      </c>
      <c r="T6" s="13">
        <v>84.451359822247895</v>
      </c>
      <c r="U6" s="13">
        <v>3.03924291677732E-2</v>
      </c>
      <c r="V6" s="13">
        <v>0.144908650056261</v>
      </c>
      <c r="W6" s="13">
        <v>1.5276311924810699</v>
      </c>
      <c r="X6" s="13">
        <v>679.76649959142401</v>
      </c>
      <c r="Y6" s="13">
        <v>62.999178709300203</v>
      </c>
      <c r="Z6" s="13">
        <v>0.83636894140267704</v>
      </c>
      <c r="AA6" s="13">
        <v>0.74138055200735298</v>
      </c>
      <c r="AB6" s="13">
        <v>0.33346256720066197</v>
      </c>
      <c r="AC6" s="13">
        <v>1.13550561765476</v>
      </c>
      <c r="AD6" s="13">
        <v>36.359217245841101</v>
      </c>
      <c r="AE6" s="13">
        <v>2.4943794682091802</v>
      </c>
      <c r="AF6" s="13">
        <v>4.5583558786110503</v>
      </c>
      <c r="AG6" s="13">
        <v>5.9348576546587903</v>
      </c>
      <c r="AH6" s="13">
        <v>7.3151676612133496</v>
      </c>
      <c r="AI6" s="13">
        <v>3.4528405416624399</v>
      </c>
      <c r="AJ6" s="13">
        <v>161.65024468455101</v>
      </c>
      <c r="AK6" s="15">
        <v>0</v>
      </c>
      <c r="AL6" s="13">
        <v>14198.9619043281</v>
      </c>
      <c r="AM6" s="13">
        <v>0</v>
      </c>
      <c r="AN6" s="13">
        <v>0</v>
      </c>
      <c r="AO6" s="13">
        <v>84.536431705009903</v>
      </c>
      <c r="AP6" s="13">
        <v>0</v>
      </c>
      <c r="AQ6" s="13">
        <v>71.66080248071745</v>
      </c>
      <c r="AR6" s="36">
        <v>0</v>
      </c>
      <c r="AS6" s="36">
        <v>0</v>
      </c>
      <c r="AT6" s="25">
        <f t="shared" si="0"/>
        <v>18197.324814274765</v>
      </c>
      <c r="AU6" s="25">
        <f t="shared" si="0"/>
        <v>17137.037498185568</v>
      </c>
    </row>
    <row r="7" spans="1:47">
      <c r="A7" s="38" t="s">
        <v>3</v>
      </c>
      <c r="B7" s="6" t="s">
        <v>78</v>
      </c>
      <c r="C7" s="14">
        <v>365.51559922112199</v>
      </c>
      <c r="D7" s="13">
        <v>1.35480625412374</v>
      </c>
      <c r="E7" s="13">
        <v>576.28647131332104</v>
      </c>
      <c r="F7" s="13">
        <v>22217.586738577</v>
      </c>
      <c r="G7" s="13">
        <v>474.49722738949299</v>
      </c>
      <c r="H7" s="13">
        <v>24.437765555801001</v>
      </c>
      <c r="I7" s="13">
        <v>16.329266437566499</v>
      </c>
      <c r="J7" s="13">
        <v>3.6912511989093802E-2</v>
      </c>
      <c r="K7" s="13">
        <v>6.5671606874613202</v>
      </c>
      <c r="L7" s="13">
        <v>70.464068072148194</v>
      </c>
      <c r="M7" s="13">
        <v>112.96849312258399</v>
      </c>
      <c r="N7" s="13">
        <v>21.755078228102299</v>
      </c>
      <c r="O7" s="13">
        <v>0.249064851701955</v>
      </c>
      <c r="P7" s="13">
        <v>0.18237647035651799</v>
      </c>
      <c r="Q7" s="13">
        <v>75.043102958292494</v>
      </c>
      <c r="R7" s="13">
        <v>416.78974901214599</v>
      </c>
      <c r="S7" s="13">
        <v>35.712194293592098</v>
      </c>
      <c r="T7" s="13">
        <v>434.90943661201499</v>
      </c>
      <c r="U7" s="13">
        <v>2.06334230168794</v>
      </c>
      <c r="V7" s="13">
        <v>107.613486258121</v>
      </c>
      <c r="W7" s="13">
        <v>116.58196222756</v>
      </c>
      <c r="X7" s="13">
        <v>166.42189499153801</v>
      </c>
      <c r="Y7" s="13">
        <v>178.51125464143001</v>
      </c>
      <c r="Z7" s="13">
        <v>4.0606148628222103</v>
      </c>
      <c r="AA7" s="13">
        <v>10.861647913097199</v>
      </c>
      <c r="AB7" s="13">
        <v>2.6859168622520202</v>
      </c>
      <c r="AC7" s="13">
        <v>6.5218579155796403</v>
      </c>
      <c r="AD7" s="13">
        <v>14.2634028474536</v>
      </c>
      <c r="AE7" s="13">
        <v>43.789498653780498</v>
      </c>
      <c r="AF7" s="13">
        <v>15.497411094648101</v>
      </c>
      <c r="AG7" s="13">
        <v>39.145531499138499</v>
      </c>
      <c r="AH7" s="13">
        <v>24.453333474042299</v>
      </c>
      <c r="AI7" s="13">
        <v>24.741000508652899</v>
      </c>
      <c r="AJ7" s="13">
        <v>357.46358275397102</v>
      </c>
      <c r="AK7" s="15">
        <v>0</v>
      </c>
      <c r="AL7" s="13">
        <v>11245.2938502202</v>
      </c>
      <c r="AM7" s="13">
        <v>0</v>
      </c>
      <c r="AN7" s="13">
        <v>0</v>
      </c>
      <c r="AO7" s="13">
        <v>352.33817804559601</v>
      </c>
      <c r="AP7" s="13">
        <v>0</v>
      </c>
      <c r="AQ7" s="13">
        <v>24515.732958506203</v>
      </c>
      <c r="AR7" s="36">
        <v>0</v>
      </c>
      <c r="AS7" s="36">
        <v>0</v>
      </c>
      <c r="AT7" s="25">
        <f t="shared" si="0"/>
        <v>62078.726237146591</v>
      </c>
      <c r="AU7" s="25">
        <f t="shared" si="0"/>
        <v>61713.210637925469</v>
      </c>
    </row>
    <row r="8" spans="1:47">
      <c r="A8" s="38" t="s">
        <v>4</v>
      </c>
      <c r="B8" s="6" t="s">
        <v>79</v>
      </c>
      <c r="C8" s="14">
        <v>1.151396087248</v>
      </c>
      <c r="D8" s="13">
        <v>5.0114603427157699E-2</v>
      </c>
      <c r="E8" s="13">
        <v>2.5357295132527802</v>
      </c>
      <c r="F8" s="13">
        <v>18.0142873948664</v>
      </c>
      <c r="G8" s="13">
        <v>756.31033961256105</v>
      </c>
      <c r="H8" s="13">
        <v>67.843904326411803</v>
      </c>
      <c r="I8" s="13">
        <v>0.66337048278463195</v>
      </c>
      <c r="J8" s="13">
        <v>1.1811912677400201E-3</v>
      </c>
      <c r="K8" s="13">
        <v>0.21970157409542301</v>
      </c>
      <c r="L8" s="13">
        <v>196.58373413240901</v>
      </c>
      <c r="M8" s="13">
        <v>119.23159568995401</v>
      </c>
      <c r="N8" s="13">
        <v>0.25738732644043799</v>
      </c>
      <c r="O8" s="13">
        <v>8.9352189659518792E-3</v>
      </c>
      <c r="P8" s="13">
        <v>3.18442335807765E-3</v>
      </c>
      <c r="Q8" s="13">
        <v>86.478270504922904</v>
      </c>
      <c r="R8" s="13">
        <v>538.47473771817499</v>
      </c>
      <c r="S8" s="13">
        <v>0.25972129458502902</v>
      </c>
      <c r="T8" s="13">
        <v>108.92570964073001</v>
      </c>
      <c r="U8" s="13">
        <v>0</v>
      </c>
      <c r="V8" s="13">
        <v>79.144490442425905</v>
      </c>
      <c r="W8" s="13">
        <v>0</v>
      </c>
      <c r="X8" s="13">
        <v>34.168179730732803</v>
      </c>
      <c r="Y8" s="13">
        <v>385.09221646392302</v>
      </c>
      <c r="Z8" s="13">
        <v>0.12988578454867999</v>
      </c>
      <c r="AA8" s="13">
        <v>22.503974048067001</v>
      </c>
      <c r="AB8" s="13">
        <v>9.3170858044004795E-2</v>
      </c>
      <c r="AC8" s="13">
        <v>0.33103338629658502</v>
      </c>
      <c r="AD8" s="13">
        <v>1.02273576583221</v>
      </c>
      <c r="AE8" s="13">
        <v>0.20089814328546099</v>
      </c>
      <c r="AF8" s="13">
        <v>25.992361835765401</v>
      </c>
      <c r="AG8" s="13">
        <v>2.4160784799019499</v>
      </c>
      <c r="AH8" s="13">
        <v>31.386298887389501</v>
      </c>
      <c r="AI8" s="13">
        <v>3.0178127250898301</v>
      </c>
      <c r="AJ8" s="13">
        <v>38.666442101869997</v>
      </c>
      <c r="AK8" s="15">
        <v>0</v>
      </c>
      <c r="AL8" s="13">
        <v>1425.4134792192499</v>
      </c>
      <c r="AM8" s="13">
        <v>0</v>
      </c>
      <c r="AN8" s="13">
        <v>0</v>
      </c>
      <c r="AO8" s="13">
        <v>20.695487416214</v>
      </c>
      <c r="AP8" s="13">
        <v>0</v>
      </c>
      <c r="AQ8" s="13">
        <v>949.63861881053663</v>
      </c>
      <c r="AR8" s="36">
        <v>0</v>
      </c>
      <c r="AS8" s="36">
        <v>0</v>
      </c>
      <c r="AT8" s="25">
        <f t="shared" si="0"/>
        <v>4916.926464834628</v>
      </c>
      <c r="AU8" s="25">
        <f t="shared" si="0"/>
        <v>4915.7750687473799</v>
      </c>
    </row>
    <row r="9" spans="1:47">
      <c r="A9" s="38" t="s">
        <v>5</v>
      </c>
      <c r="B9" s="6" t="s">
        <v>80</v>
      </c>
      <c r="C9" s="14">
        <v>79.177607590439194</v>
      </c>
      <c r="D9" s="13">
        <v>6.9801026852843204</v>
      </c>
      <c r="E9" s="13">
        <v>12.1585147682787</v>
      </c>
      <c r="F9" s="13">
        <v>9.7869731608907706</v>
      </c>
      <c r="G9" s="13">
        <v>0.32391393618617098</v>
      </c>
      <c r="H9" s="13">
        <v>50.3341387806772</v>
      </c>
      <c r="I9" s="13">
        <v>54.422534586064103</v>
      </c>
      <c r="J9" s="13">
        <v>4.2584497019061401E-3</v>
      </c>
      <c r="K9" s="13">
        <v>12.195294363918499</v>
      </c>
      <c r="L9" s="13">
        <v>15.4061289921913</v>
      </c>
      <c r="M9" s="13">
        <v>13.9549021471949</v>
      </c>
      <c r="N9" s="13">
        <v>39.216172894381202</v>
      </c>
      <c r="O9" s="13">
        <v>4.8981018225763098</v>
      </c>
      <c r="P9" s="13">
        <v>5.1044922183949897</v>
      </c>
      <c r="Q9" s="13">
        <v>24.811995362994001</v>
      </c>
      <c r="R9" s="13">
        <v>274.72573970743599</v>
      </c>
      <c r="S9" s="13">
        <v>45.536491015572999</v>
      </c>
      <c r="T9" s="13">
        <v>311.90522766313001</v>
      </c>
      <c r="U9" s="13">
        <v>9.9484729507072406E-2</v>
      </c>
      <c r="V9" s="13">
        <v>2.18878442297585</v>
      </c>
      <c r="W9" s="13">
        <v>3.45528727440673</v>
      </c>
      <c r="X9" s="13">
        <v>2.5152077331615899</v>
      </c>
      <c r="Y9" s="13">
        <v>2.1330198180920799</v>
      </c>
      <c r="Z9" s="13">
        <v>0.24017453023919999</v>
      </c>
      <c r="AA9" s="13">
        <v>0.25775591148025401</v>
      </c>
      <c r="AB9" s="13">
        <v>0.47757582533611498</v>
      </c>
      <c r="AC9" s="13">
        <v>1.4815607705996501</v>
      </c>
      <c r="AD9" s="13">
        <v>4.8141826741030496</v>
      </c>
      <c r="AE9" s="13">
        <v>14.2704680264565</v>
      </c>
      <c r="AF9" s="13">
        <v>1.6118562534402101</v>
      </c>
      <c r="AG9" s="13">
        <v>1.6631929417868601</v>
      </c>
      <c r="AH9" s="13">
        <v>2.17986885647632</v>
      </c>
      <c r="AI9" s="13">
        <v>2.9213395244351599</v>
      </c>
      <c r="AJ9" s="13">
        <v>4.4551993819971099</v>
      </c>
      <c r="AK9" s="15">
        <v>0</v>
      </c>
      <c r="AL9" s="13">
        <v>1521.79953869478</v>
      </c>
      <c r="AM9" s="13">
        <v>0</v>
      </c>
      <c r="AN9" s="13">
        <v>0</v>
      </c>
      <c r="AO9" s="13">
        <v>61.732430529047903</v>
      </c>
      <c r="AP9" s="13">
        <v>0</v>
      </c>
      <c r="AQ9" s="13">
        <v>3.8057419218620283</v>
      </c>
      <c r="AR9" s="36">
        <v>0</v>
      </c>
      <c r="AS9" s="36">
        <v>0</v>
      </c>
      <c r="AT9" s="25">
        <f t="shared" si="0"/>
        <v>2593.0452599654964</v>
      </c>
      <c r="AU9" s="25">
        <f t="shared" si="0"/>
        <v>2513.8676523750569</v>
      </c>
    </row>
    <row r="10" spans="1:47">
      <c r="A10" s="38" t="s">
        <v>6</v>
      </c>
      <c r="B10" s="6" t="s">
        <v>81</v>
      </c>
      <c r="C10" s="14">
        <v>12.4580027044159</v>
      </c>
      <c r="D10" s="13">
        <v>1.92565735292845</v>
      </c>
      <c r="E10" s="13">
        <v>260.55556666780097</v>
      </c>
      <c r="F10" s="13">
        <v>243.79513406461299</v>
      </c>
      <c r="G10" s="13">
        <v>3.8222928252285899</v>
      </c>
      <c r="H10" s="13">
        <v>1.3234890661902301</v>
      </c>
      <c r="I10" s="13">
        <v>131.096562324632</v>
      </c>
      <c r="J10" s="13">
        <v>7.7322663047424606E-2</v>
      </c>
      <c r="K10" s="13">
        <v>34.164901461628801</v>
      </c>
      <c r="L10" s="13">
        <v>17.221228780677599</v>
      </c>
      <c r="M10" s="13">
        <v>28.118980682570101</v>
      </c>
      <c r="N10" s="13">
        <v>24.2036298117299</v>
      </c>
      <c r="O10" s="13">
        <v>1.41094039139978</v>
      </c>
      <c r="P10" s="13">
        <v>0.15534251676469099</v>
      </c>
      <c r="Q10" s="13">
        <v>0.90162250064872995</v>
      </c>
      <c r="R10" s="13">
        <v>22.6576089687305</v>
      </c>
      <c r="S10" s="13">
        <v>36.157268784609897</v>
      </c>
      <c r="T10" s="13">
        <v>23.342895727909301</v>
      </c>
      <c r="U10" s="13">
        <v>0</v>
      </c>
      <c r="V10" s="13">
        <v>232.83817870262399</v>
      </c>
      <c r="W10" s="13">
        <v>0</v>
      </c>
      <c r="X10" s="13">
        <v>26.810282440337801</v>
      </c>
      <c r="Y10" s="13">
        <v>49.416652327432999</v>
      </c>
      <c r="Z10" s="13">
        <v>4.6833321257514804</v>
      </c>
      <c r="AA10" s="13">
        <v>4.0349548616216104</v>
      </c>
      <c r="AB10" s="13">
        <v>17.614231333757601</v>
      </c>
      <c r="AC10" s="13">
        <v>63.072503590679702</v>
      </c>
      <c r="AD10" s="13">
        <v>193.74877955541899</v>
      </c>
      <c r="AE10" s="13">
        <v>0.363075308500237</v>
      </c>
      <c r="AF10" s="13">
        <v>78.5605367896963</v>
      </c>
      <c r="AG10" s="13">
        <v>63.514478081177899</v>
      </c>
      <c r="AH10" s="13">
        <v>90.758671926531903</v>
      </c>
      <c r="AI10" s="13">
        <v>6.1340026540234502</v>
      </c>
      <c r="AJ10" s="13">
        <v>162.799419538282</v>
      </c>
      <c r="AK10" s="15">
        <v>0</v>
      </c>
      <c r="AL10" s="13">
        <v>325.53344862678199</v>
      </c>
      <c r="AM10" s="13">
        <v>0</v>
      </c>
      <c r="AN10" s="13">
        <v>0</v>
      </c>
      <c r="AO10" s="13">
        <v>8.3297139228203108</v>
      </c>
      <c r="AP10" s="13">
        <v>0</v>
      </c>
      <c r="AQ10" s="13">
        <v>6.4514720933766485</v>
      </c>
      <c r="AR10" s="36">
        <v>0</v>
      </c>
      <c r="AS10" s="36">
        <v>0</v>
      </c>
      <c r="AT10" s="25">
        <f t="shared" si="0"/>
        <v>2178.0521811743401</v>
      </c>
      <c r="AU10" s="25">
        <f t="shared" si="0"/>
        <v>2165.5941784699244</v>
      </c>
    </row>
    <row r="11" spans="1:47">
      <c r="A11" s="38" t="s">
        <v>7</v>
      </c>
      <c r="B11" s="6" t="s">
        <v>82</v>
      </c>
      <c r="C11" s="14">
        <v>3.5468161775719902</v>
      </c>
      <c r="D11" s="13">
        <v>0.31813756853804198</v>
      </c>
      <c r="E11" s="13">
        <v>1.2979500626861999</v>
      </c>
      <c r="F11" s="13">
        <v>10.6927779682285</v>
      </c>
      <c r="G11" s="13">
        <v>0.113817925881952</v>
      </c>
      <c r="H11" s="13">
        <v>0.47741478204233301</v>
      </c>
      <c r="I11" s="13">
        <v>0.75962865642194299</v>
      </c>
      <c r="J11" s="13">
        <v>6.8253602088869894E-2</v>
      </c>
      <c r="K11" s="13">
        <v>1.06206164195771</v>
      </c>
      <c r="L11" s="13">
        <v>0.360363407882555</v>
      </c>
      <c r="M11" s="13">
        <v>0.65348440040245104</v>
      </c>
      <c r="N11" s="13">
        <v>2.1655483139889098</v>
      </c>
      <c r="O11" s="13">
        <v>0.15310032659679401</v>
      </c>
      <c r="P11" s="13">
        <v>0.21008772025693301</v>
      </c>
      <c r="Q11" s="13">
        <v>1.07001131760352</v>
      </c>
      <c r="R11" s="13">
        <v>9.7873533172914404E-2</v>
      </c>
      <c r="S11" s="13">
        <v>1.4717502196535399</v>
      </c>
      <c r="T11" s="13">
        <v>1.4428390018889701</v>
      </c>
      <c r="U11" s="13">
        <v>8.1393780045966799E-3</v>
      </c>
      <c r="V11" s="13">
        <v>0.16015068505913499</v>
      </c>
      <c r="W11" s="13">
        <v>0.25340281460273301</v>
      </c>
      <c r="X11" s="13">
        <v>0.32487625611808602</v>
      </c>
      <c r="Y11" s="13">
        <v>9.7830550711247604</v>
      </c>
      <c r="Z11" s="13">
        <v>0.73533132391024603</v>
      </c>
      <c r="AA11" s="13">
        <v>1.8943717792897501</v>
      </c>
      <c r="AB11" s="13">
        <v>0.11399607684292801</v>
      </c>
      <c r="AC11" s="13">
        <v>0.20649656865858301</v>
      </c>
      <c r="AD11" s="13">
        <v>0.78670021869783102</v>
      </c>
      <c r="AE11" s="13">
        <v>9.0409025054226603E-3</v>
      </c>
      <c r="AF11" s="13">
        <v>0.22537779672323899</v>
      </c>
      <c r="AG11" s="13">
        <v>3.2395636326005501</v>
      </c>
      <c r="AH11" s="13">
        <v>0.27207835002217401</v>
      </c>
      <c r="AI11" s="13">
        <v>0.59321849494272705</v>
      </c>
      <c r="AJ11" s="13">
        <v>0.28941361551698103</v>
      </c>
      <c r="AK11" s="15">
        <v>0</v>
      </c>
      <c r="AL11" s="13">
        <v>5.56151975724881</v>
      </c>
      <c r="AM11" s="13">
        <v>0</v>
      </c>
      <c r="AN11" s="13">
        <v>0</v>
      </c>
      <c r="AO11" s="13">
        <v>0.110202640861396</v>
      </c>
      <c r="AP11" s="13">
        <v>0</v>
      </c>
      <c r="AQ11" s="13">
        <v>7.9885839396374649</v>
      </c>
      <c r="AR11" s="36">
        <v>0</v>
      </c>
      <c r="AS11" s="36">
        <v>0</v>
      </c>
      <c r="AT11" s="25">
        <f t="shared" si="0"/>
        <v>58.517435929231539</v>
      </c>
      <c r="AU11" s="25">
        <f t="shared" si="0"/>
        <v>54.970619751659555</v>
      </c>
    </row>
    <row r="12" spans="1:47">
      <c r="A12" s="38" t="s">
        <v>8</v>
      </c>
      <c r="B12" s="6" t="s">
        <v>83</v>
      </c>
      <c r="C12" s="14">
        <v>687.81353848135302</v>
      </c>
      <c r="D12" s="13">
        <v>9.3716544909949206</v>
      </c>
      <c r="E12" s="13">
        <v>67.543187970516996</v>
      </c>
      <c r="F12" s="13">
        <v>265.41062756552998</v>
      </c>
      <c r="G12" s="13">
        <v>5.4439524708359901</v>
      </c>
      <c r="H12" s="13">
        <v>10.1913199645756</v>
      </c>
      <c r="I12" s="13">
        <v>88.388530823806803</v>
      </c>
      <c r="J12" s="13">
        <v>0.57403802468633702</v>
      </c>
      <c r="K12" s="13">
        <v>163.87759427808001</v>
      </c>
      <c r="L12" s="13">
        <v>37.900605082011602</v>
      </c>
      <c r="M12" s="13">
        <v>50.272976347702198</v>
      </c>
      <c r="N12" s="13">
        <v>37.7519159599197</v>
      </c>
      <c r="O12" s="13">
        <v>6.5059395280556496</v>
      </c>
      <c r="P12" s="13">
        <v>4.4239051693568596</v>
      </c>
      <c r="Q12" s="13">
        <v>29.9226609424027</v>
      </c>
      <c r="R12" s="13">
        <v>40.1878561060838</v>
      </c>
      <c r="S12" s="13">
        <v>33.796811758689003</v>
      </c>
      <c r="T12" s="13">
        <v>389.56300858042601</v>
      </c>
      <c r="U12" s="13">
        <v>0</v>
      </c>
      <c r="V12" s="13">
        <v>41.3675271311741</v>
      </c>
      <c r="W12" s="13">
        <v>0</v>
      </c>
      <c r="X12" s="13">
        <v>29.034061299148</v>
      </c>
      <c r="Y12" s="13">
        <v>76.194747792047707</v>
      </c>
      <c r="Z12" s="13">
        <v>9.8499647667948</v>
      </c>
      <c r="AA12" s="13">
        <v>22.085504893167599</v>
      </c>
      <c r="AB12" s="13">
        <v>3.7303463119223701</v>
      </c>
      <c r="AC12" s="13">
        <v>21.625317518370299</v>
      </c>
      <c r="AD12" s="13">
        <v>35.106640139796603</v>
      </c>
      <c r="AE12" s="13">
        <v>0.111810761124838</v>
      </c>
      <c r="AF12" s="13">
        <v>7.8178409146929599</v>
      </c>
      <c r="AG12" s="13">
        <v>8.4902009869366992</v>
      </c>
      <c r="AH12" s="13">
        <v>11.787276380758099</v>
      </c>
      <c r="AI12" s="13">
        <v>599.87885957040999</v>
      </c>
      <c r="AJ12" s="13">
        <v>18.181245869923199</v>
      </c>
      <c r="AK12" s="15">
        <v>0</v>
      </c>
      <c r="AL12" s="13">
        <v>925.64930246807899</v>
      </c>
      <c r="AM12" s="13">
        <v>0</v>
      </c>
      <c r="AN12" s="13">
        <v>0</v>
      </c>
      <c r="AO12" s="13">
        <v>15.313395938160101</v>
      </c>
      <c r="AP12" s="13">
        <v>0</v>
      </c>
      <c r="AQ12" s="13">
        <v>50.87762964804859</v>
      </c>
      <c r="AR12" s="36">
        <v>0</v>
      </c>
      <c r="AS12" s="36">
        <v>0</v>
      </c>
      <c r="AT12" s="25">
        <f t="shared" si="0"/>
        <v>3806.0417959355823</v>
      </c>
      <c r="AU12" s="25">
        <f t="shared" si="0"/>
        <v>3118.2282574542296</v>
      </c>
    </row>
    <row r="13" spans="1:47">
      <c r="A13" s="38" t="s">
        <v>9</v>
      </c>
      <c r="B13" s="6" t="s">
        <v>84</v>
      </c>
      <c r="C13" s="14">
        <v>6.16760325983459</v>
      </c>
      <c r="D13" s="13">
        <v>10.050342662245299</v>
      </c>
      <c r="E13" s="13">
        <v>27.4753796669957</v>
      </c>
      <c r="F13" s="13">
        <v>50.340864053433897</v>
      </c>
      <c r="G13" s="13">
        <v>6.1120947587192704</v>
      </c>
      <c r="H13" s="13">
        <v>1.2162895650121399</v>
      </c>
      <c r="I13" s="13">
        <v>0.15128127731841201</v>
      </c>
      <c r="J13" s="13">
        <v>1.4784103876750099E-4</v>
      </c>
      <c r="K13" s="13">
        <v>19.438874656154699</v>
      </c>
      <c r="L13" s="13">
        <v>5.9908602852559003</v>
      </c>
      <c r="M13" s="13">
        <v>16.222562099013601</v>
      </c>
      <c r="N13" s="13">
        <v>21.159024924740802</v>
      </c>
      <c r="O13" s="13">
        <v>0.12031642335096999</v>
      </c>
      <c r="P13" s="13">
        <v>1.22422577160662E-3</v>
      </c>
      <c r="Q13" s="13">
        <v>0.58314894469349299</v>
      </c>
      <c r="R13" s="13">
        <v>69.937740697641203</v>
      </c>
      <c r="S13" s="13">
        <v>19.920880229251601</v>
      </c>
      <c r="T13" s="13">
        <v>1208.57306384086</v>
      </c>
      <c r="U13" s="13">
        <v>0</v>
      </c>
      <c r="V13" s="13">
        <v>16.8490643311853</v>
      </c>
      <c r="W13" s="13">
        <v>0</v>
      </c>
      <c r="X13" s="13">
        <v>29.360136962962699</v>
      </c>
      <c r="Y13" s="13">
        <v>17.3810786646164</v>
      </c>
      <c r="Z13" s="13">
        <v>2.4618760768382502</v>
      </c>
      <c r="AA13" s="13">
        <v>0.15312572478851799</v>
      </c>
      <c r="AB13" s="13">
        <v>1.9430777275815201E-3</v>
      </c>
      <c r="AC13" s="13">
        <v>2.19653313944226</v>
      </c>
      <c r="AD13" s="13">
        <v>24.475984646271801</v>
      </c>
      <c r="AE13" s="13">
        <v>7.6859650957067399E-2</v>
      </c>
      <c r="AF13" s="13">
        <v>1.5667348634716101</v>
      </c>
      <c r="AG13" s="13">
        <v>2.8542088728872699</v>
      </c>
      <c r="AH13" s="13">
        <v>33.6374803549013</v>
      </c>
      <c r="AI13" s="13">
        <v>1.21962720351492</v>
      </c>
      <c r="AJ13" s="13">
        <v>53.328140503028202</v>
      </c>
      <c r="AK13" s="15">
        <v>0</v>
      </c>
      <c r="AL13" s="13">
        <v>219.451794438527</v>
      </c>
      <c r="AM13" s="13">
        <v>0</v>
      </c>
      <c r="AN13" s="13">
        <v>0</v>
      </c>
      <c r="AO13" s="13">
        <v>1.0589980425708001</v>
      </c>
      <c r="AP13" s="13">
        <v>0</v>
      </c>
      <c r="AQ13" s="13">
        <v>29.016159403854733</v>
      </c>
      <c r="AR13" s="36">
        <v>0</v>
      </c>
      <c r="AS13" s="36">
        <v>0</v>
      </c>
      <c r="AT13" s="25">
        <f t="shared" si="0"/>
        <v>1898.5514453688772</v>
      </c>
      <c r="AU13" s="25">
        <f t="shared" si="0"/>
        <v>1892.3838421090427</v>
      </c>
    </row>
    <row r="14" spans="1:47">
      <c r="A14" s="38" t="s">
        <v>10</v>
      </c>
      <c r="B14" s="6" t="s">
        <v>85</v>
      </c>
      <c r="C14" s="14">
        <v>15.615092616577099</v>
      </c>
      <c r="D14" s="13">
        <v>35.207763386972601</v>
      </c>
      <c r="E14" s="13">
        <v>71.783247101328797</v>
      </c>
      <c r="F14" s="13">
        <v>164.134812985954</v>
      </c>
      <c r="G14" s="13">
        <v>0.220254309256633</v>
      </c>
      <c r="H14" s="13">
        <v>0.31305347054589699</v>
      </c>
      <c r="I14" s="13">
        <v>2.0188658221187499</v>
      </c>
      <c r="J14" s="13">
        <v>1.7466135591797102E-2</v>
      </c>
      <c r="K14" s="13">
        <v>71.181765607173105</v>
      </c>
      <c r="L14" s="13">
        <v>16.7406256159917</v>
      </c>
      <c r="M14" s="13">
        <v>54.7069074097571</v>
      </c>
      <c r="N14" s="13">
        <v>82.517290543138301</v>
      </c>
      <c r="O14" s="13">
        <v>0.81263164973159696</v>
      </c>
      <c r="P14" s="13">
        <v>0.19339546875195801</v>
      </c>
      <c r="Q14" s="13">
        <v>1.7491631759865001</v>
      </c>
      <c r="R14" s="13">
        <v>231.11944198670099</v>
      </c>
      <c r="S14" s="13">
        <v>70.478541369589607</v>
      </c>
      <c r="T14" s="13">
        <v>4207.77688301946</v>
      </c>
      <c r="U14" s="13">
        <v>0</v>
      </c>
      <c r="V14" s="13">
        <v>58.226634207877296</v>
      </c>
      <c r="W14" s="13">
        <v>0</v>
      </c>
      <c r="X14" s="13">
        <v>92.386807633093099</v>
      </c>
      <c r="Y14" s="13">
        <v>53.893733198976697</v>
      </c>
      <c r="Z14" s="13">
        <v>8.89887200997733</v>
      </c>
      <c r="AA14" s="13">
        <v>0.61807661459059304</v>
      </c>
      <c r="AB14" s="13">
        <v>0.211891926393417</v>
      </c>
      <c r="AC14" s="13">
        <v>8.1933706046254393</v>
      </c>
      <c r="AD14" s="13">
        <v>86.073796133577602</v>
      </c>
      <c r="AE14" s="13">
        <v>6.4400227459747703E-2</v>
      </c>
      <c r="AF14" s="13">
        <v>5.1150775478930699</v>
      </c>
      <c r="AG14" s="13">
        <v>10.222635228142099</v>
      </c>
      <c r="AH14" s="13">
        <v>116.580760998066</v>
      </c>
      <c r="AI14" s="13">
        <v>16.688103477580199</v>
      </c>
      <c r="AJ14" s="13">
        <v>185.17270939786499</v>
      </c>
      <c r="AK14" s="15">
        <v>0</v>
      </c>
      <c r="AL14" s="13">
        <v>626.21067941249396</v>
      </c>
      <c r="AM14" s="13">
        <v>0</v>
      </c>
      <c r="AN14" s="13">
        <v>0</v>
      </c>
      <c r="AO14" s="13">
        <v>22.999367793129899</v>
      </c>
      <c r="AP14" s="13">
        <v>0</v>
      </c>
      <c r="AQ14" s="13">
        <v>70.514615355630767</v>
      </c>
      <c r="AR14" s="36">
        <v>0</v>
      </c>
      <c r="AS14" s="36">
        <v>0</v>
      </c>
      <c r="AT14" s="25">
        <f t="shared" si="0"/>
        <v>6388.6587334419964</v>
      </c>
      <c r="AU14" s="25">
        <f t="shared" si="0"/>
        <v>6373.04364082542</v>
      </c>
    </row>
    <row r="15" spans="1:47">
      <c r="A15" s="38" t="s">
        <v>11</v>
      </c>
      <c r="B15" s="6" t="s">
        <v>86</v>
      </c>
      <c r="C15" s="14">
        <v>196.411334189667</v>
      </c>
      <c r="D15" s="13">
        <v>18.128032999150999</v>
      </c>
      <c r="E15" s="13">
        <v>46.742563609971199</v>
      </c>
      <c r="F15" s="13">
        <v>269.78865793716898</v>
      </c>
      <c r="G15" s="13">
        <v>10.9270388428071</v>
      </c>
      <c r="H15" s="13">
        <v>9.4100297020860797</v>
      </c>
      <c r="I15" s="13">
        <v>18.431809735196602</v>
      </c>
      <c r="J15" s="13">
        <v>1.33256895863591</v>
      </c>
      <c r="K15" s="13">
        <v>49.786319217945</v>
      </c>
      <c r="L15" s="13">
        <v>1.8167345197695199</v>
      </c>
      <c r="M15" s="13">
        <v>2.3099123208099002</v>
      </c>
      <c r="N15" s="13">
        <v>2036.9051891250299</v>
      </c>
      <c r="O15" s="13">
        <v>63.181474218798797</v>
      </c>
      <c r="P15" s="13">
        <v>17.451319230943898</v>
      </c>
      <c r="Q15" s="13">
        <v>238.08450450666501</v>
      </c>
      <c r="R15" s="13">
        <v>334.24550042442303</v>
      </c>
      <c r="S15" s="13">
        <v>143.08527143850199</v>
      </c>
      <c r="T15" s="13">
        <v>2697.39396245943</v>
      </c>
      <c r="U15" s="13">
        <v>1.4656434125234601</v>
      </c>
      <c r="V15" s="13">
        <v>34.830035845471201</v>
      </c>
      <c r="W15" s="13">
        <v>43.072149765842603</v>
      </c>
      <c r="X15" s="13">
        <v>9.4069894605918805</v>
      </c>
      <c r="Y15" s="13">
        <v>119.39620858023601</v>
      </c>
      <c r="Z15" s="13">
        <v>11.7434586549287</v>
      </c>
      <c r="AA15" s="13">
        <v>11.7586913438404</v>
      </c>
      <c r="AB15" s="13">
        <v>9.9337645551699296</v>
      </c>
      <c r="AC15" s="13">
        <v>6.8630721201813998</v>
      </c>
      <c r="AD15" s="13">
        <v>3.4442327573765401</v>
      </c>
      <c r="AE15" s="13">
        <v>12.9202874732603</v>
      </c>
      <c r="AF15" s="13">
        <v>1.0614572629913499</v>
      </c>
      <c r="AG15" s="13">
        <v>18.083721370829199</v>
      </c>
      <c r="AH15" s="13">
        <v>1.7618271260600999</v>
      </c>
      <c r="AI15" s="13">
        <v>5.0236109749291797</v>
      </c>
      <c r="AJ15" s="13">
        <v>38.971983633724399</v>
      </c>
      <c r="AK15" s="15">
        <v>0</v>
      </c>
      <c r="AL15" s="13">
        <v>196.906075186837</v>
      </c>
      <c r="AM15" s="13">
        <v>0</v>
      </c>
      <c r="AN15" s="13">
        <v>0</v>
      </c>
      <c r="AO15" s="13">
        <v>3172.92223313164</v>
      </c>
      <c r="AP15" s="13">
        <v>0</v>
      </c>
      <c r="AQ15" s="13">
        <v>141.8948632126108</v>
      </c>
      <c r="AR15" s="36">
        <v>0</v>
      </c>
      <c r="AS15" s="36">
        <v>0</v>
      </c>
      <c r="AT15" s="25">
        <f t="shared" si="0"/>
        <v>9996.8925293060438</v>
      </c>
      <c r="AU15" s="25">
        <f t="shared" si="0"/>
        <v>9800.4811951163774</v>
      </c>
    </row>
    <row r="16" spans="1:47">
      <c r="A16" s="38" t="s">
        <v>12</v>
      </c>
      <c r="B16" s="6" t="s">
        <v>87</v>
      </c>
      <c r="C16" s="14">
        <v>3.6372515494616899</v>
      </c>
      <c r="D16" s="13">
        <v>1.2174311556234401</v>
      </c>
      <c r="E16" s="13">
        <v>2.4121346896423601</v>
      </c>
      <c r="F16" s="13">
        <v>14.410681522912601</v>
      </c>
      <c r="G16" s="13">
        <v>0.51512871579100905</v>
      </c>
      <c r="H16" s="13">
        <v>1.3707219299928499</v>
      </c>
      <c r="I16" s="13">
        <v>2.3698308282151701</v>
      </c>
      <c r="J16" s="13">
        <v>5.1729115052094002E-2</v>
      </c>
      <c r="K16" s="13">
        <v>0.71479270686929397</v>
      </c>
      <c r="L16" s="13">
        <v>1.0063694442267199</v>
      </c>
      <c r="M16" s="13">
        <v>1.1107932548118999</v>
      </c>
      <c r="N16" s="13">
        <v>3.0320889321525502</v>
      </c>
      <c r="O16" s="13">
        <v>0.83939200356004395</v>
      </c>
      <c r="P16" s="13">
        <v>0.73015601153038201</v>
      </c>
      <c r="Q16" s="13">
        <v>4.44377277933632</v>
      </c>
      <c r="R16" s="13">
        <v>1.27139862509801</v>
      </c>
      <c r="S16" s="13">
        <v>1.28398650254179</v>
      </c>
      <c r="T16" s="13">
        <v>16.331648052897901</v>
      </c>
      <c r="U16" s="13">
        <v>7.9495074924694403E-2</v>
      </c>
      <c r="V16" s="13">
        <v>1.2819059156121499</v>
      </c>
      <c r="W16" s="13">
        <v>2.57056627479581</v>
      </c>
      <c r="X16" s="13">
        <v>1.36048999787366</v>
      </c>
      <c r="Y16" s="13">
        <v>7.2607411953599801</v>
      </c>
      <c r="Z16" s="13">
        <v>1.5840268857784301</v>
      </c>
      <c r="AA16" s="13">
        <v>1.3291811301248599</v>
      </c>
      <c r="AB16" s="13">
        <v>1.53303373870931</v>
      </c>
      <c r="AC16" s="13">
        <v>1.01450098082039</v>
      </c>
      <c r="AD16" s="13">
        <v>3.3467188103927801</v>
      </c>
      <c r="AE16" s="13">
        <v>3.1936752473198E-2</v>
      </c>
      <c r="AF16" s="13">
        <v>1.17943786572302</v>
      </c>
      <c r="AG16" s="13">
        <v>1.7951180577718</v>
      </c>
      <c r="AH16" s="13">
        <v>1.4061685098457199</v>
      </c>
      <c r="AI16" s="13">
        <v>1.6023864754681501</v>
      </c>
      <c r="AJ16" s="13">
        <v>3.93319338160414</v>
      </c>
      <c r="AK16" s="15">
        <v>0</v>
      </c>
      <c r="AL16" s="13">
        <v>49.7504591459561</v>
      </c>
      <c r="AM16" s="13">
        <v>0</v>
      </c>
      <c r="AN16" s="13">
        <v>0</v>
      </c>
      <c r="AO16" s="13">
        <v>337.34202644371101</v>
      </c>
      <c r="AP16" s="13">
        <v>0</v>
      </c>
      <c r="AQ16" s="13">
        <v>22.416328881953241</v>
      </c>
      <c r="AR16" s="36">
        <v>0</v>
      </c>
      <c r="AS16" s="36">
        <v>0</v>
      </c>
      <c r="AT16" s="25">
        <f t="shared" si="0"/>
        <v>497.56702333861455</v>
      </c>
      <c r="AU16" s="25">
        <f t="shared" si="0"/>
        <v>493.92977178915288</v>
      </c>
    </row>
    <row r="17" spans="1:47">
      <c r="A17" s="38" t="s">
        <v>13</v>
      </c>
      <c r="B17" s="6" t="s">
        <v>88</v>
      </c>
      <c r="C17" s="14">
        <v>3.5299710654538998</v>
      </c>
      <c r="D17" s="13">
        <v>1.15191532236033</v>
      </c>
      <c r="E17" s="13">
        <v>3.1494158151726501</v>
      </c>
      <c r="F17" s="13">
        <v>8.5640137893774302</v>
      </c>
      <c r="G17" s="13">
        <v>0.55771861168989201</v>
      </c>
      <c r="H17" s="13">
        <v>1.24859909884578</v>
      </c>
      <c r="I17" s="13">
        <v>2.2114573882446198</v>
      </c>
      <c r="J17" s="13">
        <v>5.5931878400711503E-2</v>
      </c>
      <c r="K17" s="13">
        <v>0.67811483080671897</v>
      </c>
      <c r="L17" s="13">
        <v>0.946712576095879</v>
      </c>
      <c r="M17" s="13">
        <v>0.95450928444405203</v>
      </c>
      <c r="N17" s="13">
        <v>2.54921063816353</v>
      </c>
      <c r="O17" s="13">
        <v>0.83102093752602002</v>
      </c>
      <c r="P17" s="13">
        <v>0.56897309957129205</v>
      </c>
      <c r="Q17" s="13">
        <v>3.6391126129124598</v>
      </c>
      <c r="R17" s="13">
        <v>0.93527053970664198</v>
      </c>
      <c r="S17" s="13">
        <v>1.4084450101858199</v>
      </c>
      <c r="T17" s="13">
        <v>14.6138363601353</v>
      </c>
      <c r="U17" s="13">
        <v>0</v>
      </c>
      <c r="V17" s="13">
        <v>3.2312030811572598</v>
      </c>
      <c r="W17" s="13">
        <v>0</v>
      </c>
      <c r="X17" s="13">
        <v>1.24420910522608</v>
      </c>
      <c r="Y17" s="13">
        <v>5.7339724704485899</v>
      </c>
      <c r="Z17" s="13">
        <v>0.98722120258293999</v>
      </c>
      <c r="AA17" s="13">
        <v>0.73965816161194597</v>
      </c>
      <c r="AB17" s="13">
        <v>1.0875660293160001</v>
      </c>
      <c r="AC17" s="13">
        <v>0.68858556511417501</v>
      </c>
      <c r="AD17" s="13">
        <v>2.4618001623449999</v>
      </c>
      <c r="AE17" s="13">
        <v>2.7078617220309801E-2</v>
      </c>
      <c r="AF17" s="13">
        <v>0.752588613240328</v>
      </c>
      <c r="AG17" s="13">
        <v>1.4832635138805601</v>
      </c>
      <c r="AH17" s="13">
        <v>0.830368360213524</v>
      </c>
      <c r="AI17" s="13">
        <v>1.1152251346272299</v>
      </c>
      <c r="AJ17" s="13">
        <v>2.2619986676972799</v>
      </c>
      <c r="AK17" s="15">
        <v>0</v>
      </c>
      <c r="AL17" s="13">
        <v>45.695027039274201</v>
      </c>
      <c r="AM17" s="13">
        <v>0</v>
      </c>
      <c r="AN17" s="13">
        <v>0</v>
      </c>
      <c r="AO17" s="13">
        <v>358.30625646865599</v>
      </c>
      <c r="AP17" s="13">
        <v>0</v>
      </c>
      <c r="AQ17" s="13">
        <v>30.11034914522735</v>
      </c>
      <c r="AR17" s="36">
        <v>0</v>
      </c>
      <c r="AS17" s="36">
        <v>0</v>
      </c>
      <c r="AT17" s="25">
        <f t="shared" si="0"/>
        <v>504.35060019693185</v>
      </c>
      <c r="AU17" s="25">
        <f t="shared" si="0"/>
        <v>500.82062913147792</v>
      </c>
    </row>
    <row r="18" spans="1:47">
      <c r="A18" s="38" t="s">
        <v>14</v>
      </c>
      <c r="B18" s="6" t="s">
        <v>89</v>
      </c>
      <c r="C18" s="14">
        <v>62.234020431941801</v>
      </c>
      <c r="D18" s="13">
        <v>15.185801337387099</v>
      </c>
      <c r="E18" s="13">
        <v>58.586715142692697</v>
      </c>
      <c r="F18" s="13">
        <v>104.68627407567899</v>
      </c>
      <c r="G18" s="13">
        <v>11.579150182948499</v>
      </c>
      <c r="H18" s="13">
        <v>16.628398024867501</v>
      </c>
      <c r="I18" s="13">
        <v>25.0040002356541</v>
      </c>
      <c r="J18" s="13">
        <v>0.81056862247693595</v>
      </c>
      <c r="K18" s="13">
        <v>9.6330000992312499</v>
      </c>
      <c r="L18" s="13">
        <v>12.729108644058799</v>
      </c>
      <c r="M18" s="13">
        <v>13.582339049658801</v>
      </c>
      <c r="N18" s="13">
        <v>38.1312323136098</v>
      </c>
      <c r="O18" s="13">
        <v>11.010866967097799</v>
      </c>
      <c r="P18" s="13">
        <v>5.9403549315621396</v>
      </c>
      <c r="Q18" s="13">
        <v>40.900049797588302</v>
      </c>
      <c r="R18" s="13">
        <v>16.482522050860101</v>
      </c>
      <c r="S18" s="13">
        <v>21.074278228565799</v>
      </c>
      <c r="T18" s="13">
        <v>205.62613347638799</v>
      </c>
      <c r="U18" s="13">
        <v>0.49597890529907201</v>
      </c>
      <c r="V18" s="13">
        <v>2.3244974191865202</v>
      </c>
      <c r="W18" s="13">
        <v>26.409454652259502</v>
      </c>
      <c r="X18" s="13">
        <v>21.7048888249758</v>
      </c>
      <c r="Y18" s="13">
        <v>65.362519534149797</v>
      </c>
      <c r="Z18" s="13">
        <v>7.14722645436375</v>
      </c>
      <c r="AA18" s="13">
        <v>4.0230482013982103</v>
      </c>
      <c r="AB18" s="13">
        <v>9.3015182175257198</v>
      </c>
      <c r="AC18" s="13">
        <v>4.5115013446527499</v>
      </c>
      <c r="AD18" s="13">
        <v>19.866373012835901</v>
      </c>
      <c r="AE18" s="13">
        <v>1.0543446980726101</v>
      </c>
      <c r="AF18" s="13">
        <v>3.6507058758686202</v>
      </c>
      <c r="AG18" s="13">
        <v>15.226588228292</v>
      </c>
      <c r="AH18" s="13">
        <v>3.2241783853139498</v>
      </c>
      <c r="AI18" s="13">
        <v>12.092913568576799</v>
      </c>
      <c r="AJ18" s="13">
        <v>10.5996494088291</v>
      </c>
      <c r="AK18" s="15">
        <v>0</v>
      </c>
      <c r="AL18" s="13">
        <v>479.87801365825902</v>
      </c>
      <c r="AM18" s="13">
        <v>0</v>
      </c>
      <c r="AN18" s="13">
        <v>0</v>
      </c>
      <c r="AO18" s="13">
        <v>5141.3722058949197</v>
      </c>
      <c r="AP18" s="13">
        <v>0</v>
      </c>
      <c r="AQ18" s="13">
        <v>275.99766056967644</v>
      </c>
      <c r="AR18" s="36">
        <v>0</v>
      </c>
      <c r="AS18" s="36">
        <v>0</v>
      </c>
      <c r="AT18" s="25">
        <f t="shared" si="0"/>
        <v>6774.0680804667236</v>
      </c>
      <c r="AU18" s="25">
        <f t="shared" si="0"/>
        <v>6711.8340600347819</v>
      </c>
    </row>
    <row r="19" spans="1:47">
      <c r="A19" s="38" t="s">
        <v>15</v>
      </c>
      <c r="B19" s="6" t="s">
        <v>90</v>
      </c>
      <c r="C19" s="14">
        <v>1.3372816151282201</v>
      </c>
      <c r="D19" s="13">
        <v>0.11297788719884599</v>
      </c>
      <c r="E19" s="13">
        <v>144.38688839725</v>
      </c>
      <c r="F19" s="13">
        <v>4.6865376761123203</v>
      </c>
      <c r="G19" s="13">
        <v>0.66294718161533495</v>
      </c>
      <c r="H19" s="13">
        <v>0.146816972693457</v>
      </c>
      <c r="I19" s="13">
        <v>0.18465969332030499</v>
      </c>
      <c r="J19" s="13">
        <v>6.3664227469099697E-3</v>
      </c>
      <c r="K19" s="13">
        <v>0.29218269422789001</v>
      </c>
      <c r="L19" s="13">
        <v>0.19195552011588099</v>
      </c>
      <c r="M19" s="13">
        <v>0.175496878143695</v>
      </c>
      <c r="N19" s="13">
        <v>149.455130784072</v>
      </c>
      <c r="O19" s="13">
        <v>0.29778185146929598</v>
      </c>
      <c r="P19" s="13">
        <v>0.11025703533501501</v>
      </c>
      <c r="Q19" s="13">
        <v>1.3100284656938901</v>
      </c>
      <c r="R19" s="13">
        <v>739.89848329132701</v>
      </c>
      <c r="S19" s="13">
        <v>0.68200033357126899</v>
      </c>
      <c r="T19" s="13">
        <v>646.91894809411599</v>
      </c>
      <c r="U19" s="13">
        <v>3.5453255740754401</v>
      </c>
      <c r="V19" s="13">
        <v>76.265255147519298</v>
      </c>
      <c r="W19" s="13">
        <v>142.60117922067599</v>
      </c>
      <c r="X19" s="13">
        <v>145.841095295456</v>
      </c>
      <c r="Y19" s="13">
        <v>131.79479041357899</v>
      </c>
      <c r="Z19" s="13">
        <v>16.7627364695201</v>
      </c>
      <c r="AA19" s="13">
        <v>14.300846283076799</v>
      </c>
      <c r="AB19" s="13">
        <v>21.7140756010171</v>
      </c>
      <c r="AC19" s="13">
        <v>41.833343424967602</v>
      </c>
      <c r="AD19" s="13">
        <v>185.43252434519599</v>
      </c>
      <c r="AE19" s="13">
        <v>10.4815578876196</v>
      </c>
      <c r="AF19" s="13">
        <v>28.2662365296258</v>
      </c>
      <c r="AG19" s="13">
        <v>73.525769960264597</v>
      </c>
      <c r="AH19" s="13">
        <v>79.247455273919996</v>
      </c>
      <c r="AI19" s="13">
        <v>79.034998864375794</v>
      </c>
      <c r="AJ19" s="13">
        <v>206.42769445290301</v>
      </c>
      <c r="AK19" s="15">
        <v>0</v>
      </c>
      <c r="AL19" s="13">
        <v>1599.72111844864</v>
      </c>
      <c r="AM19" s="13">
        <v>0</v>
      </c>
      <c r="AN19" s="13">
        <v>0</v>
      </c>
      <c r="AO19" s="13">
        <v>5891.7819247855396</v>
      </c>
      <c r="AP19" s="13">
        <v>0</v>
      </c>
      <c r="AQ19" s="13">
        <v>16.734566646128172</v>
      </c>
      <c r="AR19" s="36">
        <v>0</v>
      </c>
      <c r="AS19" s="36">
        <v>0</v>
      </c>
      <c r="AT19" s="25">
        <f t="shared" si="0"/>
        <v>10456.169235418236</v>
      </c>
      <c r="AU19" s="25">
        <f t="shared" si="0"/>
        <v>10454.831953803108</v>
      </c>
    </row>
    <row r="20" spans="1:47">
      <c r="A20" s="38" t="s">
        <v>16</v>
      </c>
      <c r="B20" s="6" t="s">
        <v>91</v>
      </c>
      <c r="C20" s="14">
        <v>193.06326993580501</v>
      </c>
      <c r="D20" s="13">
        <v>88.788637208756597</v>
      </c>
      <c r="E20" s="13">
        <v>69.084398440619196</v>
      </c>
      <c r="F20" s="13">
        <v>846.12402621051797</v>
      </c>
      <c r="G20" s="13">
        <v>1.0965820056729501</v>
      </c>
      <c r="H20" s="13">
        <v>17.1677937032971</v>
      </c>
      <c r="I20" s="13">
        <v>63.194753894300803</v>
      </c>
      <c r="J20" s="13">
        <v>4.2749041522938702</v>
      </c>
      <c r="K20" s="13">
        <v>81.894456865518407</v>
      </c>
      <c r="L20" s="13">
        <v>72.036248315855801</v>
      </c>
      <c r="M20" s="13">
        <v>274.32849587334499</v>
      </c>
      <c r="N20" s="13">
        <v>326.94109766358599</v>
      </c>
      <c r="O20" s="13">
        <v>9.4825855198030595</v>
      </c>
      <c r="P20" s="13">
        <v>13.108598875993</v>
      </c>
      <c r="Q20" s="13">
        <v>83.419799532513807</v>
      </c>
      <c r="R20" s="13">
        <v>85.074952770263806</v>
      </c>
      <c r="S20" s="13">
        <v>69.803687496645395</v>
      </c>
      <c r="T20" s="13">
        <v>656.59295378938805</v>
      </c>
      <c r="U20" s="13">
        <v>0.29141843156618402</v>
      </c>
      <c r="V20" s="13">
        <v>3.4912175344999201</v>
      </c>
      <c r="W20" s="13">
        <v>12.9629890791477</v>
      </c>
      <c r="X20" s="13">
        <v>18.982423850278501</v>
      </c>
      <c r="Y20" s="13">
        <v>364.69693322059999</v>
      </c>
      <c r="Z20" s="13">
        <v>16.865372729716899</v>
      </c>
      <c r="AA20" s="13">
        <v>17.423985423993599</v>
      </c>
      <c r="AB20" s="13">
        <v>8.6918274751558204</v>
      </c>
      <c r="AC20" s="13">
        <v>32.464060599465299</v>
      </c>
      <c r="AD20" s="13">
        <v>130.92726944788501</v>
      </c>
      <c r="AE20" s="13">
        <v>3.78944273011435E-2</v>
      </c>
      <c r="AF20" s="13">
        <v>13.2146563984069</v>
      </c>
      <c r="AG20" s="13">
        <v>21.757313722448298</v>
      </c>
      <c r="AH20" s="13">
        <v>17.143526769926702</v>
      </c>
      <c r="AI20" s="13">
        <v>15.180927117037999</v>
      </c>
      <c r="AJ20" s="13">
        <v>23.155229168698799</v>
      </c>
      <c r="AK20" s="15">
        <v>0</v>
      </c>
      <c r="AL20" s="13">
        <v>2342.9160292654001</v>
      </c>
      <c r="AM20" s="13">
        <v>0</v>
      </c>
      <c r="AN20" s="13">
        <v>0</v>
      </c>
      <c r="AO20" s="13">
        <v>117.51098568952899</v>
      </c>
      <c r="AP20" s="13">
        <v>0</v>
      </c>
      <c r="AQ20" s="13">
        <v>9.0396330836527312</v>
      </c>
      <c r="AR20" s="36">
        <v>0</v>
      </c>
      <c r="AS20" s="36">
        <v>0</v>
      </c>
      <c r="AT20" s="25">
        <f t="shared" si="0"/>
        <v>6122.2309356888863</v>
      </c>
      <c r="AU20" s="25">
        <f t="shared" si="0"/>
        <v>5929.1676657530816</v>
      </c>
    </row>
    <row r="21" spans="1:47">
      <c r="A21" s="38" t="s">
        <v>17</v>
      </c>
      <c r="B21" s="6" t="s">
        <v>92</v>
      </c>
      <c r="C21" s="14">
        <v>511.71332630874599</v>
      </c>
      <c r="D21" s="13">
        <v>49.284019692741303</v>
      </c>
      <c r="E21" s="13">
        <v>72.277447344511501</v>
      </c>
      <c r="F21" s="13">
        <v>749.31636205113705</v>
      </c>
      <c r="G21" s="13">
        <v>5.0341043274991897</v>
      </c>
      <c r="H21" s="13">
        <v>15.170875509790701</v>
      </c>
      <c r="I21" s="13">
        <v>80.667609297350396</v>
      </c>
      <c r="J21" s="13">
        <v>2.54482688818005</v>
      </c>
      <c r="K21" s="13">
        <v>30.369719858509299</v>
      </c>
      <c r="L21" s="13">
        <v>29.057697697800201</v>
      </c>
      <c r="M21" s="13">
        <v>130.98147655115201</v>
      </c>
      <c r="N21" s="13">
        <v>177.88062314528199</v>
      </c>
      <c r="O21" s="13">
        <v>4.4961064476588604</v>
      </c>
      <c r="P21" s="13">
        <v>7.7852604292634302</v>
      </c>
      <c r="Q21" s="13">
        <v>52.570236692834897</v>
      </c>
      <c r="R21" s="13">
        <v>131.31031434027</v>
      </c>
      <c r="S21" s="13">
        <v>37.660971865484903</v>
      </c>
      <c r="T21" s="13">
        <v>5589.68891893206</v>
      </c>
      <c r="U21" s="13">
        <v>7.6659021217541898</v>
      </c>
      <c r="V21" s="13">
        <v>116.546683002828</v>
      </c>
      <c r="W21" s="13">
        <v>283.03717898800699</v>
      </c>
      <c r="X21" s="13">
        <v>144.54743842130799</v>
      </c>
      <c r="Y21" s="13">
        <v>919.99757019023195</v>
      </c>
      <c r="Z21" s="13">
        <v>297.394563542485</v>
      </c>
      <c r="AA21" s="13">
        <v>119.844121781951</v>
      </c>
      <c r="AB21" s="13">
        <v>25.363319454026801</v>
      </c>
      <c r="AC21" s="13">
        <v>77.495748182149399</v>
      </c>
      <c r="AD21" s="13">
        <v>131.80595647425901</v>
      </c>
      <c r="AE21" s="13">
        <v>482.42636874298199</v>
      </c>
      <c r="AF21" s="13">
        <v>13.4846968222681</v>
      </c>
      <c r="AG21" s="13">
        <v>62.834533817946003</v>
      </c>
      <c r="AH21" s="13">
        <v>37.978546214350402</v>
      </c>
      <c r="AI21" s="13">
        <v>0</v>
      </c>
      <c r="AJ21" s="13">
        <v>171.12488127395699</v>
      </c>
      <c r="AK21" s="15">
        <v>0</v>
      </c>
      <c r="AL21" s="13">
        <v>0</v>
      </c>
      <c r="AM21" s="13">
        <v>0</v>
      </c>
      <c r="AN21" s="13">
        <v>0</v>
      </c>
      <c r="AO21" s="13">
        <v>41148.131521205498</v>
      </c>
      <c r="AP21" s="13">
        <v>0</v>
      </c>
      <c r="AQ21" s="13">
        <v>12.258392297547957</v>
      </c>
      <c r="AR21" s="36">
        <v>0</v>
      </c>
      <c r="AS21" s="36">
        <v>0</v>
      </c>
      <c r="AT21" s="25">
        <f t="shared" si="0"/>
        <v>51729.747319913819</v>
      </c>
      <c r="AU21" s="25">
        <f t="shared" si="0"/>
        <v>51218.033993605073</v>
      </c>
    </row>
    <row r="22" spans="1:47">
      <c r="A22" s="38" t="s">
        <v>18</v>
      </c>
      <c r="B22" s="6" t="s">
        <v>93</v>
      </c>
      <c r="C22" s="14">
        <v>34.748177591464902</v>
      </c>
      <c r="D22" s="13">
        <v>0.32347372193266799</v>
      </c>
      <c r="E22" s="13">
        <v>30.4871737315218</v>
      </c>
      <c r="F22" s="13">
        <v>151.41335175136399</v>
      </c>
      <c r="G22" s="13">
        <v>0</v>
      </c>
      <c r="H22" s="13">
        <v>2.58933831058172</v>
      </c>
      <c r="I22" s="13">
        <v>0</v>
      </c>
      <c r="J22" s="13">
        <v>2.03112707169231E-2</v>
      </c>
      <c r="K22" s="13">
        <v>0</v>
      </c>
      <c r="L22" s="13">
        <v>0</v>
      </c>
      <c r="M22" s="13">
        <v>0</v>
      </c>
      <c r="N22" s="13">
        <v>9.5923167572822194</v>
      </c>
      <c r="O22" s="13">
        <v>0.36438178815698002</v>
      </c>
      <c r="P22" s="13">
        <v>0</v>
      </c>
      <c r="Q22" s="13">
        <v>1.54279604064422</v>
      </c>
      <c r="R22" s="13">
        <v>11.5582441429548</v>
      </c>
      <c r="S22" s="13">
        <v>2.5396175818485398</v>
      </c>
      <c r="T22" s="13">
        <v>69.080118763913305</v>
      </c>
      <c r="U22" s="13">
        <v>2.2763339192145302E-3</v>
      </c>
      <c r="V22" s="13">
        <v>2.7750055853058102</v>
      </c>
      <c r="W22" s="13">
        <v>3.1812923617494002</v>
      </c>
      <c r="X22" s="13">
        <v>14.5475293394896</v>
      </c>
      <c r="Y22" s="13">
        <v>10.0204093733217</v>
      </c>
      <c r="Z22" s="13">
        <v>0</v>
      </c>
      <c r="AA22" s="13">
        <v>0</v>
      </c>
      <c r="AB22" s="13">
        <v>0</v>
      </c>
      <c r="AC22" s="13">
        <v>0.67188210750699195</v>
      </c>
      <c r="AD22" s="13">
        <v>2.7654655674979902</v>
      </c>
      <c r="AE22" s="13">
        <v>0.41889682157290098</v>
      </c>
      <c r="AF22" s="13">
        <v>0</v>
      </c>
      <c r="AG22" s="13">
        <v>0.88515664310638198</v>
      </c>
      <c r="AH22" s="13">
        <v>1.4926918434382199</v>
      </c>
      <c r="AI22" s="13">
        <v>0</v>
      </c>
      <c r="AJ22" s="13">
        <v>3.4160909199654399</v>
      </c>
      <c r="AK22" s="15">
        <v>0</v>
      </c>
      <c r="AL22" s="13">
        <v>2114.4120585997898</v>
      </c>
      <c r="AM22" s="13">
        <v>0</v>
      </c>
      <c r="AN22" s="13">
        <v>0</v>
      </c>
      <c r="AO22" s="13">
        <v>110.969008487574</v>
      </c>
      <c r="AP22" s="13">
        <v>0</v>
      </c>
      <c r="AQ22" s="13">
        <v>793.6531671700393</v>
      </c>
      <c r="AR22" s="36">
        <v>0</v>
      </c>
      <c r="AS22" s="36">
        <v>0</v>
      </c>
      <c r="AT22" s="25">
        <f t="shared" si="0"/>
        <v>3373.470232606659</v>
      </c>
      <c r="AU22" s="25">
        <f t="shared" si="0"/>
        <v>3338.7220550151942</v>
      </c>
    </row>
    <row r="23" spans="1:47">
      <c r="A23" s="38" t="s">
        <v>19</v>
      </c>
      <c r="B23" s="6" t="s">
        <v>94</v>
      </c>
      <c r="C23" s="14">
        <v>1489.4159144123601</v>
      </c>
      <c r="D23" s="13">
        <v>35.194543210001598</v>
      </c>
      <c r="E23" s="13">
        <v>1685.7356604623999</v>
      </c>
      <c r="F23" s="13">
        <v>3228.23675884044</v>
      </c>
      <c r="G23" s="13">
        <v>422.57415630165599</v>
      </c>
      <c r="H23" s="13">
        <v>163.87332385859301</v>
      </c>
      <c r="I23" s="13">
        <v>133.19643961119201</v>
      </c>
      <c r="J23" s="13">
        <v>1.14015589986368</v>
      </c>
      <c r="K23" s="13">
        <v>182.075597460936</v>
      </c>
      <c r="L23" s="13">
        <v>118.275277295344</v>
      </c>
      <c r="M23" s="13">
        <v>169.158819931772</v>
      </c>
      <c r="N23" s="13">
        <v>616.88175819787295</v>
      </c>
      <c r="O23" s="13">
        <v>25.3720834267932</v>
      </c>
      <c r="P23" s="13">
        <v>11.8257498571112</v>
      </c>
      <c r="Q23" s="13">
        <v>116.201461686743</v>
      </c>
      <c r="R23" s="13">
        <v>571.37931349150006</v>
      </c>
      <c r="S23" s="13">
        <v>204.16702908375601</v>
      </c>
      <c r="T23" s="13">
        <v>1969.3919226102701</v>
      </c>
      <c r="U23" s="13">
        <v>6.2023251181554802</v>
      </c>
      <c r="V23" s="13">
        <v>2.70691089792673</v>
      </c>
      <c r="W23" s="13">
        <v>147.735857490461</v>
      </c>
      <c r="X23" s="13">
        <v>553.68184121134902</v>
      </c>
      <c r="Y23" s="13">
        <v>303.11368368819501</v>
      </c>
      <c r="Z23" s="13">
        <v>21.810878418429901</v>
      </c>
      <c r="AA23" s="13">
        <v>35.986845185017401</v>
      </c>
      <c r="AB23" s="13">
        <v>17.094990542896799</v>
      </c>
      <c r="AC23" s="13">
        <v>36.486853514358202</v>
      </c>
      <c r="AD23" s="13">
        <v>113.29862170145999</v>
      </c>
      <c r="AE23" s="13">
        <v>24.052228198487601</v>
      </c>
      <c r="AF23" s="13">
        <v>43.194477910708898</v>
      </c>
      <c r="AG23" s="13">
        <v>68.951565241918303</v>
      </c>
      <c r="AH23" s="13">
        <v>84.402549935334804</v>
      </c>
      <c r="AI23" s="13">
        <v>291.04165028892299</v>
      </c>
      <c r="AJ23" s="13">
        <v>247.248329305505</v>
      </c>
      <c r="AK23" s="15">
        <v>0</v>
      </c>
      <c r="AL23" s="13">
        <v>395.18769472551003</v>
      </c>
      <c r="AM23" s="13">
        <v>0</v>
      </c>
      <c r="AN23" s="13">
        <v>0</v>
      </c>
      <c r="AO23" s="13">
        <v>3158.4093691502399</v>
      </c>
      <c r="AP23" s="13">
        <v>0</v>
      </c>
      <c r="AQ23" s="13">
        <v>418.8563850979059</v>
      </c>
      <c r="AR23" s="36">
        <v>0</v>
      </c>
      <c r="AS23" s="36">
        <v>0</v>
      </c>
      <c r="AT23" s="25">
        <f t="shared" si="0"/>
        <v>17113.559023261387</v>
      </c>
      <c r="AU23" s="25">
        <f t="shared" si="0"/>
        <v>15624.143108849028</v>
      </c>
    </row>
    <row r="24" spans="1:47">
      <c r="A24" s="38" t="s">
        <v>20</v>
      </c>
      <c r="B24" s="6" t="s">
        <v>95</v>
      </c>
      <c r="C24" s="14">
        <v>151.880928543849</v>
      </c>
      <c r="D24" s="13">
        <v>3.2337047128251299</v>
      </c>
      <c r="E24" s="13">
        <v>30.409144739465599</v>
      </c>
      <c r="F24" s="13">
        <v>281.31022012849701</v>
      </c>
      <c r="G24" s="13">
        <v>0</v>
      </c>
      <c r="H24" s="13">
        <v>3.3027796501331501</v>
      </c>
      <c r="I24" s="13">
        <v>0</v>
      </c>
      <c r="J24" s="13">
        <v>6.7690322948371601E-2</v>
      </c>
      <c r="K24" s="13">
        <v>0</v>
      </c>
      <c r="L24" s="13">
        <v>0</v>
      </c>
      <c r="M24" s="13">
        <v>0</v>
      </c>
      <c r="N24" s="13">
        <v>12.3935192906143</v>
      </c>
      <c r="O24" s="13">
        <v>0.88630581002038</v>
      </c>
      <c r="P24" s="13">
        <v>0</v>
      </c>
      <c r="Q24" s="13">
        <v>5.79994357819906</v>
      </c>
      <c r="R24" s="13">
        <v>85.373487166342997</v>
      </c>
      <c r="S24" s="13">
        <v>9.2892770804734592</v>
      </c>
      <c r="T24" s="13">
        <v>1131.9375956079</v>
      </c>
      <c r="U24" s="13">
        <v>0.94299070496707005</v>
      </c>
      <c r="V24" s="13">
        <v>14.787225471462101</v>
      </c>
      <c r="W24" s="13">
        <v>32.361140817371798</v>
      </c>
      <c r="X24" s="13">
        <v>187.155324221082</v>
      </c>
      <c r="Y24" s="13">
        <v>182.18234627695799</v>
      </c>
      <c r="Z24" s="13">
        <v>0</v>
      </c>
      <c r="AA24" s="13">
        <v>0</v>
      </c>
      <c r="AB24" s="13">
        <v>0</v>
      </c>
      <c r="AC24" s="13">
        <v>4.54857529626155</v>
      </c>
      <c r="AD24" s="13">
        <v>36.849622703296298</v>
      </c>
      <c r="AE24" s="13">
        <v>3.93580980139728</v>
      </c>
      <c r="AF24" s="13">
        <v>0</v>
      </c>
      <c r="AG24" s="13">
        <v>3.1210190298606602</v>
      </c>
      <c r="AH24" s="13">
        <v>11.700887945042201</v>
      </c>
      <c r="AI24" s="13">
        <v>0</v>
      </c>
      <c r="AJ24" s="13">
        <v>10.760567419866</v>
      </c>
      <c r="AK24" s="15">
        <v>0</v>
      </c>
      <c r="AL24" s="13">
        <v>12462.542057434701</v>
      </c>
      <c r="AM24" s="13">
        <v>0</v>
      </c>
      <c r="AN24" s="13">
        <v>0</v>
      </c>
      <c r="AO24" s="13">
        <v>1147.89836117042</v>
      </c>
      <c r="AP24" s="13">
        <v>0</v>
      </c>
      <c r="AQ24" s="13">
        <v>500.38703700329637</v>
      </c>
      <c r="AR24" s="36">
        <v>0</v>
      </c>
      <c r="AS24" s="36">
        <v>0</v>
      </c>
      <c r="AT24" s="25">
        <f t="shared" si="0"/>
        <v>16315.057561927251</v>
      </c>
      <c r="AU24" s="25">
        <f t="shared" si="0"/>
        <v>16163.176633383402</v>
      </c>
    </row>
    <row r="25" spans="1:47">
      <c r="A25" s="38" t="s">
        <v>21</v>
      </c>
      <c r="B25" s="6" t="s">
        <v>96</v>
      </c>
      <c r="C25" s="14">
        <v>30.1438345655212</v>
      </c>
      <c r="D25" s="13">
        <v>0</v>
      </c>
      <c r="E25" s="13">
        <v>224.033106810389</v>
      </c>
      <c r="F25" s="13">
        <v>446.96078482772401</v>
      </c>
      <c r="G25" s="13">
        <v>0</v>
      </c>
      <c r="H25" s="13">
        <v>4.4147515658180803</v>
      </c>
      <c r="I25" s="13">
        <v>0</v>
      </c>
      <c r="J25" s="13">
        <v>0</v>
      </c>
      <c r="K25" s="13">
        <v>0</v>
      </c>
      <c r="L25" s="13">
        <v>0</v>
      </c>
      <c r="M25" s="13">
        <v>200.677066090502</v>
      </c>
      <c r="N25" s="13">
        <v>372.769740649499</v>
      </c>
      <c r="O25" s="13">
        <v>0</v>
      </c>
      <c r="P25" s="13">
        <v>0</v>
      </c>
      <c r="Q25" s="13">
        <v>7.6085284002101101</v>
      </c>
      <c r="R25" s="13">
        <v>182.32572051912101</v>
      </c>
      <c r="S25" s="13">
        <v>62.411711044629897</v>
      </c>
      <c r="T25" s="13">
        <v>411.90662093363898</v>
      </c>
      <c r="U25" s="13">
        <v>8.7301991116140307</v>
      </c>
      <c r="V25" s="13">
        <v>210.21584573993599</v>
      </c>
      <c r="W25" s="13">
        <v>298.58283129305403</v>
      </c>
      <c r="X25" s="13">
        <v>2.3872324809798999</v>
      </c>
      <c r="Y25" s="13">
        <v>163.715799155963</v>
      </c>
      <c r="Z25" s="13">
        <v>14.891392273708901</v>
      </c>
      <c r="AA25" s="13">
        <v>16.121124080784199</v>
      </c>
      <c r="AB25" s="13">
        <v>0</v>
      </c>
      <c r="AC25" s="13">
        <v>174.751219510173</v>
      </c>
      <c r="AD25" s="13">
        <v>325.72418515630198</v>
      </c>
      <c r="AE25" s="13">
        <v>0</v>
      </c>
      <c r="AF25" s="13">
        <v>138.016405488874</v>
      </c>
      <c r="AG25" s="13">
        <v>72.212851706820402</v>
      </c>
      <c r="AH25" s="13">
        <v>48.606974305850599</v>
      </c>
      <c r="AI25" s="13">
        <v>4.0940087008302903</v>
      </c>
      <c r="AJ25" s="13">
        <v>278.02980916939902</v>
      </c>
      <c r="AK25" s="15">
        <v>0</v>
      </c>
      <c r="AL25" s="13">
        <v>4480.0671957908098</v>
      </c>
      <c r="AM25" s="13">
        <v>0</v>
      </c>
      <c r="AN25" s="13">
        <v>0</v>
      </c>
      <c r="AO25" s="13">
        <v>0</v>
      </c>
      <c r="AP25" s="13">
        <v>0</v>
      </c>
      <c r="AQ25" s="13">
        <v>56.251292200615943</v>
      </c>
      <c r="AR25" s="36">
        <v>0</v>
      </c>
      <c r="AS25" s="36">
        <v>0</v>
      </c>
      <c r="AT25" s="25">
        <f t="shared" si="0"/>
        <v>8235.6502315727685</v>
      </c>
      <c r="AU25" s="25">
        <f t="shared" si="0"/>
        <v>8205.5063970072461</v>
      </c>
    </row>
    <row r="26" spans="1:47">
      <c r="A26" s="38" t="s">
        <v>22</v>
      </c>
      <c r="B26" s="6" t="s">
        <v>97</v>
      </c>
      <c r="C26" s="14">
        <v>531.40951023519301</v>
      </c>
      <c r="D26" s="13">
        <v>17.689012201242601</v>
      </c>
      <c r="E26" s="13">
        <v>711.67232358729996</v>
      </c>
      <c r="F26" s="13">
        <v>1150.28811840452</v>
      </c>
      <c r="G26" s="13">
        <v>152.85124699024101</v>
      </c>
      <c r="H26" s="13">
        <v>65.740571410521795</v>
      </c>
      <c r="I26" s="13">
        <v>48.8493791926374</v>
      </c>
      <c r="J26" s="13">
        <v>0.36193535388485698</v>
      </c>
      <c r="K26" s="13">
        <v>76.812590246027</v>
      </c>
      <c r="L26" s="13">
        <v>51.962298964957299</v>
      </c>
      <c r="M26" s="13">
        <v>89.022719955985195</v>
      </c>
      <c r="N26" s="13">
        <v>322.94485732721699</v>
      </c>
      <c r="O26" s="13">
        <v>24.046165989837899</v>
      </c>
      <c r="P26" s="13">
        <v>26.445282798767</v>
      </c>
      <c r="Q26" s="13">
        <v>128.492316640707</v>
      </c>
      <c r="R26" s="13">
        <v>226.71926365151899</v>
      </c>
      <c r="S26" s="13">
        <v>181.92277027287099</v>
      </c>
      <c r="T26" s="13">
        <v>1095.46932975858</v>
      </c>
      <c r="U26" s="13">
        <v>2.31822596182475</v>
      </c>
      <c r="V26" s="13">
        <v>62.064841332629101</v>
      </c>
      <c r="W26" s="13">
        <v>66.142775007392004</v>
      </c>
      <c r="X26" s="13">
        <v>374.83655929107499</v>
      </c>
      <c r="Y26" s="13">
        <v>181.97440845656499</v>
      </c>
      <c r="Z26" s="13">
        <v>18.0702697397025</v>
      </c>
      <c r="AA26" s="13">
        <v>19.054546205164399</v>
      </c>
      <c r="AB26" s="13">
        <v>18.297172216985601</v>
      </c>
      <c r="AC26" s="13">
        <v>48.809711106722098</v>
      </c>
      <c r="AD26" s="13">
        <v>181.29026186289599</v>
      </c>
      <c r="AE26" s="13">
        <v>36.397613536157699</v>
      </c>
      <c r="AF26" s="13">
        <v>43.677468397069397</v>
      </c>
      <c r="AG26" s="13">
        <v>71.466925588161999</v>
      </c>
      <c r="AH26" s="13">
        <v>106.763620862102</v>
      </c>
      <c r="AI26" s="13">
        <v>100.016797141288</v>
      </c>
      <c r="AJ26" s="13">
        <v>159.15764368835301</v>
      </c>
      <c r="AK26" s="15">
        <v>0</v>
      </c>
      <c r="AL26" s="13">
        <v>17195.349889827401</v>
      </c>
      <c r="AM26" s="13">
        <v>0</v>
      </c>
      <c r="AN26" s="13">
        <v>0</v>
      </c>
      <c r="AO26" s="13">
        <v>1571.5302817557799</v>
      </c>
      <c r="AP26" s="13">
        <v>0</v>
      </c>
      <c r="AQ26" s="13">
        <v>71.994257908851381</v>
      </c>
      <c r="AR26" s="36">
        <v>0</v>
      </c>
      <c r="AS26" s="36">
        <v>0</v>
      </c>
      <c r="AT26" s="25">
        <f t="shared" si="0"/>
        <v>25231.912962868129</v>
      </c>
      <c r="AU26" s="25">
        <f t="shared" si="0"/>
        <v>24700.503452632936</v>
      </c>
    </row>
    <row r="27" spans="1:47">
      <c r="A27" s="38" t="s">
        <v>23</v>
      </c>
      <c r="B27" s="6" t="s">
        <v>98</v>
      </c>
      <c r="C27" s="14">
        <v>50.647976019076602</v>
      </c>
      <c r="D27" s="13">
        <v>0.67877223631415096</v>
      </c>
      <c r="E27" s="13">
        <v>55.346524127665397</v>
      </c>
      <c r="F27" s="13">
        <v>83.671674021854002</v>
      </c>
      <c r="G27" s="13">
        <v>12.957736588204</v>
      </c>
      <c r="H27" s="13">
        <v>15.898291732604401</v>
      </c>
      <c r="I27" s="13">
        <v>6.98643483874441</v>
      </c>
      <c r="J27" s="13">
        <v>2.15269040036799E-2</v>
      </c>
      <c r="K27" s="13">
        <v>8.3858380342640793</v>
      </c>
      <c r="L27" s="13">
        <v>14.815297231837899</v>
      </c>
      <c r="M27" s="13">
        <v>11.966952681853201</v>
      </c>
      <c r="N27" s="13">
        <v>43.454602606423698</v>
      </c>
      <c r="O27" s="13">
        <v>2.0560833749060898</v>
      </c>
      <c r="P27" s="13">
        <v>0.20840928887635199</v>
      </c>
      <c r="Q27" s="13">
        <v>29.717556916795299</v>
      </c>
      <c r="R27" s="13">
        <v>35.920508023565802</v>
      </c>
      <c r="S27" s="13">
        <v>22.095139103841401</v>
      </c>
      <c r="T27" s="13">
        <v>102.15101826838399</v>
      </c>
      <c r="U27" s="13">
        <v>0</v>
      </c>
      <c r="V27" s="13">
        <v>32.3780654967684</v>
      </c>
      <c r="W27" s="13">
        <v>0</v>
      </c>
      <c r="X27" s="13">
        <v>13.0807895575951</v>
      </c>
      <c r="Y27" s="13">
        <v>22.0091244044545</v>
      </c>
      <c r="Z27" s="13">
        <v>9.39277557149755</v>
      </c>
      <c r="AA27" s="13">
        <v>0.63420864676947597</v>
      </c>
      <c r="AB27" s="13">
        <v>0.30127094395207998</v>
      </c>
      <c r="AC27" s="13">
        <v>5.9011778665387196</v>
      </c>
      <c r="AD27" s="13">
        <v>2.6494680206844001</v>
      </c>
      <c r="AE27" s="13">
        <v>4.3942033052846696</v>
      </c>
      <c r="AF27" s="13">
        <v>4.6987999726827896</v>
      </c>
      <c r="AG27" s="13">
        <v>11.831709266063999</v>
      </c>
      <c r="AH27" s="13">
        <v>12.7558646364584</v>
      </c>
      <c r="AI27" s="13">
        <v>8.9185049568640498</v>
      </c>
      <c r="AJ27" s="13">
        <v>17.691218975697399</v>
      </c>
      <c r="AK27" s="15">
        <v>0</v>
      </c>
      <c r="AL27" s="13">
        <v>1778.73592040933</v>
      </c>
      <c r="AM27" s="13">
        <v>0</v>
      </c>
      <c r="AN27" s="13">
        <v>0</v>
      </c>
      <c r="AO27" s="13">
        <v>71.905713585782706</v>
      </c>
      <c r="AP27" s="13">
        <v>0</v>
      </c>
      <c r="AQ27" s="13">
        <v>30.853404892228031</v>
      </c>
      <c r="AR27" s="36">
        <v>0</v>
      </c>
      <c r="AS27" s="36">
        <v>0</v>
      </c>
      <c r="AT27" s="25">
        <f t="shared" si="0"/>
        <v>2525.1125625078671</v>
      </c>
      <c r="AU27" s="25">
        <f t="shared" si="0"/>
        <v>2474.4645864887902</v>
      </c>
    </row>
    <row r="28" spans="1:47">
      <c r="A28" s="38" t="s">
        <v>24</v>
      </c>
      <c r="B28" s="6" t="s">
        <v>99</v>
      </c>
      <c r="C28" s="14">
        <v>3.21032225798294</v>
      </c>
      <c r="D28" s="13">
        <v>7.4375351618599497E-2</v>
      </c>
      <c r="E28" s="13">
        <v>13.110871452526199</v>
      </c>
      <c r="F28" s="13">
        <v>51.403716325582799</v>
      </c>
      <c r="G28" s="13">
        <v>13.2136697245717</v>
      </c>
      <c r="H28" s="13">
        <v>11.2586802778196</v>
      </c>
      <c r="I28" s="13">
        <v>0.25720888174321499</v>
      </c>
      <c r="J28" s="13">
        <v>2.3587751072843299E-3</v>
      </c>
      <c r="K28" s="13">
        <v>0.35159694172275202</v>
      </c>
      <c r="L28" s="13">
        <v>0.22839538278805399</v>
      </c>
      <c r="M28" s="13">
        <v>0.32665400846042603</v>
      </c>
      <c r="N28" s="13">
        <v>1.2298951064858099</v>
      </c>
      <c r="O28" s="13">
        <v>0.41675572492221402</v>
      </c>
      <c r="P28" s="13">
        <v>2.3948054103302301</v>
      </c>
      <c r="Q28" s="13">
        <v>0.237516544339097</v>
      </c>
      <c r="R28" s="13">
        <v>1.2777614737521299</v>
      </c>
      <c r="S28" s="13">
        <v>0.41539485646293201</v>
      </c>
      <c r="T28" s="13">
        <v>12.2460316740321</v>
      </c>
      <c r="U28" s="13">
        <v>0</v>
      </c>
      <c r="V28" s="13">
        <v>31.7390459096085</v>
      </c>
      <c r="W28" s="13">
        <v>0</v>
      </c>
      <c r="X28" s="13">
        <v>1.43330600567577</v>
      </c>
      <c r="Y28" s="13">
        <v>4.89016146999976</v>
      </c>
      <c r="Z28" s="13">
        <v>4.21178799089326E-2</v>
      </c>
      <c r="AA28" s="13">
        <v>18.5411458157166</v>
      </c>
      <c r="AB28" s="13">
        <v>3.3011268272517998E-2</v>
      </c>
      <c r="AC28" s="13">
        <v>8.5143270790614292</v>
      </c>
      <c r="AD28" s="13">
        <v>27.713160004587699</v>
      </c>
      <c r="AE28" s="13">
        <v>5.4293866652451797E-2</v>
      </c>
      <c r="AF28" s="13">
        <v>8.3410663177830496E-2</v>
      </c>
      <c r="AG28" s="13">
        <v>26.133101417836201</v>
      </c>
      <c r="AH28" s="13">
        <v>7.46046917088408</v>
      </c>
      <c r="AI28" s="13">
        <v>12.660409226855901</v>
      </c>
      <c r="AJ28" s="13">
        <v>27.9029698686358</v>
      </c>
      <c r="AK28" s="15">
        <v>0</v>
      </c>
      <c r="AL28" s="13">
        <v>783.40015270480797</v>
      </c>
      <c r="AM28" s="13">
        <v>0</v>
      </c>
      <c r="AN28" s="13">
        <v>0</v>
      </c>
      <c r="AO28" s="13">
        <v>10.4894249241887</v>
      </c>
      <c r="AP28" s="13">
        <v>0</v>
      </c>
      <c r="AQ28" s="13">
        <v>24.090164683837454</v>
      </c>
      <c r="AR28" s="36">
        <v>0</v>
      </c>
      <c r="AS28" s="36">
        <v>0</v>
      </c>
      <c r="AT28" s="25">
        <f t="shared" si="0"/>
        <v>1096.8366821299555</v>
      </c>
      <c r="AU28" s="25">
        <f t="shared" si="0"/>
        <v>1093.6263598719727</v>
      </c>
    </row>
    <row r="29" spans="1:47">
      <c r="A29" s="38" t="s">
        <v>25</v>
      </c>
      <c r="B29" s="6" t="s">
        <v>100</v>
      </c>
      <c r="C29" s="14">
        <v>58.421610785264399</v>
      </c>
      <c r="D29" s="13">
        <v>32.990715098705699</v>
      </c>
      <c r="E29" s="13">
        <v>108.16329816856999</v>
      </c>
      <c r="F29" s="13">
        <v>79.940168524422006</v>
      </c>
      <c r="G29" s="13">
        <v>13.551344385355099</v>
      </c>
      <c r="H29" s="13">
        <v>52.013615422483603</v>
      </c>
      <c r="I29" s="13">
        <v>22.867601288015901</v>
      </c>
      <c r="J29" s="13">
        <v>4.4549433060781203</v>
      </c>
      <c r="K29" s="13">
        <v>45.058309179393703</v>
      </c>
      <c r="L29" s="13">
        <v>17.003712765990102</v>
      </c>
      <c r="M29" s="13">
        <v>49.744388166116202</v>
      </c>
      <c r="N29" s="13">
        <v>54.387358790938301</v>
      </c>
      <c r="O29" s="13">
        <v>13.1149160551818</v>
      </c>
      <c r="P29" s="13">
        <v>19.1689386723566</v>
      </c>
      <c r="Q29" s="13">
        <v>57.840223375291203</v>
      </c>
      <c r="R29" s="13">
        <v>28.258502096822401</v>
      </c>
      <c r="S29" s="13">
        <v>57.403003096610703</v>
      </c>
      <c r="T29" s="13">
        <v>47.312143908446799</v>
      </c>
      <c r="U29" s="13">
        <v>0</v>
      </c>
      <c r="V29" s="13">
        <v>40.501622078949602</v>
      </c>
      <c r="W29" s="13">
        <v>0</v>
      </c>
      <c r="X29" s="13">
        <v>0</v>
      </c>
      <c r="Y29" s="13">
        <v>54.860228022571697</v>
      </c>
      <c r="Z29" s="13">
        <v>16.001158595306801</v>
      </c>
      <c r="AA29" s="13">
        <v>22.2843098564603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36.765954566371001</v>
      </c>
      <c r="AH29" s="13">
        <v>0</v>
      </c>
      <c r="AI29" s="13">
        <v>0</v>
      </c>
      <c r="AJ29" s="13">
        <v>0</v>
      </c>
      <c r="AK29" s="15">
        <v>0</v>
      </c>
      <c r="AL29" s="13">
        <v>297.82924170095299</v>
      </c>
      <c r="AM29" s="13">
        <v>0</v>
      </c>
      <c r="AN29" s="13">
        <v>0</v>
      </c>
      <c r="AO29" s="13">
        <v>0</v>
      </c>
      <c r="AP29" s="13">
        <v>0</v>
      </c>
      <c r="AQ29" s="13">
        <v>4.1913953378457434</v>
      </c>
      <c r="AR29" s="36">
        <v>0</v>
      </c>
      <c r="AS29" s="36">
        <v>0</v>
      </c>
      <c r="AT29" s="25">
        <f t="shared" si="0"/>
        <v>1234.1287032445009</v>
      </c>
      <c r="AU29" s="25">
        <f t="shared" si="0"/>
        <v>1175.7070924592365</v>
      </c>
    </row>
    <row r="30" spans="1:47">
      <c r="A30" s="38" t="s">
        <v>26</v>
      </c>
      <c r="B30" s="6" t="s">
        <v>101</v>
      </c>
      <c r="C30" s="14">
        <v>27.844668531632301</v>
      </c>
      <c r="D30" s="13">
        <v>1.93828459782948</v>
      </c>
      <c r="E30" s="13">
        <v>43.603182511764501</v>
      </c>
      <c r="F30" s="13">
        <v>372.21977998905197</v>
      </c>
      <c r="G30" s="13">
        <v>26.2024713359015</v>
      </c>
      <c r="H30" s="13">
        <v>33.145139731585701</v>
      </c>
      <c r="I30" s="13">
        <v>41.726584573101697</v>
      </c>
      <c r="J30" s="13">
        <v>8.9761221657137007</v>
      </c>
      <c r="K30" s="13">
        <v>30.792898220271098</v>
      </c>
      <c r="L30" s="13">
        <v>68.742554341759799</v>
      </c>
      <c r="M30" s="13">
        <v>37.484474879546497</v>
      </c>
      <c r="N30" s="13">
        <v>169.95995105420701</v>
      </c>
      <c r="O30" s="13">
        <v>2.6650037833450502</v>
      </c>
      <c r="P30" s="13">
        <v>20.6715623998249</v>
      </c>
      <c r="Q30" s="13">
        <v>57.846031716470101</v>
      </c>
      <c r="R30" s="13">
        <v>43.732356904370398</v>
      </c>
      <c r="S30" s="13">
        <v>26.861065152815801</v>
      </c>
      <c r="T30" s="13">
        <v>86.097325594554903</v>
      </c>
      <c r="U30" s="13">
        <v>2.71086689700926</v>
      </c>
      <c r="V30" s="13">
        <v>62.525287231827001</v>
      </c>
      <c r="W30" s="13">
        <v>82.9997879023596</v>
      </c>
      <c r="X30" s="13">
        <v>36.622571883130398</v>
      </c>
      <c r="Y30" s="13">
        <v>43.7764539446041</v>
      </c>
      <c r="Z30" s="13">
        <v>12.040592096777001</v>
      </c>
      <c r="AA30" s="13">
        <v>57.915202389427598</v>
      </c>
      <c r="AB30" s="13">
        <v>3.5856920176943499</v>
      </c>
      <c r="AC30" s="13">
        <v>43.442489751889802</v>
      </c>
      <c r="AD30" s="13">
        <v>252.41101374672201</v>
      </c>
      <c r="AE30" s="13">
        <v>25.260417224734798</v>
      </c>
      <c r="AF30" s="13">
        <v>6.1113436561971604</v>
      </c>
      <c r="AG30" s="13">
        <v>31.745973792096802</v>
      </c>
      <c r="AH30" s="13">
        <v>36.645336228708103</v>
      </c>
      <c r="AI30" s="13">
        <v>24.859660483347401</v>
      </c>
      <c r="AJ30" s="13">
        <v>59.3452383421928</v>
      </c>
      <c r="AK30" s="15">
        <v>0</v>
      </c>
      <c r="AL30" s="13">
        <v>2288.7085050527799</v>
      </c>
      <c r="AM30" s="13">
        <v>0</v>
      </c>
      <c r="AN30" s="13">
        <v>0</v>
      </c>
      <c r="AO30" s="13">
        <v>0</v>
      </c>
      <c r="AP30" s="13">
        <v>0</v>
      </c>
      <c r="AQ30" s="13">
        <v>65.691702218543071</v>
      </c>
      <c r="AR30" s="36">
        <v>0</v>
      </c>
      <c r="AS30" s="36">
        <v>0</v>
      </c>
      <c r="AT30" s="25">
        <f t="shared" si="0"/>
        <v>4236.9075923437877</v>
      </c>
      <c r="AU30" s="25">
        <f t="shared" si="0"/>
        <v>4209.0629238121555</v>
      </c>
    </row>
    <row r="31" spans="1:47">
      <c r="A31" s="38" t="s">
        <v>27</v>
      </c>
      <c r="B31" s="6" t="s">
        <v>102</v>
      </c>
      <c r="C31" s="14">
        <v>288.46965367198402</v>
      </c>
      <c r="D31" s="13">
        <v>20.0443498961077</v>
      </c>
      <c r="E31" s="13">
        <v>295.43351699550101</v>
      </c>
      <c r="F31" s="13">
        <v>2849.8016949193802</v>
      </c>
      <c r="G31" s="13">
        <v>35.236016986784399</v>
      </c>
      <c r="H31" s="13">
        <v>108.916793718539</v>
      </c>
      <c r="I31" s="13">
        <v>107.233834401175</v>
      </c>
      <c r="J31" s="13">
        <v>5.0215774908222004</v>
      </c>
      <c r="K31" s="13">
        <v>118.967163656747</v>
      </c>
      <c r="L31" s="13">
        <v>43.601086523643403</v>
      </c>
      <c r="M31" s="13">
        <v>488.95375539093101</v>
      </c>
      <c r="N31" s="13">
        <v>594.09551048552896</v>
      </c>
      <c r="O31" s="13">
        <v>9.4980974209841893</v>
      </c>
      <c r="P31" s="13">
        <v>14.6358271131189</v>
      </c>
      <c r="Q31" s="13">
        <v>98.828921976713701</v>
      </c>
      <c r="R31" s="13">
        <v>259.90113867798999</v>
      </c>
      <c r="S31" s="13">
        <v>68.148904220296302</v>
      </c>
      <c r="T31" s="13">
        <v>2112.9900691114899</v>
      </c>
      <c r="U31" s="13">
        <v>12.8810673681274</v>
      </c>
      <c r="V31" s="13">
        <v>259.74806505634899</v>
      </c>
      <c r="W31" s="13">
        <v>321.308102601766</v>
      </c>
      <c r="X31" s="13">
        <v>92.937932134935394</v>
      </c>
      <c r="Y31" s="13">
        <v>535.45636039168301</v>
      </c>
      <c r="Z31" s="13">
        <v>27.952018556842098</v>
      </c>
      <c r="AA31" s="13">
        <v>45.786849604310198</v>
      </c>
      <c r="AB31" s="13">
        <v>14.1940485961647</v>
      </c>
      <c r="AC31" s="13">
        <v>196.42651506227301</v>
      </c>
      <c r="AD31" s="13">
        <v>399.46404103339103</v>
      </c>
      <c r="AE31" s="13">
        <v>69.991279576199602</v>
      </c>
      <c r="AF31" s="13">
        <v>176.618443911828</v>
      </c>
      <c r="AG31" s="13">
        <v>228.46993746832601</v>
      </c>
      <c r="AH31" s="13">
        <v>47.560849968756898</v>
      </c>
      <c r="AI31" s="13">
        <v>2.8258743035457599</v>
      </c>
      <c r="AJ31" s="13">
        <v>466.10825838904998</v>
      </c>
      <c r="AK31" s="15">
        <v>0</v>
      </c>
      <c r="AL31" s="13">
        <v>2397.4579340611599</v>
      </c>
      <c r="AM31" s="13">
        <v>0</v>
      </c>
      <c r="AN31" s="13">
        <v>0</v>
      </c>
      <c r="AO31" s="13">
        <v>0</v>
      </c>
      <c r="AP31" s="13">
        <v>0</v>
      </c>
      <c r="AQ31" s="13">
        <v>27.239426979126169</v>
      </c>
      <c r="AR31" s="36">
        <v>0</v>
      </c>
      <c r="AS31" s="36">
        <v>0</v>
      </c>
      <c r="AT31" s="25">
        <f t="shared" si="0"/>
        <v>12842.204917721569</v>
      </c>
      <c r="AU31" s="25">
        <f t="shared" si="0"/>
        <v>12553.735264049583</v>
      </c>
    </row>
    <row r="32" spans="1:47">
      <c r="A32" s="38" t="s">
        <v>28</v>
      </c>
      <c r="B32" s="6" t="s">
        <v>103</v>
      </c>
      <c r="C32" s="14">
        <v>9.8122688794944803</v>
      </c>
      <c r="D32" s="13">
        <v>3.16947715789586</v>
      </c>
      <c r="E32" s="13">
        <v>165.576751732237</v>
      </c>
      <c r="F32" s="13">
        <v>270.37640036912001</v>
      </c>
      <c r="G32" s="13">
        <v>2.3068947556588002</v>
      </c>
      <c r="H32" s="13">
        <v>8.3471914484614906</v>
      </c>
      <c r="I32" s="13">
        <v>9.9117631706037894</v>
      </c>
      <c r="J32" s="13">
        <v>1.2670714836711601</v>
      </c>
      <c r="K32" s="13">
        <v>13.2159920047678</v>
      </c>
      <c r="L32" s="13">
        <v>11.1597559783136</v>
      </c>
      <c r="M32" s="13">
        <v>29.635997302868699</v>
      </c>
      <c r="N32" s="13">
        <v>50.766545770813202</v>
      </c>
      <c r="O32" s="13">
        <v>7.5099780409112702</v>
      </c>
      <c r="P32" s="13">
        <v>3.6773238170126801</v>
      </c>
      <c r="Q32" s="13">
        <v>87.461400780632403</v>
      </c>
      <c r="R32" s="13">
        <v>93.130380474257905</v>
      </c>
      <c r="S32" s="13">
        <v>40.917099612761596</v>
      </c>
      <c r="T32" s="13">
        <v>2.8017266728776802</v>
      </c>
      <c r="U32" s="13">
        <v>3.2401906566685001</v>
      </c>
      <c r="V32" s="13">
        <v>170.350163814328</v>
      </c>
      <c r="W32" s="13">
        <v>44.283335527883303</v>
      </c>
      <c r="X32" s="13">
        <v>67.031583692627095</v>
      </c>
      <c r="Y32" s="13">
        <v>111.554211821468</v>
      </c>
      <c r="Z32" s="13">
        <v>0.14906665393034699</v>
      </c>
      <c r="AA32" s="13">
        <v>30.406301696551001</v>
      </c>
      <c r="AB32" s="13">
        <v>38.165811752409802</v>
      </c>
      <c r="AC32" s="13">
        <v>18.4904178049709</v>
      </c>
      <c r="AD32" s="13">
        <v>160.57321957602201</v>
      </c>
      <c r="AE32" s="13">
        <v>1.0286184675399701</v>
      </c>
      <c r="AF32" s="13">
        <v>64.411102951765002</v>
      </c>
      <c r="AG32" s="13">
        <v>46.533174766310403</v>
      </c>
      <c r="AH32" s="13">
        <v>49.164849679057902</v>
      </c>
      <c r="AI32" s="13">
        <v>35.581394672398702</v>
      </c>
      <c r="AJ32" s="13">
        <v>111.853649266934</v>
      </c>
      <c r="AK32" s="15">
        <v>0</v>
      </c>
      <c r="AL32" s="13">
        <v>12798.4619040582</v>
      </c>
      <c r="AM32" s="13">
        <v>0</v>
      </c>
      <c r="AN32" s="13">
        <v>0</v>
      </c>
      <c r="AO32" s="13">
        <v>0</v>
      </c>
      <c r="AP32" s="13">
        <v>0</v>
      </c>
      <c r="AQ32" s="13">
        <v>0.63090714241326273</v>
      </c>
      <c r="AR32" s="36">
        <v>0</v>
      </c>
      <c r="AS32" s="36">
        <v>0</v>
      </c>
      <c r="AT32" s="25">
        <f t="shared" si="0"/>
        <v>14562.953923453837</v>
      </c>
      <c r="AU32" s="25">
        <f t="shared" si="0"/>
        <v>14553.141654574343</v>
      </c>
    </row>
    <row r="33" spans="1:47">
      <c r="A33" s="38" t="s">
        <v>29</v>
      </c>
      <c r="B33" s="6" t="s">
        <v>104</v>
      </c>
      <c r="C33" s="14">
        <v>89.718783203856304</v>
      </c>
      <c r="D33" s="13">
        <v>36.254695505742198</v>
      </c>
      <c r="E33" s="13">
        <v>117.077684085277</v>
      </c>
      <c r="F33" s="13">
        <v>226.90813026837401</v>
      </c>
      <c r="G33" s="13">
        <v>13.4476685022019</v>
      </c>
      <c r="H33" s="13">
        <v>61.3588302789395</v>
      </c>
      <c r="I33" s="13">
        <v>94.205342077316999</v>
      </c>
      <c r="J33" s="13">
        <v>2.1731007142640002</v>
      </c>
      <c r="K33" s="13">
        <v>168.03995494596199</v>
      </c>
      <c r="L33" s="13">
        <v>31.6921972653683</v>
      </c>
      <c r="M33" s="13">
        <v>52.2306465046792</v>
      </c>
      <c r="N33" s="13">
        <v>134.55129287474901</v>
      </c>
      <c r="O33" s="13">
        <v>22.302393494032099</v>
      </c>
      <c r="P33" s="13">
        <v>24.097880479311598</v>
      </c>
      <c r="Q33" s="13">
        <v>64.849236971339494</v>
      </c>
      <c r="R33" s="13">
        <v>151.577260573811</v>
      </c>
      <c r="S33" s="13">
        <v>297.06629645048997</v>
      </c>
      <c r="T33" s="13">
        <v>515.73976542624996</v>
      </c>
      <c r="U33" s="13">
        <v>0</v>
      </c>
      <c r="V33" s="13">
        <v>296.26339229432</v>
      </c>
      <c r="W33" s="13">
        <v>0</v>
      </c>
      <c r="X33" s="13">
        <v>54.200086964538599</v>
      </c>
      <c r="Y33" s="13">
        <v>242.237292077174</v>
      </c>
      <c r="Z33" s="13">
        <v>27.4400789610036</v>
      </c>
      <c r="AA33" s="13">
        <v>25.805842350267501</v>
      </c>
      <c r="AB33" s="13">
        <v>39.613821125348601</v>
      </c>
      <c r="AC33" s="13">
        <v>66.276963749804295</v>
      </c>
      <c r="AD33" s="13">
        <v>229.6308772351</v>
      </c>
      <c r="AE33" s="13">
        <v>47.951273773029001</v>
      </c>
      <c r="AF33" s="13">
        <v>52.718079482067601</v>
      </c>
      <c r="AG33" s="13">
        <v>43.722262808802</v>
      </c>
      <c r="AH33" s="13">
        <v>57.2686108996744</v>
      </c>
      <c r="AI33" s="13">
        <v>20.413126079479099</v>
      </c>
      <c r="AJ33" s="13">
        <v>213.419050497835</v>
      </c>
      <c r="AK33" s="15">
        <v>0</v>
      </c>
      <c r="AL33" s="13">
        <v>1989.4826369361101</v>
      </c>
      <c r="AM33" s="13">
        <v>0</v>
      </c>
      <c r="AN33" s="13">
        <v>0</v>
      </c>
      <c r="AO33" s="13">
        <v>0</v>
      </c>
      <c r="AP33" s="13">
        <v>0</v>
      </c>
      <c r="AQ33" s="13">
        <v>17.895024015524768</v>
      </c>
      <c r="AR33" s="36">
        <v>0</v>
      </c>
      <c r="AS33" s="36">
        <v>0</v>
      </c>
      <c r="AT33" s="25">
        <f t="shared" si="0"/>
        <v>5527.6295788720436</v>
      </c>
      <c r="AU33" s="25">
        <f t="shared" si="0"/>
        <v>5437.9107956681864</v>
      </c>
    </row>
    <row r="34" spans="1:47">
      <c r="A34" s="38" t="s">
        <v>30</v>
      </c>
      <c r="B34" s="6" t="s">
        <v>105</v>
      </c>
      <c r="C34" s="14">
        <v>178.83537633837699</v>
      </c>
      <c r="D34" s="13">
        <v>10.0446126952193</v>
      </c>
      <c r="E34" s="13">
        <v>79.381789434708395</v>
      </c>
      <c r="F34" s="13">
        <v>623.57499094520597</v>
      </c>
      <c r="G34" s="13">
        <v>4.60531660157777</v>
      </c>
      <c r="H34" s="13">
        <v>16.412669895114401</v>
      </c>
      <c r="I34" s="13">
        <v>30.193873760887701</v>
      </c>
      <c r="J34" s="13">
        <v>2.6699632448808899</v>
      </c>
      <c r="K34" s="13">
        <v>33.046696732858003</v>
      </c>
      <c r="L34" s="13">
        <v>16.765963613837599</v>
      </c>
      <c r="M34" s="13">
        <v>39.841741591496998</v>
      </c>
      <c r="N34" s="13">
        <v>97.293123722841202</v>
      </c>
      <c r="O34" s="13">
        <v>4.9575997900707298</v>
      </c>
      <c r="P34" s="13">
        <v>7.2752163116648596</v>
      </c>
      <c r="Q34" s="13">
        <v>49.126146385315003</v>
      </c>
      <c r="R34" s="13">
        <v>42.397474457992502</v>
      </c>
      <c r="S34" s="13">
        <v>30.7925249643102</v>
      </c>
      <c r="T34" s="13">
        <v>466.84412094950898</v>
      </c>
      <c r="U34" s="13">
        <v>5.0099889014414396</v>
      </c>
      <c r="V34" s="13">
        <v>45.898015611997501</v>
      </c>
      <c r="W34" s="13">
        <v>188.527138078094</v>
      </c>
      <c r="X34" s="13">
        <v>14.561968101360801</v>
      </c>
      <c r="Y34" s="13">
        <v>216.17947772566299</v>
      </c>
      <c r="Z34" s="13">
        <v>17.469148394770301</v>
      </c>
      <c r="AA34" s="13">
        <v>21.182293001249398</v>
      </c>
      <c r="AB34" s="13">
        <v>13.2146620986736</v>
      </c>
      <c r="AC34" s="13">
        <v>11.4856129071208</v>
      </c>
      <c r="AD34" s="13">
        <v>121.231077364705</v>
      </c>
      <c r="AE34" s="13">
        <v>22.449542549702599</v>
      </c>
      <c r="AF34" s="13">
        <v>36.5998481932644</v>
      </c>
      <c r="AG34" s="13">
        <v>113.37666556226</v>
      </c>
      <c r="AH34" s="13">
        <v>36.601613965182601</v>
      </c>
      <c r="AI34" s="13">
        <v>3.5284555390730001</v>
      </c>
      <c r="AJ34" s="13">
        <v>91.315121639807501</v>
      </c>
      <c r="AK34" s="15">
        <v>0</v>
      </c>
      <c r="AL34" s="13">
        <v>0</v>
      </c>
      <c r="AM34" s="13">
        <v>0</v>
      </c>
      <c r="AN34" s="13">
        <v>10526.475450096301</v>
      </c>
      <c r="AO34" s="13">
        <v>0</v>
      </c>
      <c r="AP34" s="13">
        <v>0</v>
      </c>
      <c r="AQ34" s="13">
        <v>15.679234147491947</v>
      </c>
      <c r="AR34" s="36">
        <v>0</v>
      </c>
      <c r="AS34" s="36">
        <v>0</v>
      </c>
      <c r="AT34" s="25">
        <f t="shared" si="0"/>
        <v>13234.844515314026</v>
      </c>
      <c r="AU34" s="25">
        <f t="shared" si="0"/>
        <v>13056.009138975649</v>
      </c>
    </row>
    <row r="35" spans="1:47">
      <c r="A35" s="38" t="s">
        <v>31</v>
      </c>
      <c r="B35" s="6" t="s">
        <v>106</v>
      </c>
      <c r="C35" s="14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983.64335123700005</v>
      </c>
      <c r="AH35" s="13">
        <v>0</v>
      </c>
      <c r="AI35" s="13">
        <v>0</v>
      </c>
      <c r="AJ35" s="13">
        <v>134.392389674165</v>
      </c>
      <c r="AK35" s="15">
        <v>0</v>
      </c>
      <c r="AL35" s="13">
        <v>4582.71531154493</v>
      </c>
      <c r="AM35" s="13">
        <v>0</v>
      </c>
      <c r="AN35" s="13">
        <v>2719.38491961716</v>
      </c>
      <c r="AO35" s="13">
        <v>0</v>
      </c>
      <c r="AP35" s="13">
        <v>0</v>
      </c>
      <c r="AQ35" s="13">
        <v>2.8309681874693444</v>
      </c>
      <c r="AR35" s="36">
        <v>0</v>
      </c>
      <c r="AS35" s="36">
        <v>0</v>
      </c>
      <c r="AT35" s="25">
        <f t="shared" si="0"/>
        <v>8422.9669402607233</v>
      </c>
      <c r="AU35" s="25">
        <f t="shared" si="0"/>
        <v>8422.9669402607233</v>
      </c>
    </row>
    <row r="36" spans="1:47">
      <c r="A36" s="38" t="s">
        <v>32</v>
      </c>
      <c r="B36" s="6" t="s">
        <v>107</v>
      </c>
      <c r="C36" s="14">
        <v>22.556278448136201</v>
      </c>
      <c r="D36" s="13">
        <v>0</v>
      </c>
      <c r="E36" s="13">
        <v>78.240830674161998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835.25528838880905</v>
      </c>
      <c r="AH36" s="13">
        <v>0</v>
      </c>
      <c r="AI36" s="13">
        <v>0</v>
      </c>
      <c r="AJ36" s="13">
        <v>0</v>
      </c>
      <c r="AK36" s="15">
        <v>0</v>
      </c>
      <c r="AL36" s="13">
        <v>4535.6827029694396</v>
      </c>
      <c r="AM36" s="13">
        <v>0</v>
      </c>
      <c r="AN36" s="13">
        <v>1403.0095131518401</v>
      </c>
      <c r="AO36" s="13">
        <v>0</v>
      </c>
      <c r="AP36" s="13">
        <v>0</v>
      </c>
      <c r="AQ36" s="13">
        <v>1.3825046012589135</v>
      </c>
      <c r="AR36" s="36">
        <v>0</v>
      </c>
      <c r="AS36" s="36">
        <v>0</v>
      </c>
      <c r="AT36" s="25">
        <f t="shared" si="0"/>
        <v>6876.1271182336459</v>
      </c>
      <c r="AU36" s="25">
        <f t="shared" si="0"/>
        <v>6853.5708397855096</v>
      </c>
    </row>
    <row r="37" spans="1:47">
      <c r="A37" s="38" t="s">
        <v>33</v>
      </c>
      <c r="B37" s="6" t="s">
        <v>108</v>
      </c>
      <c r="C37" s="14">
        <v>368.98614874722102</v>
      </c>
      <c r="D37" s="13">
        <v>44.872368259279597</v>
      </c>
      <c r="E37" s="13">
        <v>243.517617523306</v>
      </c>
      <c r="F37" s="13">
        <v>1413.92428155432</v>
      </c>
      <c r="G37" s="13">
        <v>44.768930868285899</v>
      </c>
      <c r="H37" s="13">
        <v>21.0989661277656</v>
      </c>
      <c r="I37" s="13">
        <v>41.857135474103401</v>
      </c>
      <c r="J37" s="13">
        <v>1.2662023123790001</v>
      </c>
      <c r="K37" s="13">
        <v>95.838347672149496</v>
      </c>
      <c r="L37" s="13">
        <v>26.789330734015401</v>
      </c>
      <c r="M37" s="13">
        <v>223.898420682927</v>
      </c>
      <c r="N37" s="13">
        <v>613.97409025094805</v>
      </c>
      <c r="O37" s="13">
        <v>5.5925911274530096</v>
      </c>
      <c r="P37" s="13">
        <v>10.3437819917759</v>
      </c>
      <c r="Q37" s="13">
        <v>92.799944735760903</v>
      </c>
      <c r="R37" s="13">
        <v>189.87310670271901</v>
      </c>
      <c r="S37" s="13">
        <v>281.153594374975</v>
      </c>
      <c r="T37" s="13">
        <v>1387.5055369189599</v>
      </c>
      <c r="U37" s="13">
        <v>457.37565292840299</v>
      </c>
      <c r="V37" s="13">
        <v>647.97402162899596</v>
      </c>
      <c r="W37" s="13">
        <v>690.316247945545</v>
      </c>
      <c r="X37" s="13">
        <v>227.99055396117501</v>
      </c>
      <c r="Y37" s="13">
        <v>420.57249362774797</v>
      </c>
      <c r="Z37" s="13">
        <v>64.8899278370845</v>
      </c>
      <c r="AA37" s="13">
        <v>58.971771632262602</v>
      </c>
      <c r="AB37" s="13">
        <v>28.3443683847531</v>
      </c>
      <c r="AC37" s="13">
        <v>225.524896485776</v>
      </c>
      <c r="AD37" s="13">
        <v>531.00125425143005</v>
      </c>
      <c r="AE37" s="13">
        <v>200.73975323704701</v>
      </c>
      <c r="AF37" s="13">
        <v>257.722277777285</v>
      </c>
      <c r="AG37" s="13">
        <v>145.30055379807999</v>
      </c>
      <c r="AH37" s="13">
        <v>105.427474366304</v>
      </c>
      <c r="AI37" s="13">
        <v>13.408269877914099</v>
      </c>
      <c r="AJ37" s="13">
        <v>318.72608963167602</v>
      </c>
      <c r="AK37" s="15">
        <v>0</v>
      </c>
      <c r="AL37" s="13">
        <v>19311.617522245098</v>
      </c>
      <c r="AM37" s="13">
        <v>0</v>
      </c>
      <c r="AN37" s="13">
        <v>82.468049799016995</v>
      </c>
      <c r="AO37" s="13">
        <v>0</v>
      </c>
      <c r="AP37" s="13">
        <v>0</v>
      </c>
      <c r="AQ37" s="13">
        <v>2024.7399897298037</v>
      </c>
      <c r="AR37" s="36">
        <v>0</v>
      </c>
      <c r="AS37" s="36">
        <v>0</v>
      </c>
      <c r="AT37" s="25">
        <f t="shared" si="0"/>
        <v>30921.171565203746</v>
      </c>
      <c r="AU37" s="25">
        <f t="shared" si="0"/>
        <v>30552.185416456523</v>
      </c>
    </row>
    <row r="38" spans="1:47" ht="15" thickBot="1">
      <c r="A38" s="38" t="s">
        <v>34</v>
      </c>
      <c r="B38" s="6" t="s">
        <v>109</v>
      </c>
      <c r="C38" s="82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8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36">
        <v>0</v>
      </c>
      <c r="AS38" s="36">
        <v>0</v>
      </c>
      <c r="AT38" s="25">
        <f t="shared" si="0"/>
        <v>0</v>
      </c>
      <c r="AU38" s="25">
        <f t="shared" si="0"/>
        <v>0</v>
      </c>
    </row>
    <row r="39" spans="1:47">
      <c r="A39" s="38" t="s">
        <v>157</v>
      </c>
      <c r="B39" s="6" t="s">
        <v>228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1</v>
      </c>
    </row>
    <row r="40" spans="1:47">
      <c r="A40" s="38" t="s">
        <v>159</v>
      </c>
      <c r="B40" s="6" t="s">
        <v>228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1</v>
      </c>
    </row>
    <row r="41" spans="1:47">
      <c r="A41" s="38" t="s">
        <v>35</v>
      </c>
      <c r="B41" s="6"/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36">
        <v>0</v>
      </c>
      <c r="AS41" s="36">
        <v>0</v>
      </c>
      <c r="AT41" s="25">
        <f t="shared" si="0"/>
        <v>0</v>
      </c>
      <c r="AU41" s="25">
        <f t="shared" si="0"/>
        <v>0</v>
      </c>
    </row>
    <row r="42" spans="1:47" s="25" customFormat="1">
      <c r="A42" s="39" t="s">
        <v>152</v>
      </c>
      <c r="C42" s="25">
        <f>SUM(C4:C41)</f>
        <v>10894.289892982899</v>
      </c>
      <c r="D42" s="25">
        <f t="shared" ref="D42:AQ42" si="1">SUM(D4:D41)</f>
        <v>505.48378554510174</v>
      </c>
      <c r="E42" s="25">
        <f t="shared" si="1"/>
        <v>11941.71053010574</v>
      </c>
      <c r="F42" s="25">
        <f t="shared" si="1"/>
        <v>39944.270006224193</v>
      </c>
      <c r="G42" s="25">
        <f t="shared" si="1"/>
        <v>2862.8145687316369</v>
      </c>
      <c r="H42" s="25">
        <f t="shared" si="1"/>
        <v>1339.5815974294133</v>
      </c>
      <c r="I42" s="25">
        <f t="shared" si="1"/>
        <v>1160.0465472963247</v>
      </c>
      <c r="J42" s="25">
        <f t="shared" si="1"/>
        <v>37.424101749516822</v>
      </c>
      <c r="K42" s="25">
        <f t="shared" si="1"/>
        <v>1513.1440232376838</v>
      </c>
      <c r="L42" s="25">
        <f t="shared" si="1"/>
        <v>1023.8568490384999</v>
      </c>
      <c r="M42" s="25">
        <f t="shared" si="1"/>
        <v>2620.2168121715213</v>
      </c>
      <c r="N42" s="25">
        <f t="shared" si="1"/>
        <v>6457.5969064244609</v>
      </c>
      <c r="O42" s="25">
        <f t="shared" si="1"/>
        <v>242.32864139218745</v>
      </c>
      <c r="P42" s="25">
        <f t="shared" si="1"/>
        <v>204.27783301458228</v>
      </c>
      <c r="Q42" s="25">
        <f t="shared" si="1"/>
        <v>1455.5800909944778</v>
      </c>
      <c r="R42" s="25">
        <f t="shared" si="1"/>
        <v>5344.3320290623178</v>
      </c>
      <c r="S42" s="25">
        <f t="shared" si="1"/>
        <v>2393.3306462447508</v>
      </c>
      <c r="T42" s="25">
        <f t="shared" si="1"/>
        <v>28537.690311291153</v>
      </c>
      <c r="U42" s="25">
        <f t="shared" si="1"/>
        <v>515.15890634064056</v>
      </c>
      <c r="V42" s="25">
        <f t="shared" si="1"/>
        <v>2656.4315309281765</v>
      </c>
      <c r="W42" s="25">
        <f t="shared" si="1"/>
        <v>2507.9103105154554</v>
      </c>
      <c r="X42" s="25">
        <f t="shared" si="1"/>
        <v>5138.2697032051583</v>
      </c>
      <c r="Y42" s="25">
        <f t="shared" si="1"/>
        <v>5861.8797793259691</v>
      </c>
      <c r="Z42" s="25">
        <f t="shared" si="1"/>
        <v>614.53045134062313</v>
      </c>
      <c r="AA42" s="25">
        <f t="shared" si="1"/>
        <v>585.2607650880874</v>
      </c>
      <c r="AB42" s="25">
        <f t="shared" si="1"/>
        <v>275.73248885754856</v>
      </c>
      <c r="AC42" s="25">
        <f t="shared" si="1"/>
        <v>1110.9656335717148</v>
      </c>
      <c r="AD42" s="25">
        <f t="shared" si="1"/>
        <v>3258.5385824613772</v>
      </c>
      <c r="AE42" s="25">
        <f t="shared" si="1"/>
        <v>1074.4461730799894</v>
      </c>
      <c r="AF42" s="25">
        <f t="shared" si="1"/>
        <v>1026.4938743536725</v>
      </c>
      <c r="AG42" s="25">
        <f t="shared" si="1"/>
        <v>3051.782743418863</v>
      </c>
      <c r="AH42" s="25">
        <f t="shared" si="1"/>
        <v>1065.8734501492888</v>
      </c>
      <c r="AI42" s="25">
        <f t="shared" si="1"/>
        <v>1333.1654752526865</v>
      </c>
      <c r="AJ42" s="25">
        <f t="shared" si="1"/>
        <v>3618.5375797044685</v>
      </c>
      <c r="AK42" s="25">
        <f t="shared" si="1"/>
        <v>0</v>
      </c>
      <c r="AL42" s="25">
        <f t="shared" si="1"/>
        <v>150458.22967711595</v>
      </c>
      <c r="AM42" s="25">
        <f t="shared" si="1"/>
        <v>0</v>
      </c>
      <c r="AN42" s="25">
        <f t="shared" si="1"/>
        <v>14731.337932664317</v>
      </c>
      <c r="AO42" s="25">
        <f t="shared" si="1"/>
        <v>62882.991435542775</v>
      </c>
      <c r="AP42" s="25">
        <f t="shared" si="1"/>
        <v>0</v>
      </c>
      <c r="AQ42" s="25">
        <f t="shared" si="1"/>
        <v>30734.20841501328</v>
      </c>
    </row>
    <row r="43" spans="1:47">
      <c r="AT43" s="25">
        <f>SUM(AT4:AT41)</f>
        <v>410979.72008086642</v>
      </c>
      <c r="AU43" s="25">
        <f>SUM(AU4:AU41)</f>
        <v>400087.43018788367</v>
      </c>
    </row>
    <row r="46" spans="1:47">
      <c r="A46" t="s">
        <v>166</v>
      </c>
      <c r="C46" t="s">
        <v>168</v>
      </c>
    </row>
    <row r="47" spans="1:47">
      <c r="A47" s="40" t="s">
        <v>167</v>
      </c>
      <c r="C47" t="s">
        <v>225</v>
      </c>
    </row>
    <row r="48" spans="1:47">
      <c r="C48" s="40" t="s">
        <v>226</v>
      </c>
    </row>
    <row r="49" spans="1:47">
      <c r="C49" s="40" t="s">
        <v>227</v>
      </c>
    </row>
    <row r="50" spans="1:47">
      <c r="AQ50">
        <v>410979.72</v>
      </c>
    </row>
    <row r="55" spans="1:47" ht="101">
      <c r="A55" s="97" t="s">
        <v>74</v>
      </c>
      <c r="B55" s="97"/>
      <c r="C55" s="2" t="s">
        <v>36</v>
      </c>
      <c r="D55" s="2" t="s">
        <v>37</v>
      </c>
      <c r="E55" s="2" t="s">
        <v>38</v>
      </c>
      <c r="F55" s="2" t="s">
        <v>39</v>
      </c>
      <c r="G55" s="2" t="s">
        <v>40</v>
      </c>
      <c r="H55" s="2" t="s">
        <v>41</v>
      </c>
      <c r="I55" s="2" t="s">
        <v>42</v>
      </c>
      <c r="J55" s="2" t="s">
        <v>43</v>
      </c>
      <c r="K55" s="2" t="s">
        <v>44</v>
      </c>
      <c r="L55" s="2" t="s">
        <v>45</v>
      </c>
      <c r="M55" s="2" t="s">
        <v>46</v>
      </c>
      <c r="N55" s="2" t="s">
        <v>47</v>
      </c>
      <c r="O55" s="2" t="s">
        <v>12</v>
      </c>
      <c r="P55" s="2" t="s">
        <v>48</v>
      </c>
      <c r="Q55" s="2" t="s">
        <v>49</v>
      </c>
      <c r="R55" s="2" t="s">
        <v>50</v>
      </c>
      <c r="S55" s="2" t="s">
        <v>51</v>
      </c>
      <c r="T55" s="2" t="s">
        <v>17</v>
      </c>
      <c r="U55" s="2" t="s">
        <v>52</v>
      </c>
      <c r="V55" s="2" t="s">
        <v>53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58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 t="s">
        <v>64</v>
      </c>
      <c r="AH55" s="2" t="s">
        <v>31</v>
      </c>
      <c r="AI55" s="2" t="s">
        <v>65</v>
      </c>
      <c r="AJ55" s="2" t="s">
        <v>66</v>
      </c>
      <c r="AK55" s="2" t="s">
        <v>67</v>
      </c>
      <c r="AL55" s="3" t="s">
        <v>68</v>
      </c>
      <c r="AM55" s="3" t="s">
        <v>69</v>
      </c>
      <c r="AN55" s="3" t="s">
        <v>70</v>
      </c>
      <c r="AO55" s="3" t="s">
        <v>71</v>
      </c>
      <c r="AP55" s="3" t="s">
        <v>72</v>
      </c>
      <c r="AQ55" s="4" t="s">
        <v>73</v>
      </c>
      <c r="AR55" s="4" t="s">
        <v>157</v>
      </c>
      <c r="AS55" s="4" t="s">
        <v>159</v>
      </c>
      <c r="AT55" s="26" t="s">
        <v>152</v>
      </c>
      <c r="AU55" s="26" t="s">
        <v>152</v>
      </c>
    </row>
    <row r="56" spans="1:47">
      <c r="A56" s="98"/>
      <c r="B56" s="98"/>
      <c r="C56" s="5" t="s">
        <v>75</v>
      </c>
      <c r="D56" s="5" t="s">
        <v>76</v>
      </c>
      <c r="E56" s="5" t="s">
        <v>77</v>
      </c>
      <c r="F56" s="5" t="s">
        <v>78</v>
      </c>
      <c r="G56" s="5" t="s">
        <v>79</v>
      </c>
      <c r="H56" s="5" t="s">
        <v>80</v>
      </c>
      <c r="I56" s="5" t="s">
        <v>81</v>
      </c>
      <c r="J56" s="5" t="s">
        <v>82</v>
      </c>
      <c r="K56" s="5" t="s">
        <v>83</v>
      </c>
      <c r="L56" s="5" t="s">
        <v>84</v>
      </c>
      <c r="M56" s="5" t="s">
        <v>85</v>
      </c>
      <c r="N56" s="5" t="s">
        <v>86</v>
      </c>
      <c r="O56" s="5" t="s">
        <v>87</v>
      </c>
      <c r="P56" s="5" t="s">
        <v>88</v>
      </c>
      <c r="Q56" s="5" t="s">
        <v>89</v>
      </c>
      <c r="R56" s="5" t="s">
        <v>90</v>
      </c>
      <c r="S56" s="5" t="s">
        <v>91</v>
      </c>
      <c r="T56" s="5" t="s">
        <v>92</v>
      </c>
      <c r="U56" s="5" t="s">
        <v>93</v>
      </c>
      <c r="V56" s="5" t="s">
        <v>94</v>
      </c>
      <c r="W56" s="5" t="s">
        <v>95</v>
      </c>
      <c r="X56" s="5" t="s">
        <v>96</v>
      </c>
      <c r="Y56" s="5" t="s">
        <v>97</v>
      </c>
      <c r="Z56" s="5" t="s">
        <v>98</v>
      </c>
      <c r="AA56" s="5" t="s">
        <v>99</v>
      </c>
      <c r="AB56" s="5" t="s">
        <v>100</v>
      </c>
      <c r="AC56" s="5" t="s">
        <v>101</v>
      </c>
      <c r="AD56" s="5" t="s">
        <v>102</v>
      </c>
      <c r="AE56" s="5" t="s">
        <v>103</v>
      </c>
      <c r="AF56" s="5" t="s">
        <v>104</v>
      </c>
      <c r="AG56" s="5" t="s">
        <v>105</v>
      </c>
      <c r="AH56" s="5" t="s">
        <v>106</v>
      </c>
      <c r="AI56" s="5" t="s">
        <v>107</v>
      </c>
      <c r="AJ56" s="5" t="s">
        <v>108</v>
      </c>
      <c r="AK56" s="5" t="s">
        <v>109</v>
      </c>
      <c r="AL56" s="5" t="s">
        <v>110</v>
      </c>
      <c r="AM56" s="5" t="s">
        <v>111</v>
      </c>
      <c r="AN56" s="5" t="s">
        <v>112</v>
      </c>
      <c r="AO56" s="5" t="s">
        <v>113</v>
      </c>
      <c r="AP56" s="5" t="s">
        <v>114</v>
      </c>
      <c r="AQ56" s="5" t="s">
        <v>115</v>
      </c>
      <c r="AR56" s="5" t="s">
        <v>228</v>
      </c>
      <c r="AS56" s="5" t="s">
        <v>228</v>
      </c>
    </row>
    <row r="57" spans="1:47" ht="15" thickBot="1">
      <c r="A57" s="1" t="s">
        <v>116</v>
      </c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8"/>
      <c r="AN57" s="8"/>
      <c r="AO57" s="8"/>
      <c r="AP57" s="8"/>
      <c r="AQ57" s="8"/>
      <c r="AR57" s="36"/>
      <c r="AS57" s="36"/>
    </row>
    <row r="58" spans="1:47" ht="15" thickBot="1">
      <c r="A58" s="9" t="s">
        <v>0</v>
      </c>
      <c r="B58" s="6" t="s">
        <v>75</v>
      </c>
      <c r="C58" s="81">
        <f xml:space="preserve"> C4/C$42</f>
        <v>0.39577110808217764</v>
      </c>
      <c r="D58" s="81">
        <f xml:space="preserve"> D4/D$42</f>
        <v>0</v>
      </c>
      <c r="E58" s="81">
        <f xml:space="preserve"> E4/E$42</f>
        <v>0.43469554884052153</v>
      </c>
      <c r="F58" s="81">
        <f xml:space="preserve"> F4/F$42</f>
        <v>7.9062302054289657E-2</v>
      </c>
      <c r="G58" s="81">
        <f xml:space="preserve"> G4/G$42</f>
        <v>0.2706812679887507</v>
      </c>
      <c r="H58" s="81">
        <f t="shared" ref="H58:V58" si="2" xml:space="preserve"> H4/H$42</f>
        <v>0.40350322430712027</v>
      </c>
      <c r="I58" s="81">
        <f t="shared" si="2"/>
        <v>8.518736651993386E-2</v>
      </c>
      <c r="J58" s="81">
        <f t="shared" si="2"/>
        <v>0</v>
      </c>
      <c r="K58" s="81">
        <f t="shared" si="2"/>
        <v>7.188165910776154E-4</v>
      </c>
      <c r="L58" s="81">
        <f t="shared" si="2"/>
        <v>7.4692133032800145E-2</v>
      </c>
      <c r="M58" s="81">
        <f t="shared" si="2"/>
        <v>0</v>
      </c>
      <c r="N58" s="81">
        <f t="shared" si="2"/>
        <v>0</v>
      </c>
      <c r="O58" s="81">
        <f t="shared" si="2"/>
        <v>0</v>
      </c>
      <c r="P58" s="81">
        <f t="shared" si="2"/>
        <v>0</v>
      </c>
      <c r="Q58" s="81">
        <f t="shared" si="2"/>
        <v>0</v>
      </c>
      <c r="R58" s="81">
        <f t="shared" si="2"/>
        <v>8.3381454637777117E-2</v>
      </c>
      <c r="S58" s="81">
        <f t="shared" si="2"/>
        <v>0</v>
      </c>
      <c r="T58" s="81">
        <f t="shared" si="2"/>
        <v>4.540203233741795E-2</v>
      </c>
      <c r="U58" s="81">
        <f t="shared" si="2"/>
        <v>0</v>
      </c>
      <c r="V58" s="81">
        <f t="shared" si="2"/>
        <v>0</v>
      </c>
      <c r="W58" s="81">
        <f xml:space="preserve"> W4/W$42</f>
        <v>0</v>
      </c>
      <c r="X58" s="81">
        <f xml:space="preserve"> X4/X$42</f>
        <v>0.38376445657479097</v>
      </c>
      <c r="Y58" s="81">
        <f xml:space="preserve"> Y4/Y$42</f>
        <v>0</v>
      </c>
      <c r="Z58" s="81">
        <f xml:space="preserve"> Z4/Z$42</f>
        <v>0</v>
      </c>
      <c r="AA58" s="81">
        <f t="shared" ref="AA58:AJ58" si="3" xml:space="preserve"> AA4/AA$42</f>
        <v>0</v>
      </c>
      <c r="AB58" s="81">
        <f t="shared" si="3"/>
        <v>0</v>
      </c>
      <c r="AC58" s="81">
        <f t="shared" si="3"/>
        <v>0</v>
      </c>
      <c r="AD58" s="81">
        <f t="shared" si="3"/>
        <v>0</v>
      </c>
      <c r="AE58" s="81">
        <f t="shared" si="3"/>
        <v>4.5625513935989459E-2</v>
      </c>
      <c r="AF58" s="81">
        <f t="shared" si="3"/>
        <v>0</v>
      </c>
      <c r="AG58" s="81">
        <f t="shared" si="3"/>
        <v>0</v>
      </c>
      <c r="AH58" s="81">
        <f t="shared" si="3"/>
        <v>0</v>
      </c>
      <c r="AI58" s="81">
        <f t="shared" si="3"/>
        <v>3.1930136984998116E-2</v>
      </c>
      <c r="AJ58" s="81">
        <f t="shared" si="3"/>
        <v>1.1177820249041381E-2</v>
      </c>
      <c r="AK58" s="81">
        <v>0</v>
      </c>
      <c r="AL58" s="13">
        <v>27617.6553292561</v>
      </c>
      <c r="AM58" s="13">
        <v>0</v>
      </c>
      <c r="AN58" s="13">
        <v>0</v>
      </c>
      <c r="AO58" s="13">
        <v>77.307916815884795</v>
      </c>
      <c r="AP58" s="13">
        <v>0</v>
      </c>
      <c r="AQ58" s="13">
        <v>457.80891912131165</v>
      </c>
      <c r="AR58" s="36">
        <v>0</v>
      </c>
      <c r="AS58" s="36">
        <v>0</v>
      </c>
      <c r="AT58" s="25">
        <f>SUM(C58:AQ58)</f>
        <v>28155.117758375432</v>
      </c>
      <c r="AU58" s="25">
        <f>SUM(D58:AR58)</f>
        <v>28154.721987267349</v>
      </c>
    </row>
    <row r="59" spans="1:47" ht="15" thickBot="1">
      <c r="A59" s="9" t="s">
        <v>1</v>
      </c>
      <c r="B59" s="6" t="s">
        <v>76</v>
      </c>
      <c r="C59" s="81">
        <f t="shared" ref="C59:D96" si="4" xml:space="preserve"> C5/C$42</f>
        <v>3.9363585083996549E-3</v>
      </c>
      <c r="D59" s="81">
        <f t="shared" si="4"/>
        <v>0.11317371728483597</v>
      </c>
      <c r="E59" s="81">
        <f t="shared" ref="E59:I68" si="5" xml:space="preserve"> E5/E$42</f>
        <v>2.2647668549410756E-2</v>
      </c>
      <c r="F59" s="81">
        <f t="shared" si="5"/>
        <v>7.690647411013718E-3</v>
      </c>
      <c r="G59" s="81">
        <f t="shared" si="5"/>
        <v>1.6445688569257422E-2</v>
      </c>
      <c r="H59" s="81">
        <f t="shared" si="5"/>
        <v>0</v>
      </c>
      <c r="I59" s="81">
        <f t="shared" si="5"/>
        <v>1.7282878112387035E-2</v>
      </c>
      <c r="J59" s="81">
        <f t="shared" ref="J59:W59" si="6" xml:space="preserve"> J5/J$42</f>
        <v>0</v>
      </c>
      <c r="K59" s="81">
        <f t="shared" si="6"/>
        <v>5.6317276491566919E-2</v>
      </c>
      <c r="L59" s="81">
        <f t="shared" si="6"/>
        <v>6.2188818835330888E-2</v>
      </c>
      <c r="M59" s="81">
        <f t="shared" si="6"/>
        <v>0.15241320055204841</v>
      </c>
      <c r="N59" s="81">
        <f t="shared" si="6"/>
        <v>6.0022922943489099E-2</v>
      </c>
      <c r="O59" s="81">
        <f t="shared" si="6"/>
        <v>7.7884255181412385E-2</v>
      </c>
      <c r="P59" s="81">
        <f t="shared" si="6"/>
        <v>3.4992906645801521E-2</v>
      </c>
      <c r="Q59" s="81">
        <f t="shared" si="6"/>
        <v>6.49420732937503E-3</v>
      </c>
      <c r="R59" s="81">
        <f t="shared" si="6"/>
        <v>1.0628336222966109E-2</v>
      </c>
      <c r="S59" s="81">
        <f t="shared" si="6"/>
        <v>0.24525303398898782</v>
      </c>
      <c r="T59" s="81">
        <f t="shared" si="6"/>
        <v>4.3188184055076295E-2</v>
      </c>
      <c r="U59" s="81">
        <f t="shared" si="6"/>
        <v>0</v>
      </c>
      <c r="V59" s="81">
        <f t="shared" si="6"/>
        <v>0</v>
      </c>
      <c r="W59" s="81">
        <f t="shared" si="6"/>
        <v>0</v>
      </c>
      <c r="X59" s="81">
        <f t="shared" ref="X59:Z78" si="7" xml:space="preserve"> X5/X$42</f>
        <v>2.3751509638458575E-2</v>
      </c>
      <c r="Y59" s="81">
        <f t="shared" si="7"/>
        <v>0.15689329894510426</v>
      </c>
      <c r="Z59" s="81">
        <f t="shared" si="7"/>
        <v>0</v>
      </c>
      <c r="AA59" s="81">
        <f t="shared" ref="AA59:AJ59" si="8" xml:space="preserve"> AA5/AA$42</f>
        <v>0</v>
      </c>
      <c r="AB59" s="81">
        <f t="shared" si="8"/>
        <v>0</v>
      </c>
      <c r="AC59" s="81">
        <f t="shared" si="8"/>
        <v>0</v>
      </c>
      <c r="AD59" s="81">
        <f t="shared" si="8"/>
        <v>0</v>
      </c>
      <c r="AE59" s="81">
        <f t="shared" si="8"/>
        <v>1.8977390071755609E-2</v>
      </c>
      <c r="AF59" s="81">
        <f t="shared" si="8"/>
        <v>8.464113411397831E-5</v>
      </c>
      <c r="AG59" s="81">
        <f t="shared" si="8"/>
        <v>5.9046171869580481E-5</v>
      </c>
      <c r="AH59" s="81">
        <f t="shared" si="8"/>
        <v>5.502418083039249E-5</v>
      </c>
      <c r="AI59" s="81">
        <f t="shared" si="8"/>
        <v>4.142778286748707E-4</v>
      </c>
      <c r="AJ59" s="81">
        <f t="shared" si="8"/>
        <v>6.7088553119511E-5</v>
      </c>
      <c r="AK59" s="81">
        <v>0</v>
      </c>
      <c r="AL59" s="13">
        <v>220.18137988900401</v>
      </c>
      <c r="AM59" s="13">
        <v>0</v>
      </c>
      <c r="AN59" s="13">
        <v>0</v>
      </c>
      <c r="AO59" s="13">
        <v>0</v>
      </c>
      <c r="AP59" s="13">
        <v>0</v>
      </c>
      <c r="AQ59" s="13">
        <v>5.8942585790505371</v>
      </c>
      <c r="AR59" s="36">
        <v>0</v>
      </c>
      <c r="AS59" s="36">
        <v>0</v>
      </c>
      <c r="AT59" s="25">
        <f t="shared" ref="AT59:AT92" si="9">SUM(C59:AQ59)</f>
        <v>227.20650084525982</v>
      </c>
      <c r="AU59" s="25">
        <f t="shared" ref="AU59:AU92" si="10">SUM(D59:AR59)</f>
        <v>227.20256448675141</v>
      </c>
    </row>
    <row r="60" spans="1:47" ht="15" thickBot="1">
      <c r="A60" s="9" t="s">
        <v>2</v>
      </c>
      <c r="B60" s="6" t="s">
        <v>77</v>
      </c>
      <c r="C60" s="81">
        <f t="shared" si="4"/>
        <v>9.732505069211897E-2</v>
      </c>
      <c r="D60" s="81">
        <f t="shared" si="4"/>
        <v>5.2237625237702492E-3</v>
      </c>
      <c r="E60" s="81">
        <f t="shared" si="5"/>
        <v>9.8996297524274537E-2</v>
      </c>
      <c r="F60" s="81">
        <f t="shared" si="5"/>
        <v>6.7999222166330491E-3</v>
      </c>
      <c r="G60" s="81">
        <f t="shared" si="5"/>
        <v>7.6467817805151092E-3</v>
      </c>
      <c r="H60" s="81">
        <f t="shared" si="5"/>
        <v>1.0006519788039884E-2</v>
      </c>
      <c r="I60" s="81">
        <f t="shared" si="5"/>
        <v>1.5513631844703321E-2</v>
      </c>
      <c r="J60" s="81">
        <f t="shared" ref="J60:W60" si="11" xml:space="preserve"> J6/J$42</f>
        <v>3.3311700790826476E-3</v>
      </c>
      <c r="K60" s="81">
        <f t="shared" si="11"/>
        <v>0.1137890852410486</v>
      </c>
      <c r="L60" s="81">
        <f t="shared" si="11"/>
        <v>4.1236602411979465E-3</v>
      </c>
      <c r="M60" s="81">
        <f t="shared" si="11"/>
        <v>3.1854689851315609E-3</v>
      </c>
      <c r="N60" s="81">
        <f t="shared" si="11"/>
        <v>1.8238799341216785E-3</v>
      </c>
      <c r="O60" s="81">
        <f t="shared" si="11"/>
        <v>1.5451812100062961E-3</v>
      </c>
      <c r="P60" s="81">
        <f t="shared" si="11"/>
        <v>2.0357172415554729E-3</v>
      </c>
      <c r="Q60" s="81">
        <f t="shared" si="11"/>
        <v>1.9564339141611713E-3</v>
      </c>
      <c r="R60" s="81">
        <f t="shared" si="11"/>
        <v>2.8588763774326197E-3</v>
      </c>
      <c r="S60" s="81">
        <f t="shared" si="11"/>
        <v>1.1880168674888985E-3</v>
      </c>
      <c r="T60" s="81">
        <f t="shared" si="11"/>
        <v>2.9592920415438834E-3</v>
      </c>
      <c r="U60" s="81">
        <f t="shared" si="11"/>
        <v>5.8996221930164386E-5</v>
      </c>
      <c r="V60" s="81">
        <f t="shared" si="11"/>
        <v>5.4550116714519218E-5</v>
      </c>
      <c r="W60" s="81">
        <f t="shared" si="11"/>
        <v>6.091251294258179E-4</v>
      </c>
      <c r="X60" s="81">
        <f t="shared" si="7"/>
        <v>0.13229482663539405</v>
      </c>
      <c r="Y60" s="81">
        <f t="shared" si="7"/>
        <v>1.0747265566839071E-2</v>
      </c>
      <c r="Z60" s="81">
        <f t="shared" si="7"/>
        <v>1.3609886045160239E-3</v>
      </c>
      <c r="AA60" s="81">
        <f t="shared" ref="AA60:AJ60" si="12" xml:space="preserve"> AA6/AA$42</f>
        <v>1.2667525250830167E-3</v>
      </c>
      <c r="AB60" s="81">
        <f t="shared" si="12"/>
        <v>1.2093698808664454E-3</v>
      </c>
      <c r="AC60" s="81">
        <f t="shared" si="12"/>
        <v>1.0220888777667677E-3</v>
      </c>
      <c r="AD60" s="81">
        <f t="shared" si="12"/>
        <v>1.1158136178451114E-2</v>
      </c>
      <c r="AE60" s="81">
        <f t="shared" si="12"/>
        <v>2.3215490274946337E-3</v>
      </c>
      <c r="AF60" s="81">
        <f t="shared" si="12"/>
        <v>4.4407044138292592E-3</v>
      </c>
      <c r="AG60" s="81">
        <f t="shared" si="12"/>
        <v>1.94471826916816E-3</v>
      </c>
      <c r="AH60" s="81">
        <f t="shared" si="12"/>
        <v>6.8630733415761215E-3</v>
      </c>
      <c r="AI60" s="81">
        <f t="shared" si="12"/>
        <v>2.5899564650877214E-3</v>
      </c>
      <c r="AJ60" s="81">
        <f t="shared" si="12"/>
        <v>4.4672810803792519E-2</v>
      </c>
      <c r="AK60" s="81">
        <v>0</v>
      </c>
      <c r="AL60" s="13">
        <v>14198.9619043281</v>
      </c>
      <c r="AM60" s="13">
        <v>0</v>
      </c>
      <c r="AN60" s="13">
        <v>0</v>
      </c>
      <c r="AO60" s="13">
        <v>84.536431705009903</v>
      </c>
      <c r="AP60" s="13">
        <v>0</v>
      </c>
      <c r="AQ60" s="13">
        <v>71.66080248071745</v>
      </c>
      <c r="AR60" s="36">
        <v>0</v>
      </c>
      <c r="AS60" s="36">
        <v>0</v>
      </c>
      <c r="AT60" s="25">
        <f t="shared" si="9"/>
        <v>14355.762062174388</v>
      </c>
      <c r="AU60" s="25">
        <f t="shared" si="10"/>
        <v>14355.664737123696</v>
      </c>
    </row>
    <row r="61" spans="1:47" ht="15" thickBot="1">
      <c r="A61" s="38" t="s">
        <v>3</v>
      </c>
      <c r="B61" s="6" t="s">
        <v>78</v>
      </c>
      <c r="C61" s="81">
        <f t="shared" si="4"/>
        <v>3.355111740293909E-2</v>
      </c>
      <c r="D61" s="81">
        <f t="shared" si="4"/>
        <v>2.6802170373531348E-3</v>
      </c>
      <c r="E61" s="81">
        <f t="shared" si="5"/>
        <v>4.8258285097471564E-2</v>
      </c>
      <c r="F61" s="81">
        <f t="shared" si="5"/>
        <v>0.55621461438937336</v>
      </c>
      <c r="G61" s="81">
        <f t="shared" si="5"/>
        <v>0.16574500932476316</v>
      </c>
      <c r="H61" s="81">
        <f t="shared" si="5"/>
        <v>1.8242834630376969E-2</v>
      </c>
      <c r="I61" s="81">
        <f t="shared" si="5"/>
        <v>1.4076388982514955E-2</v>
      </c>
      <c r="J61" s="81">
        <f t="shared" ref="J61:W61" si="13" xml:space="preserve"> J7/J$42</f>
        <v>9.8632993882265653E-4</v>
      </c>
      <c r="K61" s="81">
        <f t="shared" si="13"/>
        <v>4.3400764148078417E-3</v>
      </c>
      <c r="L61" s="81">
        <f t="shared" si="13"/>
        <v>6.8822187533658374E-2</v>
      </c>
      <c r="M61" s="81">
        <f t="shared" si="13"/>
        <v>4.311417765042147E-2</v>
      </c>
      <c r="N61" s="81">
        <f t="shared" si="13"/>
        <v>3.3689123900655449E-3</v>
      </c>
      <c r="O61" s="81">
        <f t="shared" si="13"/>
        <v>1.0277978297202829E-3</v>
      </c>
      <c r="P61" s="81">
        <f t="shared" si="13"/>
        <v>8.9278639617984947E-4</v>
      </c>
      <c r="Q61" s="81">
        <f t="shared" si="13"/>
        <v>5.1555461236778614E-2</v>
      </c>
      <c r="R61" s="81">
        <f t="shared" si="13"/>
        <v>7.7987248311979077E-2</v>
      </c>
      <c r="S61" s="81">
        <f t="shared" si="13"/>
        <v>1.4921546402134708E-2</v>
      </c>
      <c r="T61" s="81">
        <f t="shared" si="13"/>
        <v>1.5239826063987378E-2</v>
      </c>
      <c r="U61" s="81">
        <f t="shared" si="13"/>
        <v>4.0052540610131431E-3</v>
      </c>
      <c r="V61" s="81">
        <f t="shared" si="13"/>
        <v>4.0510543940321345E-2</v>
      </c>
      <c r="W61" s="81">
        <f t="shared" si="13"/>
        <v>4.6485698367577863E-2</v>
      </c>
      <c r="X61" s="81">
        <f t="shared" si="7"/>
        <v>3.2388703708512434E-2</v>
      </c>
      <c r="Y61" s="81">
        <f t="shared" si="7"/>
        <v>3.045290271407719E-2</v>
      </c>
      <c r="Z61" s="81">
        <f t="shared" si="7"/>
        <v>6.6076707085284611E-3</v>
      </c>
      <c r="AA61" s="81">
        <f t="shared" ref="AA61:AJ61" si="14" xml:space="preserve"> AA7/AA$42</f>
        <v>1.8558646950240062E-2</v>
      </c>
      <c r="AB61" s="81">
        <f t="shared" si="14"/>
        <v>9.7410242564474996E-3</v>
      </c>
      <c r="AC61" s="81">
        <f t="shared" si="14"/>
        <v>5.8704407395682445E-3</v>
      </c>
      <c r="AD61" s="81">
        <f t="shared" si="14"/>
        <v>4.3772392090811341E-3</v>
      </c>
      <c r="AE61" s="81">
        <f t="shared" si="14"/>
        <v>4.0755414045781611E-2</v>
      </c>
      <c r="AF61" s="81">
        <f t="shared" si="14"/>
        <v>1.509742189587442E-2</v>
      </c>
      <c r="AG61" s="81">
        <f t="shared" si="14"/>
        <v>1.282710297237096E-2</v>
      </c>
      <c r="AH61" s="81">
        <f t="shared" si="14"/>
        <v>2.2942060777118811E-2</v>
      </c>
      <c r="AI61" s="81">
        <f t="shared" si="14"/>
        <v>1.8558086725103288E-2</v>
      </c>
      <c r="AJ61" s="81">
        <f t="shared" si="14"/>
        <v>9.8786754284078931E-2</v>
      </c>
      <c r="AK61" s="81">
        <v>0</v>
      </c>
      <c r="AL61" s="13">
        <v>11245.2938502202</v>
      </c>
      <c r="AM61" s="13">
        <v>0</v>
      </c>
      <c r="AN61" s="13">
        <v>0</v>
      </c>
      <c r="AO61" s="13">
        <v>352.33817804559601</v>
      </c>
      <c r="AP61" s="13">
        <v>0</v>
      </c>
      <c r="AQ61" s="13">
        <v>24515.732958506203</v>
      </c>
      <c r="AR61" s="36">
        <v>0</v>
      </c>
      <c r="AS61" s="36">
        <v>0</v>
      </c>
      <c r="AT61" s="25">
        <f t="shared" si="9"/>
        <v>36114.893976554391</v>
      </c>
      <c r="AU61" s="25">
        <f t="shared" si="10"/>
        <v>36114.860425436986</v>
      </c>
    </row>
    <row r="62" spans="1:47" ht="15" thickBot="1">
      <c r="A62" s="38" t="s">
        <v>4</v>
      </c>
      <c r="B62" s="6" t="s">
        <v>79</v>
      </c>
      <c r="C62" s="81">
        <f t="shared" si="4"/>
        <v>1.0568803460881132E-4</v>
      </c>
      <c r="D62" s="81">
        <f t="shared" si="4"/>
        <v>9.9141861440946711E-5</v>
      </c>
      <c r="E62" s="81">
        <f t="shared" si="5"/>
        <v>2.1234223580114927E-4</v>
      </c>
      <c r="F62" s="81">
        <f t="shared" si="5"/>
        <v>4.5098552037775081E-4</v>
      </c>
      <c r="G62" s="81">
        <f t="shared" si="5"/>
        <v>0.26418418708398655</v>
      </c>
      <c r="H62" s="81">
        <f t="shared" si="5"/>
        <v>5.0645592964699344E-2</v>
      </c>
      <c r="I62" s="81">
        <f t="shared" si="5"/>
        <v>5.7184815930940336E-4</v>
      </c>
      <c r="J62" s="81">
        <f t="shared" ref="J62:W62" si="15" xml:space="preserve"> J8/J$42</f>
        <v>3.1562314458362927E-5</v>
      </c>
      <c r="K62" s="81">
        <f t="shared" si="15"/>
        <v>1.4519541479291983E-4</v>
      </c>
      <c r="L62" s="81">
        <f t="shared" si="15"/>
        <v>0.19200314410849528</v>
      </c>
      <c r="M62" s="81">
        <f t="shared" si="15"/>
        <v>4.5504477009725035E-2</v>
      </c>
      <c r="N62" s="81">
        <f t="shared" si="15"/>
        <v>3.9858066424736327E-5</v>
      </c>
      <c r="O62" s="81">
        <f t="shared" si="15"/>
        <v>3.6872318990519236E-5</v>
      </c>
      <c r="P62" s="81">
        <f t="shared" si="15"/>
        <v>1.5588687774313386E-5</v>
      </c>
      <c r="Q62" s="81">
        <f t="shared" si="15"/>
        <v>5.941155078992557E-2</v>
      </c>
      <c r="R62" s="81">
        <f t="shared" si="15"/>
        <v>0.10075622824142764</v>
      </c>
      <c r="S62" s="81">
        <f t="shared" si="15"/>
        <v>1.0851876860079657E-4</v>
      </c>
      <c r="T62" s="81">
        <f t="shared" si="15"/>
        <v>3.8169069904593058E-3</v>
      </c>
      <c r="U62" s="81">
        <f t="shared" si="15"/>
        <v>0</v>
      </c>
      <c r="V62" s="81">
        <f t="shared" si="15"/>
        <v>2.979353675069963E-2</v>
      </c>
      <c r="W62" s="81">
        <f t="shared" si="15"/>
        <v>0</v>
      </c>
      <c r="X62" s="81">
        <f t="shared" si="7"/>
        <v>6.6497443116735038E-3</v>
      </c>
      <c r="Y62" s="81">
        <f t="shared" si="7"/>
        <v>6.5694321780888354E-2</v>
      </c>
      <c r="Z62" s="81">
        <f t="shared" si="7"/>
        <v>2.1135776797606836E-4</v>
      </c>
      <c r="AA62" s="81">
        <f t="shared" ref="AA62:AJ62" si="16" xml:space="preserve"> AA8/AA$42</f>
        <v>3.8451191999313218E-2</v>
      </c>
      <c r="AB62" s="81">
        <f t="shared" si="16"/>
        <v>3.3790308291214668E-4</v>
      </c>
      <c r="AC62" s="81">
        <f t="shared" si="16"/>
        <v>2.979690606921157E-4</v>
      </c>
      <c r="AD62" s="81">
        <f t="shared" si="16"/>
        <v>3.1386332859059598E-4</v>
      </c>
      <c r="AE62" s="81">
        <f t="shared" si="16"/>
        <v>1.8697832271073172E-4</v>
      </c>
      <c r="AF62" s="81">
        <f t="shared" si="16"/>
        <v>2.5321497268682078E-2</v>
      </c>
      <c r="AG62" s="81">
        <f t="shared" si="16"/>
        <v>7.9169412865715862E-4</v>
      </c>
      <c r="AH62" s="81">
        <f t="shared" si="16"/>
        <v>2.9446552855776131E-2</v>
      </c>
      <c r="AI62" s="81">
        <f t="shared" si="16"/>
        <v>2.2636445220859305E-3</v>
      </c>
      <c r="AJ62" s="81">
        <f t="shared" si="16"/>
        <v>1.0685654425351566E-2</v>
      </c>
      <c r="AK62" s="81">
        <v>0</v>
      </c>
      <c r="AL62" s="13">
        <v>1425.4134792192499</v>
      </c>
      <c r="AM62" s="13">
        <v>0</v>
      </c>
      <c r="AN62" s="13">
        <v>0</v>
      </c>
      <c r="AO62" s="13">
        <v>20.695487416214</v>
      </c>
      <c r="AP62" s="13">
        <v>0</v>
      </c>
      <c r="AQ62" s="13">
        <v>949.63861881053663</v>
      </c>
      <c r="AR62" s="36">
        <v>0</v>
      </c>
      <c r="AS62" s="36">
        <v>0</v>
      </c>
      <c r="AT62" s="25">
        <f t="shared" si="9"/>
        <v>2396.6761710441779</v>
      </c>
      <c r="AU62" s="25">
        <f t="shared" si="10"/>
        <v>2396.6760653561432</v>
      </c>
    </row>
    <row r="63" spans="1:47" ht="15" thickBot="1">
      <c r="A63" s="38" t="s">
        <v>5</v>
      </c>
      <c r="B63" s="6" t="s">
        <v>80</v>
      </c>
      <c r="C63" s="81">
        <f t="shared" si="4"/>
        <v>7.2678080323012274E-3</v>
      </c>
      <c r="D63" s="81">
        <f t="shared" si="4"/>
        <v>1.3808756848169013E-2</v>
      </c>
      <c r="E63" s="81">
        <f t="shared" si="5"/>
        <v>1.0181552079684382E-3</v>
      </c>
      <c r="F63" s="81">
        <f t="shared" si="5"/>
        <v>2.4501569710413398E-4</v>
      </c>
      <c r="G63" s="81">
        <f t="shared" si="5"/>
        <v>1.1314527309034908E-4</v>
      </c>
      <c r="H63" s="81">
        <f t="shared" si="5"/>
        <v>3.7574522430933489E-2</v>
      </c>
      <c r="I63" s="81">
        <f t="shared" si="5"/>
        <v>4.6914095570479118E-2</v>
      </c>
      <c r="J63" s="81">
        <f t="shared" ref="J63:W63" si="17" xml:space="preserve"> J9/J$42</f>
        <v>1.1378896226844296E-4</v>
      </c>
      <c r="K63" s="81">
        <f t="shared" si="17"/>
        <v>8.0595727681124184E-3</v>
      </c>
      <c r="L63" s="81">
        <f t="shared" si="17"/>
        <v>1.5047151373416253E-2</v>
      </c>
      <c r="M63" s="81">
        <f t="shared" si="17"/>
        <v>5.3258578001526852E-3</v>
      </c>
      <c r="N63" s="81">
        <f t="shared" si="17"/>
        <v>6.072874083448327E-3</v>
      </c>
      <c r="O63" s="81">
        <f t="shared" si="17"/>
        <v>2.021264095913931E-2</v>
      </c>
      <c r="P63" s="81">
        <f t="shared" si="17"/>
        <v>2.4987988873127549E-2</v>
      </c>
      <c r="Q63" s="81">
        <f t="shared" si="17"/>
        <v>1.7046121691621938E-2</v>
      </c>
      <c r="R63" s="81">
        <f t="shared" si="17"/>
        <v>5.1405065818045291E-2</v>
      </c>
      <c r="S63" s="81">
        <f t="shared" si="17"/>
        <v>1.9026410365413533E-2</v>
      </c>
      <c r="T63" s="81">
        <f t="shared" si="17"/>
        <v>1.0929589054364443E-2</v>
      </c>
      <c r="U63" s="81">
        <f t="shared" si="17"/>
        <v>1.9311464536981085E-4</v>
      </c>
      <c r="V63" s="81">
        <f t="shared" si="17"/>
        <v>8.2395664917103012E-4</v>
      </c>
      <c r="W63" s="81">
        <f t="shared" si="17"/>
        <v>1.3777555201711174E-3</v>
      </c>
      <c r="X63" s="81">
        <f t="shared" si="7"/>
        <v>4.8950480968187589E-4</v>
      </c>
      <c r="Y63" s="81">
        <f t="shared" si="7"/>
        <v>3.6387983008708956E-4</v>
      </c>
      <c r="Z63" s="81">
        <f t="shared" si="7"/>
        <v>3.908260847208621E-4</v>
      </c>
      <c r="AA63" s="81">
        <f t="shared" ref="AA63:AJ63" si="18" xml:space="preserve"> AA9/AA$42</f>
        <v>4.4041208100026877E-4</v>
      </c>
      <c r="AB63" s="81">
        <f t="shared" si="18"/>
        <v>1.7320259477396753E-3</v>
      </c>
      <c r="AC63" s="81">
        <f t="shared" si="18"/>
        <v>1.3335792987911653E-3</v>
      </c>
      <c r="AD63" s="81">
        <f t="shared" si="18"/>
        <v>1.4774054540936561E-3</v>
      </c>
      <c r="AE63" s="81">
        <f t="shared" si="18"/>
        <v>1.3281696546555716E-2</v>
      </c>
      <c r="AF63" s="81">
        <f t="shared" si="18"/>
        <v>1.5702541376149065E-3</v>
      </c>
      <c r="AG63" s="81">
        <f t="shared" si="18"/>
        <v>5.4499061093831727E-4</v>
      </c>
      <c r="AH63" s="81">
        <f t="shared" si="18"/>
        <v>2.0451479077286355E-3</v>
      </c>
      <c r="AI63" s="81">
        <f t="shared" si="18"/>
        <v>2.1912805114319756E-3</v>
      </c>
      <c r="AJ63" s="81">
        <f t="shared" si="18"/>
        <v>1.2312154520614299E-3</v>
      </c>
      <c r="AK63" s="81">
        <v>0</v>
      </c>
      <c r="AL63" s="13">
        <v>1521.79953869478</v>
      </c>
      <c r="AM63" s="13">
        <v>0</v>
      </c>
      <c r="AN63" s="13">
        <v>0</v>
      </c>
      <c r="AO63" s="13">
        <v>61.732430529047903</v>
      </c>
      <c r="AP63" s="13">
        <v>0</v>
      </c>
      <c r="AQ63" s="13">
        <v>3.8057419218620283</v>
      </c>
      <c r="AR63" s="36">
        <v>0</v>
      </c>
      <c r="AS63" s="36">
        <v>0</v>
      </c>
      <c r="AT63" s="25">
        <f t="shared" si="9"/>
        <v>1587.6523667519864</v>
      </c>
      <c r="AU63" s="25">
        <f t="shared" si="10"/>
        <v>1587.6450989439541</v>
      </c>
    </row>
    <row r="64" spans="1:47" ht="15" thickBot="1">
      <c r="A64" s="38" t="s">
        <v>6</v>
      </c>
      <c r="B64" s="6" t="s">
        <v>81</v>
      </c>
      <c r="C64" s="81">
        <f t="shared" si="4"/>
        <v>1.1435350836808741E-3</v>
      </c>
      <c r="D64" s="81">
        <f t="shared" si="4"/>
        <v>3.8095333777162935E-3</v>
      </c>
      <c r="E64" s="81">
        <f t="shared" si="5"/>
        <v>2.1818948467300842E-2</v>
      </c>
      <c r="F64" s="81">
        <f t="shared" si="5"/>
        <v>6.1033818874803416E-3</v>
      </c>
      <c r="G64" s="81">
        <f t="shared" si="5"/>
        <v>1.3351520796968865E-3</v>
      </c>
      <c r="H64" s="81">
        <f t="shared" si="5"/>
        <v>9.8798689734909471E-4</v>
      </c>
      <c r="I64" s="81">
        <f t="shared" si="5"/>
        <v>0.11300974312640615</v>
      </c>
      <c r="J64" s="81">
        <f t="shared" ref="J64:W64" si="19" xml:space="preserve"> J10/J$42</f>
        <v>2.0661194105593438E-3</v>
      </c>
      <c r="K64" s="81">
        <f t="shared" si="19"/>
        <v>2.2578750559729237E-2</v>
      </c>
      <c r="L64" s="81">
        <f t="shared" si="19"/>
        <v>1.6819957591581274E-2</v>
      </c>
      <c r="M64" s="81">
        <f t="shared" si="19"/>
        <v>1.0731547310112218E-2</v>
      </c>
      <c r="N64" s="81">
        <f t="shared" si="19"/>
        <v>3.7480861940531575E-3</v>
      </c>
      <c r="O64" s="81">
        <f t="shared" si="19"/>
        <v>5.8224252126941028E-3</v>
      </c>
      <c r="P64" s="81">
        <f t="shared" si="19"/>
        <v>7.6044725202074144E-4</v>
      </c>
      <c r="Q64" s="81">
        <f t="shared" si="19"/>
        <v>6.1942486451070221E-4</v>
      </c>
      <c r="R64" s="81">
        <f t="shared" si="19"/>
        <v>4.2395586287526862E-3</v>
      </c>
      <c r="S64" s="81">
        <f t="shared" si="19"/>
        <v>1.5107510882937285E-2</v>
      </c>
      <c r="T64" s="81">
        <f t="shared" si="19"/>
        <v>8.1796723817811944E-4</v>
      </c>
      <c r="U64" s="81">
        <f t="shared" si="19"/>
        <v>0</v>
      </c>
      <c r="V64" s="81">
        <f t="shared" si="19"/>
        <v>8.7650735956017148E-2</v>
      </c>
      <c r="W64" s="81">
        <f t="shared" si="19"/>
        <v>0</v>
      </c>
      <c r="X64" s="81">
        <f t="shared" si="7"/>
        <v>5.2177647318929245E-3</v>
      </c>
      <c r="Y64" s="81">
        <f t="shared" si="7"/>
        <v>8.4301715810888214E-3</v>
      </c>
      <c r="Z64" s="81">
        <f t="shared" si="7"/>
        <v>7.6209927686001584E-3</v>
      </c>
      <c r="AA64" s="81">
        <f t="shared" ref="AA64:AJ64" si="20" xml:space="preserve"> AA10/AA$42</f>
        <v>6.8942855942415874E-3</v>
      </c>
      <c r="AB64" s="81">
        <f t="shared" si="20"/>
        <v>6.3881595552048379E-2</v>
      </c>
      <c r="AC64" s="81">
        <f t="shared" si="20"/>
        <v>5.677268646727069E-2</v>
      </c>
      <c r="AD64" s="81">
        <f t="shared" si="20"/>
        <v>5.9458795608020226E-2</v>
      </c>
      <c r="AE64" s="81">
        <f t="shared" si="20"/>
        <v>3.3791856455633456E-4</v>
      </c>
      <c r="AF64" s="81">
        <f t="shared" si="20"/>
        <v>7.6532884172505769E-2</v>
      </c>
      <c r="AG64" s="81">
        <f t="shared" si="20"/>
        <v>2.0812254154771073E-2</v>
      </c>
      <c r="AH64" s="81">
        <f t="shared" si="20"/>
        <v>8.5149575602826044E-2</v>
      </c>
      <c r="AI64" s="81">
        <f t="shared" si="20"/>
        <v>4.6010812370165972E-3</v>
      </c>
      <c r="AJ64" s="81">
        <f t="shared" si="20"/>
        <v>4.4990390717892743E-2</v>
      </c>
      <c r="AK64" s="81">
        <v>0</v>
      </c>
      <c r="AL64" s="13">
        <v>325.53344862678199</v>
      </c>
      <c r="AM64" s="13">
        <v>0</v>
      </c>
      <c r="AN64" s="13">
        <v>0</v>
      </c>
      <c r="AO64" s="13">
        <v>8.3297139228203108</v>
      </c>
      <c r="AP64" s="13">
        <v>0</v>
      </c>
      <c r="AQ64" s="13">
        <v>6.4514720933766485</v>
      </c>
      <c r="AR64" s="36">
        <v>0</v>
      </c>
      <c r="AS64" s="36">
        <v>0</v>
      </c>
      <c r="AT64" s="25">
        <f t="shared" si="9"/>
        <v>341.07450585175246</v>
      </c>
      <c r="AU64" s="25">
        <f t="shared" si="10"/>
        <v>341.07336231666875</v>
      </c>
    </row>
    <row r="65" spans="1:47" ht="15" thickBot="1">
      <c r="A65" s="38" t="s">
        <v>7</v>
      </c>
      <c r="B65" s="6" t="s">
        <v>82</v>
      </c>
      <c r="C65" s="81">
        <f t="shared" si="4"/>
        <v>3.2556653186331343E-4</v>
      </c>
      <c r="D65" s="81">
        <f t="shared" si="4"/>
        <v>6.2937244998861831E-4</v>
      </c>
      <c r="E65" s="81">
        <f t="shared" si="5"/>
        <v>1.0869046435299139E-4</v>
      </c>
      <c r="F65" s="81">
        <f t="shared" si="5"/>
        <v>2.6769241161654303E-4</v>
      </c>
      <c r="G65" s="81">
        <f t="shared" si="5"/>
        <v>3.9757351777198326E-5</v>
      </c>
      <c r="H65" s="81">
        <f t="shared" si="5"/>
        <v>3.563909678652401E-4</v>
      </c>
      <c r="I65" s="81">
        <f t="shared" si="5"/>
        <v>6.5482601382882432E-4</v>
      </c>
      <c r="J65" s="81">
        <f t="shared" ref="J65:W65" si="21" xml:space="preserve"> J11/J$42</f>
        <v>1.8237873161444978E-3</v>
      </c>
      <c r="K65" s="81">
        <f t="shared" si="21"/>
        <v>7.018906499628568E-4</v>
      </c>
      <c r="L65" s="81">
        <f t="shared" si="21"/>
        <v>3.5196659398330042E-4</v>
      </c>
      <c r="M65" s="81">
        <f t="shared" si="21"/>
        <v>2.4940088826499502E-4</v>
      </c>
      <c r="N65" s="81">
        <f t="shared" si="21"/>
        <v>3.3534894564795048E-4</v>
      </c>
      <c r="O65" s="81">
        <f t="shared" si="21"/>
        <v>6.3178799549746449E-4</v>
      </c>
      <c r="P65" s="81">
        <f t="shared" si="21"/>
        <v>1.0284411047278732E-3</v>
      </c>
      <c r="Q65" s="81">
        <f t="shared" si="21"/>
        <v>7.35109887957089E-4</v>
      </c>
      <c r="R65" s="81">
        <f t="shared" si="21"/>
        <v>1.8313520312862496E-5</v>
      </c>
      <c r="S65" s="81">
        <f t="shared" si="21"/>
        <v>6.1493810809751075E-4</v>
      </c>
      <c r="T65" s="81">
        <f t="shared" si="21"/>
        <v>5.0559067189754311E-5</v>
      </c>
      <c r="U65" s="81">
        <f t="shared" si="21"/>
        <v>1.57997423793245E-5</v>
      </c>
      <c r="V65" s="81">
        <f t="shared" si="21"/>
        <v>6.028790247162033E-5</v>
      </c>
      <c r="W65" s="81">
        <f t="shared" si="21"/>
        <v>1.0104141824380101E-4</v>
      </c>
      <c r="X65" s="81">
        <f t="shared" si="7"/>
        <v>6.3226781559448732E-5</v>
      </c>
      <c r="Y65" s="81">
        <f t="shared" si="7"/>
        <v>1.6689279615778249E-3</v>
      </c>
      <c r="Z65" s="81">
        <f t="shared" si="7"/>
        <v>1.1965742662647407E-3</v>
      </c>
      <c r="AA65" s="81">
        <f t="shared" ref="AA65:AJ65" si="22" xml:space="preserve"> AA11/AA$42</f>
        <v>3.2367995469585746E-3</v>
      </c>
      <c r="AB65" s="81">
        <f t="shared" si="22"/>
        <v>4.134299781474852E-4</v>
      </c>
      <c r="AC65" s="81">
        <f t="shared" si="22"/>
        <v>1.8587124787533161E-4</v>
      </c>
      <c r="AD65" s="81">
        <f t="shared" si="22"/>
        <v>2.4142731435869246E-4</v>
      </c>
      <c r="AE65" s="81">
        <f t="shared" si="22"/>
        <v>8.4144769016265939E-6</v>
      </c>
      <c r="AF65" s="81">
        <f t="shared" si="22"/>
        <v>2.195607809789875E-4</v>
      </c>
      <c r="AG65" s="81">
        <f t="shared" si="22"/>
        <v>1.0615315390935462E-3</v>
      </c>
      <c r="AH65" s="81">
        <f t="shared" si="22"/>
        <v>2.5526327725309796E-4</v>
      </c>
      <c r="AI65" s="81">
        <f t="shared" si="22"/>
        <v>4.4496989005081243E-4</v>
      </c>
      <c r="AJ65" s="81">
        <f t="shared" si="22"/>
        <v>7.9980823507329131E-5</v>
      </c>
      <c r="AK65" s="81">
        <v>0</v>
      </c>
      <c r="AL65" s="13">
        <v>5.56151975724881</v>
      </c>
      <c r="AM65" s="13">
        <v>0</v>
      </c>
      <c r="AN65" s="13">
        <v>0</v>
      </c>
      <c r="AO65" s="13">
        <v>0.110202640861396</v>
      </c>
      <c r="AP65" s="13">
        <v>0</v>
      </c>
      <c r="AQ65" s="13">
        <v>7.9885839396374649</v>
      </c>
      <c r="AR65" s="36">
        <v>0</v>
      </c>
      <c r="AS65" s="36">
        <v>0</v>
      </c>
      <c r="AT65" s="25">
        <f t="shared" si="9"/>
        <v>13.678483284964372</v>
      </c>
      <c r="AU65" s="25">
        <f t="shared" si="10"/>
        <v>13.678157718432509</v>
      </c>
    </row>
    <row r="66" spans="1:47" ht="15" thickBot="1">
      <c r="A66" s="38" t="s">
        <v>8</v>
      </c>
      <c r="B66" s="6" t="s">
        <v>83</v>
      </c>
      <c r="C66" s="81">
        <f t="shared" si="4"/>
        <v>6.3135233708475055E-2</v>
      </c>
      <c r="D66" s="81">
        <f t="shared" si="4"/>
        <v>1.8539970537113769E-2</v>
      </c>
      <c r="E66" s="81">
        <f t="shared" si="5"/>
        <v>5.6560731228777255E-3</v>
      </c>
      <c r="F66" s="81">
        <f t="shared" si="5"/>
        <v>6.6445231700109474E-3</v>
      </c>
      <c r="G66" s="81">
        <f t="shared" si="5"/>
        <v>1.9016084835868081E-3</v>
      </c>
      <c r="H66" s="81">
        <f t="shared" si="5"/>
        <v>7.6078381370214459E-3</v>
      </c>
      <c r="I66" s="81">
        <f t="shared" si="5"/>
        <v>7.6193951897715231E-2</v>
      </c>
      <c r="J66" s="81">
        <f t="shared" ref="J66:W66" si="23" xml:space="preserve"> J12/J$42</f>
        <v>1.5338725523151624E-2</v>
      </c>
      <c r="K66" s="81">
        <f t="shared" si="23"/>
        <v>0.10830270731759564</v>
      </c>
      <c r="L66" s="81">
        <f t="shared" si="23"/>
        <v>3.7017484541519562E-2</v>
      </c>
      <c r="M66" s="81">
        <f t="shared" si="23"/>
        <v>1.9186571170054494E-2</v>
      </c>
      <c r="N66" s="81">
        <f t="shared" si="23"/>
        <v>5.8461245734247515E-3</v>
      </c>
      <c r="O66" s="81">
        <f t="shared" si="23"/>
        <v>2.684758801385909E-2</v>
      </c>
      <c r="P66" s="81">
        <f t="shared" si="23"/>
        <v>2.165631534304097E-2</v>
      </c>
      <c r="Q66" s="81">
        <f t="shared" si="23"/>
        <v>2.0557206798534195E-2</v>
      </c>
      <c r="R66" s="81">
        <f t="shared" si="23"/>
        <v>7.5197154457364249E-3</v>
      </c>
      <c r="S66" s="81">
        <f t="shared" si="23"/>
        <v>1.4121246394315721E-2</v>
      </c>
      <c r="T66" s="81">
        <f t="shared" si="23"/>
        <v>1.3650824727966596E-2</v>
      </c>
      <c r="U66" s="81">
        <f t="shared" si="23"/>
        <v>0</v>
      </c>
      <c r="V66" s="81">
        <f t="shared" si="23"/>
        <v>1.5572593025471274E-2</v>
      </c>
      <c r="W66" s="81">
        <f t="shared" si="23"/>
        <v>0</v>
      </c>
      <c r="X66" s="81">
        <f t="shared" si="7"/>
        <v>5.6505522240370308E-3</v>
      </c>
      <c r="Y66" s="81">
        <f t="shared" si="7"/>
        <v>1.2998347059381179E-2</v>
      </c>
      <c r="Z66" s="81">
        <f t="shared" si="7"/>
        <v>1.6028440487052677E-2</v>
      </c>
      <c r="AA66" s="81">
        <f t="shared" ref="AA66:AJ66" si="24" xml:space="preserve"> AA12/AA$42</f>
        <v>3.7736178829352277E-2</v>
      </c>
      <c r="AB66" s="81">
        <f t="shared" si="24"/>
        <v>1.3528860263723132E-2</v>
      </c>
      <c r="AC66" s="81">
        <f t="shared" si="24"/>
        <v>1.946533435858468E-2</v>
      </c>
      <c r="AD66" s="81">
        <f t="shared" si="24"/>
        <v>1.0773737751258531E-2</v>
      </c>
      <c r="AE66" s="81">
        <f t="shared" si="24"/>
        <v>1.0406362266089434E-4</v>
      </c>
      <c r="AF66" s="81">
        <f t="shared" si="24"/>
        <v>7.61606192693106E-3</v>
      </c>
      <c r="AG66" s="81">
        <f t="shared" si="24"/>
        <v>2.7820463318516783E-3</v>
      </c>
      <c r="AH66" s="81">
        <f t="shared" si="24"/>
        <v>1.1058795374917298E-2</v>
      </c>
      <c r="AI66" s="81">
        <f t="shared" si="24"/>
        <v>0.44996579247351848</v>
      </c>
      <c r="AJ66" s="81">
        <f t="shared" si="24"/>
        <v>5.0244734148672541E-3</v>
      </c>
      <c r="AK66" s="81">
        <v>0</v>
      </c>
      <c r="AL66" s="13">
        <v>925.64930246807899</v>
      </c>
      <c r="AM66" s="13">
        <v>0</v>
      </c>
      <c r="AN66" s="13">
        <v>0</v>
      </c>
      <c r="AO66" s="13">
        <v>15.313395938160101</v>
      </c>
      <c r="AP66" s="13">
        <v>0</v>
      </c>
      <c r="AQ66" s="13">
        <v>50.87762964804859</v>
      </c>
      <c r="AR66" s="36">
        <v>0</v>
      </c>
      <c r="AS66" s="36">
        <v>0</v>
      </c>
      <c r="AT66" s="25">
        <f t="shared" si="9"/>
        <v>992.91835704033724</v>
      </c>
      <c r="AU66" s="25">
        <f t="shared" si="10"/>
        <v>992.85522180662872</v>
      </c>
    </row>
    <row r="67" spans="1:47" ht="15" thickBot="1">
      <c r="A67" s="38" t="s">
        <v>9</v>
      </c>
      <c r="B67" s="6" t="s">
        <v>84</v>
      </c>
      <c r="C67" s="81">
        <f t="shared" si="4"/>
        <v>5.6613173693929267E-4</v>
      </c>
      <c r="D67" s="81">
        <f t="shared" si="4"/>
        <v>1.9882621262336333E-2</v>
      </c>
      <c r="E67" s="81">
        <f t="shared" si="5"/>
        <v>2.3007909627124762E-3</v>
      </c>
      <c r="F67" s="81">
        <f t="shared" si="5"/>
        <v>1.2602774827425733E-3</v>
      </c>
      <c r="G67" s="81">
        <f t="shared" si="5"/>
        <v>2.1349949890143321E-3</v>
      </c>
      <c r="H67" s="81">
        <f t="shared" si="5"/>
        <v>9.0796228266059773E-4</v>
      </c>
      <c r="I67" s="81">
        <f t="shared" si="5"/>
        <v>1.3040966129419324E-4</v>
      </c>
      <c r="J67" s="81">
        <f t="shared" ref="J67:W67" si="25" xml:space="preserve"> J13/J$42</f>
        <v>3.9504231726659882E-6</v>
      </c>
      <c r="K67" s="81">
        <f t="shared" si="25"/>
        <v>1.2846678411061768E-2</v>
      </c>
      <c r="L67" s="81">
        <f t="shared" si="25"/>
        <v>5.8512674802946273E-3</v>
      </c>
      <c r="M67" s="81">
        <f t="shared" si="25"/>
        <v>6.1913052475871455E-3</v>
      </c>
      <c r="N67" s="81">
        <f t="shared" si="25"/>
        <v>3.2766097406436673E-3</v>
      </c>
      <c r="O67" s="81">
        <f t="shared" si="25"/>
        <v>4.9650104362302153E-4</v>
      </c>
      <c r="P67" s="81">
        <f t="shared" si="25"/>
        <v>5.9929447730103401E-6</v>
      </c>
      <c r="Q67" s="81">
        <f t="shared" si="25"/>
        <v>4.0062992637875078E-4</v>
      </c>
      <c r="R67" s="81">
        <f t="shared" si="25"/>
        <v>1.3086339006880908E-2</v>
      </c>
      <c r="S67" s="81">
        <f t="shared" si="25"/>
        <v>8.3234969060829132E-3</v>
      </c>
      <c r="T67" s="81">
        <f t="shared" si="25"/>
        <v>4.2350065848275005E-2</v>
      </c>
      <c r="U67" s="81">
        <f t="shared" si="25"/>
        <v>0</v>
      </c>
      <c r="V67" s="81">
        <f t="shared" si="25"/>
        <v>6.3427436901782727E-3</v>
      </c>
      <c r="W67" s="81">
        <f t="shared" si="25"/>
        <v>0</v>
      </c>
      <c r="X67" s="81">
        <f t="shared" si="7"/>
        <v>5.7140124319765432E-3</v>
      </c>
      <c r="Y67" s="81">
        <f t="shared" si="7"/>
        <v>2.9651032294993555E-3</v>
      </c>
      <c r="Z67" s="81">
        <f t="shared" si="7"/>
        <v>4.0061091707783844E-3</v>
      </c>
      <c r="AA67" s="81">
        <f t="shared" ref="AA67:AJ67" si="26" xml:space="preserve"> AA13/AA$42</f>
        <v>2.616367505268717E-4</v>
      </c>
      <c r="AB67" s="81">
        <f t="shared" si="26"/>
        <v>7.0469669193947279E-6</v>
      </c>
      <c r="AC67" s="81">
        <f t="shared" si="26"/>
        <v>1.9771386918427752E-3</v>
      </c>
      <c r="AD67" s="81">
        <f t="shared" si="26"/>
        <v>7.511337989984321E-3</v>
      </c>
      <c r="AE67" s="81">
        <f t="shared" si="26"/>
        <v>7.1534203278646164E-5</v>
      </c>
      <c r="AF67" s="81">
        <f t="shared" si="26"/>
        <v>1.5262973336865728E-3</v>
      </c>
      <c r="AG67" s="81">
        <f t="shared" si="26"/>
        <v>9.3525952299269692E-4</v>
      </c>
      <c r="AH67" s="81">
        <f t="shared" si="26"/>
        <v>3.1558606089859872E-2</v>
      </c>
      <c r="AI67" s="81">
        <f t="shared" si="26"/>
        <v>9.1483557454392786E-4</v>
      </c>
      <c r="AJ67" s="81">
        <f t="shared" si="26"/>
        <v>1.473748422626126E-2</v>
      </c>
      <c r="AK67" s="81">
        <v>0</v>
      </c>
      <c r="AL67" s="13">
        <v>219.451794438527</v>
      </c>
      <c r="AM67" s="13">
        <v>0</v>
      </c>
      <c r="AN67" s="13">
        <v>0</v>
      </c>
      <c r="AO67" s="13">
        <v>1.0589980425708001</v>
      </c>
      <c r="AP67" s="13">
        <v>0</v>
      </c>
      <c r="AQ67" s="13">
        <v>29.016159403854733</v>
      </c>
      <c r="AR67" s="36">
        <v>0</v>
      </c>
      <c r="AS67" s="36">
        <v>0</v>
      </c>
      <c r="AT67" s="25">
        <f t="shared" si="9"/>
        <v>249.72549705618135</v>
      </c>
      <c r="AU67" s="25">
        <f t="shared" si="10"/>
        <v>249.72493092444441</v>
      </c>
    </row>
    <row r="68" spans="1:47" ht="15" thickBot="1">
      <c r="A68" s="38" t="s">
        <v>10</v>
      </c>
      <c r="B68" s="6" t="s">
        <v>85</v>
      </c>
      <c r="C68" s="81">
        <f t="shared" si="4"/>
        <v>1.4333281719109484E-3</v>
      </c>
      <c r="D68" s="81">
        <f t="shared" si="4"/>
        <v>6.9651617705215579E-2</v>
      </c>
      <c r="E68" s="81">
        <f t="shared" si="5"/>
        <v>6.011136086439133E-3</v>
      </c>
      <c r="F68" s="81">
        <f t="shared" si="5"/>
        <v>4.1090953210655293E-3</v>
      </c>
      <c r="G68" s="81">
        <f t="shared" si="5"/>
        <v>7.6936282098849363E-5</v>
      </c>
      <c r="H68" s="81">
        <f t="shared" si="5"/>
        <v>2.3369496202891272E-4</v>
      </c>
      <c r="I68" s="81">
        <f t="shared" si="5"/>
        <v>1.7403317365359534E-3</v>
      </c>
      <c r="J68" s="81">
        <f t="shared" ref="J68:W68" si="27" xml:space="preserve"> J14/J$42</f>
        <v>4.6670821142748216E-4</v>
      </c>
      <c r="K68" s="81">
        <f t="shared" si="27"/>
        <v>4.7042293736762109E-2</v>
      </c>
      <c r="L68" s="81">
        <f t="shared" si="27"/>
        <v>1.6350552942740734E-2</v>
      </c>
      <c r="M68" s="81">
        <f t="shared" si="27"/>
        <v>2.0878771235888074E-2</v>
      </c>
      <c r="N68" s="81">
        <f t="shared" si="27"/>
        <v>1.2778327873182118E-2</v>
      </c>
      <c r="O68" s="81">
        <f t="shared" si="27"/>
        <v>3.3534279937484754E-3</v>
      </c>
      <c r="P68" s="81">
        <f t="shared" si="27"/>
        <v>9.467276301983904E-4</v>
      </c>
      <c r="Q68" s="81">
        <f t="shared" si="27"/>
        <v>1.2016949028146168E-3</v>
      </c>
      <c r="R68" s="81">
        <f t="shared" si="27"/>
        <v>4.3245711667965307E-2</v>
      </c>
      <c r="S68" s="81">
        <f t="shared" si="27"/>
        <v>2.9447891573265807E-2</v>
      </c>
      <c r="T68" s="81">
        <f t="shared" si="27"/>
        <v>0.14744630126407327</v>
      </c>
      <c r="U68" s="81">
        <f t="shared" si="27"/>
        <v>0</v>
      </c>
      <c r="V68" s="81">
        <f t="shared" si="27"/>
        <v>2.1919117255596077E-2</v>
      </c>
      <c r="W68" s="81">
        <f t="shared" si="27"/>
        <v>0</v>
      </c>
      <c r="X68" s="81">
        <f t="shared" si="7"/>
        <v>1.7980139807660136E-2</v>
      </c>
      <c r="Y68" s="81">
        <f t="shared" si="7"/>
        <v>9.1939335550777351E-3</v>
      </c>
      <c r="Z68" s="81">
        <f t="shared" si="7"/>
        <v>1.4480766560166513E-2</v>
      </c>
      <c r="AA68" s="81">
        <f t="shared" ref="AA68:AJ68" si="28" xml:space="preserve"> AA14/AA$42</f>
        <v>1.0560704756922609E-3</v>
      </c>
      <c r="AB68" s="81">
        <f t="shared" si="28"/>
        <v>7.6846920459520658E-4</v>
      </c>
      <c r="AC68" s="81">
        <f t="shared" si="28"/>
        <v>7.3749991512195084E-3</v>
      </c>
      <c r="AD68" s="81">
        <f t="shared" si="28"/>
        <v>2.6414846396742891E-2</v>
      </c>
      <c r="AE68" s="81">
        <f t="shared" si="28"/>
        <v>5.9938067697834583E-5</v>
      </c>
      <c r="AF68" s="81">
        <f t="shared" si="28"/>
        <v>4.9830570602418418E-3</v>
      </c>
      <c r="AG68" s="81">
        <f t="shared" si="28"/>
        <v>3.3497257464303785E-3</v>
      </c>
      <c r="AH68" s="81">
        <f t="shared" si="28"/>
        <v>0.10937579970843388</v>
      </c>
      <c r="AI68" s="81">
        <f t="shared" si="28"/>
        <v>1.2517653500153202E-2</v>
      </c>
      <c r="AJ68" s="81">
        <f t="shared" si="28"/>
        <v>5.1173355345666555E-2</v>
      </c>
      <c r="AK68" s="81">
        <v>0</v>
      </c>
      <c r="AL68" s="13">
        <v>626.21067941249396</v>
      </c>
      <c r="AM68" s="13">
        <v>0</v>
      </c>
      <c r="AN68" s="13">
        <v>0</v>
      </c>
      <c r="AO68" s="13">
        <v>22.999367793129899</v>
      </c>
      <c r="AP68" s="13">
        <v>0</v>
      </c>
      <c r="AQ68" s="13">
        <v>70.514615355630767</v>
      </c>
      <c r="AR68" s="36">
        <v>0</v>
      </c>
      <c r="AS68" s="36">
        <v>0</v>
      </c>
      <c r="AT68" s="25">
        <f t="shared" si="9"/>
        <v>720.41172498238734</v>
      </c>
      <c r="AU68" s="25">
        <f t="shared" si="10"/>
        <v>720.41029165421548</v>
      </c>
    </row>
    <row r="69" spans="1:47" ht="15" thickBot="1">
      <c r="A69" s="38" t="s">
        <v>11</v>
      </c>
      <c r="B69" s="6" t="s">
        <v>86</v>
      </c>
      <c r="C69" s="81">
        <f t="shared" si="4"/>
        <v>1.8028833096884741E-2</v>
      </c>
      <c r="D69" s="81">
        <f t="shared" si="4"/>
        <v>3.5862738860361579E-2</v>
      </c>
      <c r="E69" s="81">
        <f t="shared" ref="E69:I78" si="29" xml:space="preserve"> E15/E$42</f>
        <v>3.9142268180199563E-3</v>
      </c>
      <c r="F69" s="81">
        <f t="shared" si="29"/>
        <v>6.7541266343115044E-3</v>
      </c>
      <c r="G69" s="81">
        <f t="shared" si="29"/>
        <v>3.8168866968035231E-3</v>
      </c>
      <c r="H69" s="81">
        <f t="shared" si="29"/>
        <v>7.0246035927512239E-3</v>
      </c>
      <c r="I69" s="81">
        <f t="shared" si="29"/>
        <v>1.5888853579328264E-2</v>
      </c>
      <c r="J69" s="81">
        <f t="shared" ref="J69:W69" si="30" xml:space="preserve"> J15/J$42</f>
        <v>3.5607239622073614E-2</v>
      </c>
      <c r="K69" s="81">
        <f t="shared" si="30"/>
        <v>3.2902564761427597E-2</v>
      </c>
      <c r="L69" s="81">
        <f t="shared" si="30"/>
        <v>1.7744028586375218E-3</v>
      </c>
      <c r="M69" s="81">
        <f t="shared" si="30"/>
        <v>8.8157297139680041E-4</v>
      </c>
      <c r="N69" s="81">
        <f t="shared" si="30"/>
        <v>0.31542773862186668</v>
      </c>
      <c r="O69" s="81">
        <f t="shared" si="30"/>
        <v>0.26072639971824535</v>
      </c>
      <c r="P69" s="81">
        <f t="shared" si="30"/>
        <v>8.5429334027144019E-2</v>
      </c>
      <c r="Q69" s="81">
        <f t="shared" si="30"/>
        <v>0.16356674976503802</v>
      </c>
      <c r="R69" s="81">
        <f t="shared" si="30"/>
        <v>6.2542053638659792E-2</v>
      </c>
      <c r="S69" s="81">
        <f t="shared" si="30"/>
        <v>5.9784999478868311E-2</v>
      </c>
      <c r="T69" s="81">
        <f t="shared" si="30"/>
        <v>9.4520402073050236E-2</v>
      </c>
      <c r="U69" s="81">
        <f t="shared" si="30"/>
        <v>2.8450316872796659E-3</v>
      </c>
      <c r="V69" s="81">
        <f t="shared" si="30"/>
        <v>1.3111588023238578E-2</v>
      </c>
      <c r="W69" s="81">
        <f t="shared" si="30"/>
        <v>1.7174517599471053E-2</v>
      </c>
      <c r="X69" s="81">
        <f t="shared" si="7"/>
        <v>1.8307698902461217E-3</v>
      </c>
      <c r="Y69" s="81">
        <f t="shared" si="7"/>
        <v>2.0368245865657251E-2</v>
      </c>
      <c r="Z69" s="81">
        <f t="shared" si="7"/>
        <v>1.9109644817941678E-2</v>
      </c>
      <c r="AA69" s="81">
        <f t="shared" ref="AA69:AJ69" si="31" xml:space="preserve"> AA15/AA$42</f>
        <v>2.0091371308771405E-2</v>
      </c>
      <c r="AB69" s="81">
        <f t="shared" si="31"/>
        <v>3.6026819314360893E-2</v>
      </c>
      <c r="AC69" s="81">
        <f t="shared" si="31"/>
        <v>6.1775737365672313E-3</v>
      </c>
      <c r="AD69" s="81">
        <f t="shared" si="31"/>
        <v>1.0569869498905538E-3</v>
      </c>
      <c r="AE69" s="81">
        <f t="shared" si="31"/>
        <v>1.2025067236475161E-2</v>
      </c>
      <c r="AF69" s="81">
        <f t="shared" si="31"/>
        <v>1.0340609812793009E-3</v>
      </c>
      <c r="AG69" s="81">
        <f t="shared" si="31"/>
        <v>5.9256254102054125E-3</v>
      </c>
      <c r="AH69" s="81">
        <f t="shared" si="31"/>
        <v>1.6529421253651962E-3</v>
      </c>
      <c r="AI69" s="81">
        <f t="shared" si="31"/>
        <v>3.7681826211236162E-3</v>
      </c>
      <c r="AJ69" s="81">
        <f t="shared" si="31"/>
        <v>1.0770092274931493E-2</v>
      </c>
      <c r="AK69" s="81">
        <v>0</v>
      </c>
      <c r="AL69" s="13">
        <v>196.906075186837</v>
      </c>
      <c r="AM69" s="13">
        <v>0</v>
      </c>
      <c r="AN69" s="13">
        <v>0</v>
      </c>
      <c r="AO69" s="13">
        <v>3172.92223313164</v>
      </c>
      <c r="AP69" s="13">
        <v>0</v>
      </c>
      <c r="AQ69" s="13">
        <v>141.8948632126108</v>
      </c>
      <c r="AR69" s="36">
        <v>0</v>
      </c>
      <c r="AS69" s="36">
        <v>0</v>
      </c>
      <c r="AT69" s="25">
        <f t="shared" si="9"/>
        <v>3513.1005937777454</v>
      </c>
      <c r="AU69" s="25">
        <f t="shared" si="10"/>
        <v>3513.0825649446488</v>
      </c>
    </row>
    <row r="70" spans="1:47" ht="15" thickBot="1">
      <c r="A70" s="38" t="s">
        <v>12</v>
      </c>
      <c r="B70" s="6" t="s">
        <v>87</v>
      </c>
      <c r="C70" s="81">
        <f t="shared" si="4"/>
        <v>3.3386770364945707E-4</v>
      </c>
      <c r="D70" s="81">
        <f t="shared" si="4"/>
        <v>2.4084474921595976E-3</v>
      </c>
      <c r="E70" s="81">
        <f t="shared" si="29"/>
        <v>2.0199239326403279E-4</v>
      </c>
      <c r="F70" s="81">
        <f t="shared" si="29"/>
        <v>3.6076968037385837E-4</v>
      </c>
      <c r="G70" s="81">
        <f t="shared" si="29"/>
        <v>1.7993785605863939E-4</v>
      </c>
      <c r="H70" s="81">
        <f t="shared" si="29"/>
        <v>1.0232463125973016E-3</v>
      </c>
      <c r="I70" s="81">
        <f t="shared" si="29"/>
        <v>2.0428756361013638E-3</v>
      </c>
      <c r="J70" s="81">
        <f t="shared" ref="J70:W70" si="32" xml:space="preserve"> J16/J$42</f>
        <v>1.3822406586622182E-3</v>
      </c>
      <c r="K70" s="81">
        <f t="shared" si="32"/>
        <v>4.7238907591879293E-4</v>
      </c>
      <c r="L70" s="81">
        <f t="shared" si="32"/>
        <v>9.8292006853477375E-4</v>
      </c>
      <c r="M70" s="81">
        <f t="shared" si="32"/>
        <v>4.2393180963193767E-4</v>
      </c>
      <c r="N70" s="81">
        <f t="shared" si="32"/>
        <v>4.6953827810714227E-4</v>
      </c>
      <c r="O70" s="81">
        <f t="shared" si="32"/>
        <v>3.4638580018346338E-3</v>
      </c>
      <c r="P70" s="81">
        <f t="shared" si="32"/>
        <v>3.5743281625581964E-3</v>
      </c>
      <c r="Q70" s="81">
        <f t="shared" si="32"/>
        <v>3.0529222038893486E-3</v>
      </c>
      <c r="R70" s="81">
        <f t="shared" si="32"/>
        <v>2.3789663856665011E-4</v>
      </c>
      <c r="S70" s="81">
        <f t="shared" si="32"/>
        <v>5.3648521342273604E-4</v>
      </c>
      <c r="T70" s="81">
        <f t="shared" si="32"/>
        <v>5.7228345653593984E-4</v>
      </c>
      <c r="U70" s="81">
        <f t="shared" si="32"/>
        <v>1.543117549677566E-4</v>
      </c>
      <c r="V70" s="81">
        <f t="shared" si="32"/>
        <v>4.8256689498194698E-4</v>
      </c>
      <c r="W70" s="81">
        <f t="shared" si="32"/>
        <v>1.0249833353360538E-3</v>
      </c>
      <c r="X70" s="81">
        <f t="shared" si="7"/>
        <v>2.6477590248425679E-4</v>
      </c>
      <c r="Y70" s="81">
        <f t="shared" si="7"/>
        <v>1.2386370018995614E-3</v>
      </c>
      <c r="Z70" s="81">
        <f t="shared" si="7"/>
        <v>2.5776214707063112E-3</v>
      </c>
      <c r="AA70" s="81">
        <f t="shared" ref="AA70:AJ70" si="33" xml:space="preserve"> AA16/AA$42</f>
        <v>2.271092151418702E-3</v>
      </c>
      <c r="AB70" s="81">
        <f t="shared" si="33"/>
        <v>5.5598589236298514E-3</v>
      </c>
      <c r="AC70" s="81">
        <f t="shared" si="33"/>
        <v>9.1317044394866259E-4</v>
      </c>
      <c r="AD70" s="81">
        <f t="shared" si="33"/>
        <v>1.0270612809085706E-3</v>
      </c>
      <c r="AE70" s="81">
        <f t="shared" si="33"/>
        <v>2.9723920353914651E-5</v>
      </c>
      <c r="AF70" s="81">
        <f t="shared" si="33"/>
        <v>1.148996496901307E-3</v>
      </c>
      <c r="AG70" s="81">
        <f t="shared" si="33"/>
        <v>5.8821947979191937E-4</v>
      </c>
      <c r="AH70" s="81">
        <f t="shared" si="33"/>
        <v>1.3192640361280867E-3</v>
      </c>
      <c r="AI70" s="81">
        <f t="shared" si="33"/>
        <v>1.2019411732549072E-3</v>
      </c>
      <c r="AJ70" s="81">
        <f t="shared" si="33"/>
        <v>1.0869566212783038E-3</v>
      </c>
      <c r="AK70" s="81">
        <v>0</v>
      </c>
      <c r="AL70" s="13">
        <v>49.7504591459561</v>
      </c>
      <c r="AM70" s="13">
        <v>0</v>
      </c>
      <c r="AN70" s="13">
        <v>0</v>
      </c>
      <c r="AO70" s="13">
        <v>337.34202644371101</v>
      </c>
      <c r="AP70" s="13">
        <v>0</v>
      </c>
      <c r="AQ70" s="13">
        <v>22.416328881953241</v>
      </c>
      <c r="AR70" s="36">
        <v>0</v>
      </c>
      <c r="AS70" s="36">
        <v>0</v>
      </c>
      <c r="AT70" s="25">
        <f t="shared" si="9"/>
        <v>409.55142358315021</v>
      </c>
      <c r="AU70" s="25">
        <f t="shared" si="10"/>
        <v>409.55108971544655</v>
      </c>
    </row>
    <row r="71" spans="1:47" ht="15" thickBot="1">
      <c r="A71" s="38" t="s">
        <v>13</v>
      </c>
      <c r="B71" s="6" t="s">
        <v>88</v>
      </c>
      <c r="C71" s="81">
        <f t="shared" si="4"/>
        <v>3.2402029871883461E-4</v>
      </c>
      <c r="D71" s="81">
        <f t="shared" si="4"/>
        <v>2.2788373342542169E-3</v>
      </c>
      <c r="E71" s="81">
        <f t="shared" si="29"/>
        <v>2.6373238634723153E-4</v>
      </c>
      <c r="F71" s="81">
        <f t="shared" si="29"/>
        <v>2.1439905618610551E-4</v>
      </c>
      <c r="G71" s="81">
        <f t="shared" si="29"/>
        <v>1.9481478744080442E-4</v>
      </c>
      <c r="H71" s="81">
        <f t="shared" si="29"/>
        <v>9.3208140604631785E-4</v>
      </c>
      <c r="I71" s="81">
        <f t="shared" si="29"/>
        <v>1.9063522868101952E-3</v>
      </c>
      <c r="J71" s="81">
        <f t="shared" ref="J71:W71" si="34" xml:space="preserve"> J17/J$42</f>
        <v>1.4945416399054557E-3</v>
      </c>
      <c r="K71" s="81">
        <f t="shared" si="34"/>
        <v>4.4814956170249572E-4</v>
      </c>
      <c r="L71" s="81">
        <f t="shared" si="34"/>
        <v>9.2465326279248233E-4</v>
      </c>
      <c r="M71" s="81">
        <f t="shared" si="34"/>
        <v>3.6428637508550157E-4</v>
      </c>
      <c r="N71" s="81">
        <f t="shared" si="34"/>
        <v>3.9476149953358039E-4</v>
      </c>
      <c r="O71" s="81">
        <f t="shared" si="34"/>
        <v>3.42931373176432E-3</v>
      </c>
      <c r="P71" s="81">
        <f t="shared" si="34"/>
        <v>2.7852904604224785E-3</v>
      </c>
      <c r="Q71" s="81">
        <f t="shared" si="34"/>
        <v>2.5001115606260831E-3</v>
      </c>
      <c r="R71" s="81">
        <f t="shared" si="34"/>
        <v>1.7500232669315243E-4</v>
      </c>
      <c r="S71" s="81">
        <f t="shared" si="34"/>
        <v>5.884874337759126E-4</v>
      </c>
      <c r="T71" s="81">
        <f t="shared" si="34"/>
        <v>5.120889672824442E-4</v>
      </c>
      <c r="U71" s="81">
        <f t="shared" si="34"/>
        <v>0</v>
      </c>
      <c r="V71" s="81">
        <f t="shared" si="34"/>
        <v>1.2163697966754122E-3</v>
      </c>
      <c r="W71" s="81">
        <f t="shared" si="34"/>
        <v>0</v>
      </c>
      <c r="X71" s="81">
        <f t="shared" si="7"/>
        <v>2.4214554258410477E-4</v>
      </c>
      <c r="Y71" s="81">
        <f t="shared" si="7"/>
        <v>9.7817981369585725E-4</v>
      </c>
      <c r="Z71" s="81">
        <f t="shared" si="7"/>
        <v>1.6064642532022243E-3</v>
      </c>
      <c r="AA71" s="81">
        <f t="shared" ref="AA71:AJ71" si="35" xml:space="preserve"> AA17/AA$42</f>
        <v>1.2638095798214327E-3</v>
      </c>
      <c r="AB71" s="81">
        <f t="shared" si="35"/>
        <v>3.9442795944074202E-3</v>
      </c>
      <c r="AC71" s="81">
        <f t="shared" si="35"/>
        <v>6.1980815995216437E-4</v>
      </c>
      <c r="AD71" s="81">
        <f t="shared" si="35"/>
        <v>7.5549210176466557E-4</v>
      </c>
      <c r="AE71" s="81">
        <f t="shared" si="35"/>
        <v>2.520239533515829E-5</v>
      </c>
      <c r="AF71" s="81">
        <f t="shared" si="35"/>
        <v>7.331642516758244E-4</v>
      </c>
      <c r="AG71" s="81">
        <f t="shared" si="35"/>
        <v>4.8603181765779433E-4</v>
      </c>
      <c r="AH71" s="81">
        <f t="shared" si="35"/>
        <v>7.7904967057507678E-4</v>
      </c>
      <c r="AI71" s="81">
        <f t="shared" si="35"/>
        <v>8.3652416397585725E-4</v>
      </c>
      <c r="AJ71" s="81">
        <f t="shared" si="35"/>
        <v>6.2511404617829639E-4</v>
      </c>
      <c r="AK71" s="81">
        <v>0</v>
      </c>
      <c r="AL71" s="13">
        <v>45.695027039274201</v>
      </c>
      <c r="AM71" s="13">
        <v>0</v>
      </c>
      <c r="AN71" s="13">
        <v>0</v>
      </c>
      <c r="AO71" s="13">
        <v>358.30625646865599</v>
      </c>
      <c r="AP71" s="13">
        <v>0</v>
      </c>
      <c r="AQ71" s="13">
        <v>30.11034914522735</v>
      </c>
      <c r="AR71" s="36">
        <v>0</v>
      </c>
      <c r="AS71" s="36">
        <v>0</v>
      </c>
      <c r="AT71" s="25">
        <f t="shared" si="9"/>
        <v>434.14547521272044</v>
      </c>
      <c r="AU71" s="25">
        <f t="shared" si="10"/>
        <v>434.14515119242174</v>
      </c>
    </row>
    <row r="72" spans="1:47" ht="15" thickBot="1">
      <c r="A72" s="38" t="s">
        <v>14</v>
      </c>
      <c r="B72" s="6" t="s">
        <v>89</v>
      </c>
      <c r="C72" s="81">
        <f t="shared" si="4"/>
        <v>5.7125357451730053E-3</v>
      </c>
      <c r="D72" s="81">
        <f t="shared" si="4"/>
        <v>3.0042113657535209E-2</v>
      </c>
      <c r="E72" s="81">
        <f t="shared" si="29"/>
        <v>4.9060572181005568E-3</v>
      </c>
      <c r="F72" s="81">
        <f t="shared" si="29"/>
        <v>2.6208082926378823E-3</v>
      </c>
      <c r="G72" s="81">
        <f t="shared" si="29"/>
        <v>4.0446734865117774E-3</v>
      </c>
      <c r="H72" s="81">
        <f t="shared" si="29"/>
        <v>1.2413128141485761E-2</v>
      </c>
      <c r="I72" s="81">
        <f t="shared" si="29"/>
        <v>2.1554307707677724E-2</v>
      </c>
      <c r="J72" s="81">
        <f t="shared" ref="J72:W72" si="36" xml:space="preserve"> J18/J$42</f>
        <v>2.1659000071722525E-2</v>
      </c>
      <c r="K72" s="81">
        <f t="shared" si="36"/>
        <v>6.3662149480123243E-3</v>
      </c>
      <c r="L72" s="81">
        <f t="shared" si="36"/>
        <v>1.2432508173396171E-2</v>
      </c>
      <c r="M72" s="81">
        <f t="shared" si="36"/>
        <v>5.18366991104158E-3</v>
      </c>
      <c r="N72" s="81">
        <f t="shared" si="36"/>
        <v>5.9048641261076904E-3</v>
      </c>
      <c r="O72" s="81">
        <f t="shared" si="36"/>
        <v>4.5437744807381997E-2</v>
      </c>
      <c r="P72" s="81">
        <f t="shared" si="36"/>
        <v>2.9079782391945041E-2</v>
      </c>
      <c r="Q72" s="81">
        <f t="shared" si="36"/>
        <v>2.8098797208503088E-2</v>
      </c>
      <c r="R72" s="81">
        <f t="shared" si="36"/>
        <v>3.0841126564046992E-3</v>
      </c>
      <c r="S72" s="81">
        <f t="shared" si="36"/>
        <v>8.805418616785082E-3</v>
      </c>
      <c r="T72" s="81">
        <f t="shared" si="36"/>
        <v>7.2054231170568996E-3</v>
      </c>
      <c r="U72" s="81">
        <f t="shared" si="36"/>
        <v>9.6276876745117154E-4</v>
      </c>
      <c r="V72" s="81">
        <f t="shared" si="36"/>
        <v>8.7504510924635954E-4</v>
      </c>
      <c r="W72" s="81">
        <f t="shared" si="36"/>
        <v>1.053046217064737E-2</v>
      </c>
      <c r="X72" s="81">
        <f t="shared" si="7"/>
        <v>4.2241630118085641E-3</v>
      </c>
      <c r="Y72" s="81">
        <f t="shared" si="7"/>
        <v>1.1150436719066513E-2</v>
      </c>
      <c r="Z72" s="81">
        <f t="shared" si="7"/>
        <v>1.1630386157059891E-2</v>
      </c>
      <c r="AA72" s="81">
        <f t="shared" ref="AA72:AJ72" si="37" xml:space="preserve"> AA18/AA$42</f>
        <v>6.8739413973747283E-3</v>
      </c>
      <c r="AB72" s="81">
        <f t="shared" si="37"/>
        <v>3.3733849268415939E-2</v>
      </c>
      <c r="AC72" s="81">
        <f t="shared" si="37"/>
        <v>4.0608829007144302E-3</v>
      </c>
      <c r="AD72" s="81">
        <f t="shared" si="37"/>
        <v>6.0967125323492686E-3</v>
      </c>
      <c r="AE72" s="81">
        <f t="shared" si="37"/>
        <v>9.8129131499462958E-4</v>
      </c>
      <c r="AF72" s="81">
        <f t="shared" si="37"/>
        <v>3.5564809173043257E-3</v>
      </c>
      <c r="AG72" s="81">
        <f t="shared" si="37"/>
        <v>4.9894076703618489E-3</v>
      </c>
      <c r="AH72" s="81">
        <f t="shared" si="37"/>
        <v>3.0249166867439689E-3</v>
      </c>
      <c r="AI72" s="81">
        <f t="shared" si="37"/>
        <v>9.0708271351571893E-3</v>
      </c>
      <c r="AJ72" s="81">
        <f t="shared" si="37"/>
        <v>2.9292633212599632E-3</v>
      </c>
      <c r="AK72" s="81">
        <v>0</v>
      </c>
      <c r="AL72" s="13">
        <v>479.87801365825902</v>
      </c>
      <c r="AM72" s="13">
        <v>0</v>
      </c>
      <c r="AN72" s="13">
        <v>0</v>
      </c>
      <c r="AO72" s="13">
        <v>5141.3722058949197</v>
      </c>
      <c r="AP72" s="13">
        <v>0</v>
      </c>
      <c r="AQ72" s="13">
        <v>275.99766056967644</v>
      </c>
      <c r="AR72" s="36">
        <v>0</v>
      </c>
      <c r="AS72" s="36">
        <v>0</v>
      </c>
      <c r="AT72" s="25">
        <f t="shared" si="9"/>
        <v>5897.617122118213</v>
      </c>
      <c r="AU72" s="25">
        <f t="shared" si="10"/>
        <v>5897.6114095824678</v>
      </c>
    </row>
    <row r="73" spans="1:47" ht="15" thickBot="1">
      <c r="A73" s="38" t="s">
        <v>15</v>
      </c>
      <c r="B73" s="6" t="s">
        <v>90</v>
      </c>
      <c r="C73" s="81">
        <f t="shared" si="4"/>
        <v>1.2275069125795653E-4</v>
      </c>
      <c r="D73" s="81">
        <f t="shared" si="4"/>
        <v>2.2350447319890453E-4</v>
      </c>
      <c r="E73" s="81">
        <f t="shared" si="29"/>
        <v>1.209097206243966E-2</v>
      </c>
      <c r="F73" s="81">
        <f t="shared" si="29"/>
        <v>1.1732690759856307E-4</v>
      </c>
      <c r="G73" s="81">
        <f t="shared" si="29"/>
        <v>2.3157182056295463E-4</v>
      </c>
      <c r="H73" s="81">
        <f t="shared" si="29"/>
        <v>1.0959912630569953E-4</v>
      </c>
      <c r="I73" s="81">
        <f t="shared" si="29"/>
        <v>1.5918300326024344E-4</v>
      </c>
      <c r="J73" s="81">
        <f t="shared" ref="J73:W73" si="38" xml:space="preserve"> J19/J$42</f>
        <v>1.701155792467929E-4</v>
      </c>
      <c r="K73" s="81">
        <f t="shared" si="38"/>
        <v>1.9309642026190267E-4</v>
      </c>
      <c r="L73" s="81">
        <f t="shared" si="38"/>
        <v>1.8748277192865944E-4</v>
      </c>
      <c r="M73" s="81">
        <f t="shared" si="38"/>
        <v>6.6977998663496414E-5</v>
      </c>
      <c r="N73" s="81">
        <f t="shared" si="38"/>
        <v>2.3144078664213891E-2</v>
      </c>
      <c r="O73" s="81">
        <f t="shared" si="38"/>
        <v>1.2288347335194375E-3</v>
      </c>
      <c r="P73" s="81">
        <f t="shared" si="38"/>
        <v>5.3974057639011839E-4</v>
      </c>
      <c r="Q73" s="81">
        <f t="shared" si="38"/>
        <v>9.0000438574208285E-4</v>
      </c>
      <c r="R73" s="81">
        <f t="shared" si="38"/>
        <v>0.13844545572164701</v>
      </c>
      <c r="S73" s="81">
        <f t="shared" si="38"/>
        <v>2.8495867657958579E-4</v>
      </c>
      <c r="T73" s="81">
        <f t="shared" si="38"/>
        <v>2.2668931544125616E-2</v>
      </c>
      <c r="U73" s="81">
        <f t="shared" si="38"/>
        <v>6.8820038447149562E-3</v>
      </c>
      <c r="V73" s="81">
        <f t="shared" si="38"/>
        <v>2.870966341860566E-2</v>
      </c>
      <c r="W73" s="81">
        <f t="shared" si="38"/>
        <v>5.6860557820892291E-2</v>
      </c>
      <c r="X73" s="81">
        <f t="shared" si="7"/>
        <v>2.8383308724429745E-2</v>
      </c>
      <c r="Y73" s="81">
        <f t="shared" si="7"/>
        <v>2.2483366321909365E-2</v>
      </c>
      <c r="Z73" s="81">
        <f t="shared" si="7"/>
        <v>2.7277308118664436E-2</v>
      </c>
      <c r="AA73" s="81">
        <f t="shared" ref="AA73:AJ73" si="39" xml:space="preserve"> AA19/AA$42</f>
        <v>2.4434999125431522E-2</v>
      </c>
      <c r="AB73" s="81">
        <f t="shared" si="39"/>
        <v>7.8750515367216029E-2</v>
      </c>
      <c r="AC73" s="81">
        <f t="shared" si="39"/>
        <v>3.765493923558634E-2</v>
      </c>
      <c r="AD73" s="81">
        <f t="shared" si="39"/>
        <v>5.6906652983414192E-2</v>
      </c>
      <c r="AE73" s="81">
        <f t="shared" si="39"/>
        <v>9.755312225249349E-3</v>
      </c>
      <c r="AF73" s="81">
        <f t="shared" si="39"/>
        <v>2.7536683107265026E-2</v>
      </c>
      <c r="AG73" s="81">
        <f t="shared" si="39"/>
        <v>2.4092727478331195E-2</v>
      </c>
      <c r="AH73" s="81">
        <f t="shared" si="39"/>
        <v>7.434977882488808E-2</v>
      </c>
      <c r="AI73" s="81">
        <f t="shared" si="39"/>
        <v>5.9283712585938064E-2</v>
      </c>
      <c r="AJ73" s="81">
        <f t="shared" si="39"/>
        <v>5.7047271143654196E-2</v>
      </c>
      <c r="AK73" s="81">
        <v>0</v>
      </c>
      <c r="AL73" s="13">
        <v>1599.72111844864</v>
      </c>
      <c r="AM73" s="13">
        <v>0</v>
      </c>
      <c r="AN73" s="13">
        <v>0</v>
      </c>
      <c r="AO73" s="13">
        <v>5891.7819247855396</v>
      </c>
      <c r="AP73" s="13">
        <v>0</v>
      </c>
      <c r="AQ73" s="13">
        <v>16.734566646128172</v>
      </c>
      <c r="AR73" s="36">
        <v>0</v>
      </c>
      <c r="AS73" s="36">
        <v>0</v>
      </c>
      <c r="AT73" s="25">
        <f t="shared" si="9"/>
        <v>7509.0589032657908</v>
      </c>
      <c r="AU73" s="25">
        <f t="shared" si="10"/>
        <v>7509.058780515099</v>
      </c>
    </row>
    <row r="74" spans="1:47" ht="15" thickBot="1">
      <c r="A74" s="38" t="s">
        <v>16</v>
      </c>
      <c r="B74" s="6" t="s">
        <v>91</v>
      </c>
      <c r="C74" s="81">
        <f t="shared" si="4"/>
        <v>1.7721510243651459E-2</v>
      </c>
      <c r="D74" s="81">
        <f t="shared" si="4"/>
        <v>0.17565081165364985</v>
      </c>
      <c r="E74" s="81">
        <f t="shared" si="29"/>
        <v>5.7851342373819439E-3</v>
      </c>
      <c r="F74" s="81">
        <f t="shared" si="29"/>
        <v>2.1182613327986047E-2</v>
      </c>
      <c r="G74" s="81">
        <f t="shared" si="29"/>
        <v>3.8304332304651782E-4</v>
      </c>
      <c r="H74" s="81">
        <f t="shared" si="29"/>
        <v>1.2815787956658404E-2</v>
      </c>
      <c r="I74" s="81">
        <f t="shared" si="29"/>
        <v>5.4476050156423768E-2</v>
      </c>
      <c r="J74" s="81">
        <f t="shared" ref="J74:W74" si="40" xml:space="preserve"> J20/J$42</f>
        <v>0.11422863749426031</v>
      </c>
      <c r="K74" s="81">
        <f t="shared" si="40"/>
        <v>5.4122050252882289E-2</v>
      </c>
      <c r="L74" s="81">
        <f t="shared" si="40"/>
        <v>7.0357734466009347E-2</v>
      </c>
      <c r="M74" s="81">
        <f t="shared" si="40"/>
        <v>0.10469686882361216</v>
      </c>
      <c r="N74" s="81">
        <f t="shared" si="40"/>
        <v>5.0628910785422754E-2</v>
      </c>
      <c r="O74" s="81">
        <f t="shared" si="40"/>
        <v>3.9131096783794263E-2</v>
      </c>
      <c r="P74" s="81">
        <f t="shared" si="40"/>
        <v>6.4170442198969516E-2</v>
      </c>
      <c r="Q74" s="81">
        <f t="shared" si="40"/>
        <v>5.7310346609316387E-2</v>
      </c>
      <c r="R74" s="81">
        <f t="shared" si="40"/>
        <v>1.5918725166705353E-2</v>
      </c>
      <c r="S74" s="81">
        <f t="shared" si="40"/>
        <v>2.9165918886373134E-2</v>
      </c>
      <c r="T74" s="81">
        <f t="shared" si="40"/>
        <v>2.3007922036689915E-2</v>
      </c>
      <c r="U74" s="81">
        <f t="shared" si="40"/>
        <v>5.6568648620720582E-4</v>
      </c>
      <c r="V74" s="81">
        <f t="shared" si="40"/>
        <v>1.3142509015769976E-3</v>
      </c>
      <c r="W74" s="81">
        <f t="shared" si="40"/>
        <v>5.1688407774372891E-3</v>
      </c>
      <c r="X74" s="81">
        <f t="shared" si="7"/>
        <v>3.6943222031411882E-3</v>
      </c>
      <c r="Y74" s="81">
        <f t="shared" si="7"/>
        <v>6.2215014116603878E-2</v>
      </c>
      <c r="Z74" s="81">
        <f t="shared" si="7"/>
        <v>2.7444323862103829E-2</v>
      </c>
      <c r="AA74" s="81">
        <f t="shared" ref="AA74:AJ74" si="41" xml:space="preserve"> AA20/AA$42</f>
        <v>2.9771319834452119E-2</v>
      </c>
      <c r="AB74" s="81">
        <f t="shared" si="41"/>
        <v>3.152268168023635E-2</v>
      </c>
      <c r="AC74" s="81">
        <f t="shared" si="41"/>
        <v>2.9221480501691582E-2</v>
      </c>
      <c r="AD74" s="81">
        <f t="shared" si="41"/>
        <v>4.0179751178206852E-2</v>
      </c>
      <c r="AE74" s="81">
        <f t="shared" si="41"/>
        <v>3.5268800104258335E-5</v>
      </c>
      <c r="AF74" s="81">
        <f t="shared" si="41"/>
        <v>1.2873585248355673E-2</v>
      </c>
      <c r="AG74" s="81">
        <f t="shared" si="41"/>
        <v>7.1293783180888986E-3</v>
      </c>
      <c r="AH74" s="81">
        <f t="shared" si="41"/>
        <v>1.6084017073063915E-2</v>
      </c>
      <c r="AI74" s="81">
        <f t="shared" si="41"/>
        <v>1.1387128903979924E-2</v>
      </c>
      <c r="AJ74" s="81">
        <f t="shared" si="41"/>
        <v>6.3990572596429752E-3</v>
      </c>
      <c r="AK74" s="81">
        <v>0</v>
      </c>
      <c r="AL74" s="13">
        <v>2342.9160292654001</v>
      </c>
      <c r="AM74" s="13">
        <v>0</v>
      </c>
      <c r="AN74" s="13">
        <v>0</v>
      </c>
      <c r="AO74" s="13">
        <v>117.51098568952899</v>
      </c>
      <c r="AP74" s="13">
        <v>0</v>
      </c>
      <c r="AQ74" s="13">
        <v>9.0396330836527312</v>
      </c>
      <c r="AR74" s="36">
        <v>0</v>
      </c>
      <c r="AS74" s="36">
        <v>0</v>
      </c>
      <c r="AT74" s="25">
        <f t="shared" si="9"/>
        <v>2470.6624077501301</v>
      </c>
      <c r="AU74" s="25">
        <f t="shared" si="10"/>
        <v>2470.6446862398861</v>
      </c>
    </row>
    <row r="75" spans="1:47" ht="15" thickBot="1">
      <c r="A75" s="38" t="s">
        <v>17</v>
      </c>
      <c r="B75" s="6" t="s">
        <v>92</v>
      </c>
      <c r="C75" s="81">
        <f t="shared" si="4"/>
        <v>4.6970782982224908E-2</v>
      </c>
      <c r="D75" s="81">
        <f t="shared" si="4"/>
        <v>9.7498715294288982E-2</v>
      </c>
      <c r="E75" s="81">
        <f t="shared" si="29"/>
        <v>6.0525204628177759E-3</v>
      </c>
      <c r="F75" s="81">
        <f t="shared" si="29"/>
        <v>1.8759045087928184E-2</v>
      </c>
      <c r="G75" s="81">
        <f t="shared" si="29"/>
        <v>1.7584458254764079E-3</v>
      </c>
      <c r="H75" s="81">
        <f t="shared" si="29"/>
        <v>1.1325085040659572E-2</v>
      </c>
      <c r="I75" s="81">
        <f t="shared" si="29"/>
        <v>6.9538252137691589E-2</v>
      </c>
      <c r="J75" s="81">
        <f t="shared" ref="J75:W75" si="42" xml:space="preserve"> J21/J$42</f>
        <v>6.7999678528367247E-2</v>
      </c>
      <c r="K75" s="81">
        <f t="shared" si="42"/>
        <v>2.0070607550976553E-2</v>
      </c>
      <c r="L75" s="81">
        <f t="shared" si="42"/>
        <v>2.8380625401967251E-2</v>
      </c>
      <c r="M75" s="81">
        <f t="shared" si="42"/>
        <v>4.9988793271882062E-2</v>
      </c>
      <c r="N75" s="81">
        <f t="shared" si="42"/>
        <v>2.7545947156954645E-2</v>
      </c>
      <c r="O75" s="81">
        <f t="shared" si="42"/>
        <v>1.8553755849199476E-2</v>
      </c>
      <c r="P75" s="81">
        <f t="shared" si="42"/>
        <v>3.8111136751228819E-2</v>
      </c>
      <c r="Q75" s="81">
        <f t="shared" si="42"/>
        <v>3.6116347714620078E-2</v>
      </c>
      <c r="R75" s="81">
        <f t="shared" si="42"/>
        <v>2.457001429293847E-2</v>
      </c>
      <c r="S75" s="81">
        <f t="shared" si="42"/>
        <v>1.5735799783693386E-2</v>
      </c>
      <c r="T75" s="81">
        <f t="shared" si="42"/>
        <v>0.19587040359466151</v>
      </c>
      <c r="U75" s="81">
        <f t="shared" si="42"/>
        <v>1.4880655322855343E-2</v>
      </c>
      <c r="V75" s="81">
        <f t="shared" si="42"/>
        <v>4.387339995249407E-2</v>
      </c>
      <c r="W75" s="81">
        <f t="shared" si="42"/>
        <v>0.11285777557564801</v>
      </c>
      <c r="X75" s="81">
        <f t="shared" si="7"/>
        <v>2.8131539753770019E-2</v>
      </c>
      <c r="Y75" s="81">
        <f t="shared" si="7"/>
        <v>0.15694582707665464</v>
      </c>
      <c r="Z75" s="81">
        <f t="shared" si="7"/>
        <v>0.48393787955292805</v>
      </c>
      <c r="AA75" s="81">
        <f t="shared" ref="AA75:AJ75" si="43" xml:space="preserve"> AA21/AA$42</f>
        <v>0.20477046973055388</v>
      </c>
      <c r="AB75" s="81">
        <f t="shared" si="43"/>
        <v>9.1985241054166209E-2</v>
      </c>
      <c r="AC75" s="81">
        <f t="shared" si="43"/>
        <v>6.9755306411237353E-2</v>
      </c>
      <c r="AD75" s="81">
        <f t="shared" si="43"/>
        <v>4.0449407959655875E-2</v>
      </c>
      <c r="AE75" s="81">
        <f t="shared" si="43"/>
        <v>0.44900003446432929</v>
      </c>
      <c r="AF75" s="81">
        <f t="shared" si="43"/>
        <v>1.3136655911131162E-2</v>
      </c>
      <c r="AG75" s="81">
        <f t="shared" si="43"/>
        <v>2.0589451838748354E-2</v>
      </c>
      <c r="AH75" s="81">
        <f t="shared" si="43"/>
        <v>3.5631384015645605E-2</v>
      </c>
      <c r="AI75" s="81">
        <f t="shared" si="43"/>
        <v>0</v>
      </c>
      <c r="AJ75" s="81">
        <f t="shared" si="43"/>
        <v>4.7291171503581017E-2</v>
      </c>
      <c r="AK75" s="81">
        <v>0</v>
      </c>
      <c r="AL75" s="13">
        <v>0</v>
      </c>
      <c r="AM75" s="13">
        <v>0</v>
      </c>
      <c r="AN75" s="13">
        <v>0</v>
      </c>
      <c r="AO75" s="13">
        <v>41148.131521205498</v>
      </c>
      <c r="AP75" s="13">
        <v>0</v>
      </c>
      <c r="AQ75" s="13">
        <v>12.258392297547957</v>
      </c>
      <c r="AR75" s="36">
        <v>0</v>
      </c>
      <c r="AS75" s="36">
        <v>0</v>
      </c>
      <c r="AT75" s="25">
        <f t="shared" si="9"/>
        <v>41162.977995659894</v>
      </c>
      <c r="AU75" s="25">
        <f t="shared" si="10"/>
        <v>41162.931024876911</v>
      </c>
    </row>
    <row r="76" spans="1:47" ht="15" thickBot="1">
      <c r="A76" s="38" t="s">
        <v>18</v>
      </c>
      <c r="B76" s="6" t="s">
        <v>93</v>
      </c>
      <c r="C76" s="81">
        <f t="shared" si="4"/>
        <v>3.1895771025743026E-3</v>
      </c>
      <c r="D76" s="81">
        <f t="shared" si="4"/>
        <v>6.3992897731396392E-4</v>
      </c>
      <c r="E76" s="81">
        <f t="shared" si="29"/>
        <v>2.5529988902897854E-3</v>
      </c>
      <c r="F76" s="81">
        <f t="shared" si="29"/>
        <v>3.7906150676372471E-3</v>
      </c>
      <c r="G76" s="81">
        <f t="shared" si="29"/>
        <v>0</v>
      </c>
      <c r="H76" s="81">
        <f t="shared" si="29"/>
        <v>1.9329455671461329E-3</v>
      </c>
      <c r="I76" s="81">
        <f t="shared" si="29"/>
        <v>0</v>
      </c>
      <c r="J76" s="81">
        <f t="shared" ref="J76:W76" si="44" xml:space="preserve"> J22/J$42</f>
        <v>5.4273235074200107E-4</v>
      </c>
      <c r="K76" s="81">
        <f t="shared" si="44"/>
        <v>0</v>
      </c>
      <c r="L76" s="81">
        <f t="shared" si="44"/>
        <v>0</v>
      </c>
      <c r="M76" s="81">
        <f t="shared" si="44"/>
        <v>0</v>
      </c>
      <c r="N76" s="81">
        <f t="shared" si="44"/>
        <v>1.4854313293756573E-3</v>
      </c>
      <c r="O76" s="81">
        <f t="shared" si="44"/>
        <v>1.5036678539672096E-3</v>
      </c>
      <c r="P76" s="81">
        <f t="shared" si="44"/>
        <v>0</v>
      </c>
      <c r="Q76" s="81">
        <f t="shared" si="44"/>
        <v>1.0599183447131066E-3</v>
      </c>
      <c r="R76" s="81">
        <f t="shared" si="44"/>
        <v>2.1627107148473211E-3</v>
      </c>
      <c r="S76" s="81">
        <f t="shared" si="44"/>
        <v>1.0611227436682516E-3</v>
      </c>
      <c r="T76" s="81">
        <f t="shared" si="44"/>
        <v>2.420662569758886E-3</v>
      </c>
      <c r="U76" s="81">
        <f t="shared" si="44"/>
        <v>4.4187024453952485E-6</v>
      </c>
      <c r="V76" s="81">
        <f t="shared" si="44"/>
        <v>1.0446365934890869E-3</v>
      </c>
      <c r="W76" s="81">
        <f t="shared" si="44"/>
        <v>1.2685032428833324E-3</v>
      </c>
      <c r="X76" s="81">
        <f t="shared" si="7"/>
        <v>2.8312117073993055E-3</v>
      </c>
      <c r="Y76" s="81">
        <f t="shared" si="7"/>
        <v>1.7094191198977302E-3</v>
      </c>
      <c r="Z76" s="81">
        <f t="shared" si="7"/>
        <v>0</v>
      </c>
      <c r="AA76" s="81">
        <f t="shared" ref="AA76:AJ76" si="45" xml:space="preserve"> AA22/AA$42</f>
        <v>0</v>
      </c>
      <c r="AB76" s="81">
        <f t="shared" si="45"/>
        <v>0</v>
      </c>
      <c r="AC76" s="81">
        <f t="shared" si="45"/>
        <v>6.0477307956585029E-4</v>
      </c>
      <c r="AD76" s="81">
        <f t="shared" si="45"/>
        <v>8.4868277527315992E-4</v>
      </c>
      <c r="AE76" s="81">
        <f t="shared" si="45"/>
        <v>3.898723194034917E-4</v>
      </c>
      <c r="AF76" s="81">
        <f t="shared" si="45"/>
        <v>0</v>
      </c>
      <c r="AG76" s="81">
        <f t="shared" si="45"/>
        <v>2.9004575932386171E-4</v>
      </c>
      <c r="AH76" s="81">
        <f t="shared" si="45"/>
        <v>1.4004400271243737E-3</v>
      </c>
      <c r="AI76" s="81">
        <f t="shared" si="45"/>
        <v>0</v>
      </c>
      <c r="AJ76" s="81">
        <f t="shared" si="45"/>
        <v>9.4405290665640601E-4</v>
      </c>
      <c r="AK76" s="81">
        <v>0</v>
      </c>
      <c r="AL76" s="13">
        <v>2114.4120585997898</v>
      </c>
      <c r="AM76" s="13">
        <v>0</v>
      </c>
      <c r="AN76" s="13">
        <v>0</v>
      </c>
      <c r="AO76" s="13">
        <v>110.969008487574</v>
      </c>
      <c r="AP76" s="13">
        <v>0</v>
      </c>
      <c r="AQ76" s="13">
        <v>793.6531671700393</v>
      </c>
      <c r="AR76" s="36">
        <v>0</v>
      </c>
      <c r="AS76" s="36">
        <v>0</v>
      </c>
      <c r="AT76" s="25">
        <f t="shared" si="9"/>
        <v>3019.0679126251489</v>
      </c>
      <c r="AU76" s="25">
        <f t="shared" si="10"/>
        <v>3019.0647230480463</v>
      </c>
    </row>
    <row r="77" spans="1:47" ht="15" thickBot="1">
      <c r="A77" s="38" t="s">
        <v>19</v>
      </c>
      <c r="B77" s="6" t="s">
        <v>94</v>
      </c>
      <c r="C77" s="81">
        <f t="shared" si="4"/>
        <v>0.13671528195442137</v>
      </c>
      <c r="D77" s="81">
        <f t="shared" si="4"/>
        <v>6.9625464191791303E-2</v>
      </c>
      <c r="E77" s="81">
        <f t="shared" si="29"/>
        <v>0.14116366798647173</v>
      </c>
      <c r="F77" s="81">
        <f t="shared" si="29"/>
        <v>8.0818519360534316E-2</v>
      </c>
      <c r="G77" s="81">
        <f t="shared" si="29"/>
        <v>0.14760793832653871</v>
      </c>
      <c r="H77" s="81">
        <f t="shared" si="29"/>
        <v>0.12233172221315769</v>
      </c>
      <c r="I77" s="81">
        <f t="shared" si="29"/>
        <v>0.11481990953003374</v>
      </c>
      <c r="J77" s="81">
        <f t="shared" ref="J77:W77" si="46" xml:space="preserve"> J23/J$42</f>
        <v>3.0465818725452787E-2</v>
      </c>
      <c r="K77" s="81">
        <f t="shared" si="46"/>
        <v>0.12032932401989581</v>
      </c>
      <c r="L77" s="81">
        <f t="shared" si="46"/>
        <v>0.11551934961065687</v>
      </c>
      <c r="M77" s="81">
        <f t="shared" si="46"/>
        <v>6.4559092646833516E-2</v>
      </c>
      <c r="N77" s="81">
        <f t="shared" si="46"/>
        <v>9.5528068279417788E-2</v>
      </c>
      <c r="O77" s="81">
        <f t="shared" si="46"/>
        <v>0.10470113347324358</v>
      </c>
      <c r="P77" s="81">
        <f t="shared" si="46"/>
        <v>5.7890519409744393E-2</v>
      </c>
      <c r="Q77" s="81">
        <f t="shared" si="46"/>
        <v>7.983171960489796E-2</v>
      </c>
      <c r="R77" s="81">
        <f t="shared" si="46"/>
        <v>0.10691313907600733</v>
      </c>
      <c r="S77" s="81">
        <f t="shared" si="46"/>
        <v>8.5306653890094022E-2</v>
      </c>
      <c r="T77" s="81">
        <f t="shared" si="46"/>
        <v>6.9010207242702654E-2</v>
      </c>
      <c r="U77" s="81">
        <f t="shared" si="46"/>
        <v>1.2039634842407814E-2</v>
      </c>
      <c r="V77" s="81">
        <f t="shared" si="46"/>
        <v>1.0190026983232336E-3</v>
      </c>
      <c r="W77" s="81">
        <f t="shared" si="46"/>
        <v>5.8907950922733189E-2</v>
      </c>
      <c r="X77" s="81">
        <f t="shared" si="7"/>
        <v>0.10775647702298936</v>
      </c>
      <c r="Y77" s="81">
        <f t="shared" si="7"/>
        <v>5.1709297204837704E-2</v>
      </c>
      <c r="Z77" s="81">
        <f t="shared" si="7"/>
        <v>3.5491940831977625E-2</v>
      </c>
      <c r="AA77" s="81">
        <f t="shared" ref="AA77:AJ77" si="47" xml:space="preserve"> AA23/AA$42</f>
        <v>6.1488566006301537E-2</v>
      </c>
      <c r="AB77" s="81">
        <f t="shared" si="47"/>
        <v>6.1998463125353967E-2</v>
      </c>
      <c r="AC77" s="81">
        <f t="shared" si="47"/>
        <v>3.2842468220240326E-2</v>
      </c>
      <c r="AD77" s="81">
        <f t="shared" si="47"/>
        <v>3.4769765290266562E-2</v>
      </c>
      <c r="AE77" s="81">
        <f t="shared" si="47"/>
        <v>2.2385698605580106E-2</v>
      </c>
      <c r="AF77" s="81">
        <f t="shared" si="47"/>
        <v>4.2079625597284849E-2</v>
      </c>
      <c r="AG77" s="81">
        <f t="shared" si="47"/>
        <v>2.2593864320981438E-2</v>
      </c>
      <c r="AH77" s="81">
        <f t="shared" si="47"/>
        <v>7.9186276685579496E-2</v>
      </c>
      <c r="AI77" s="81">
        <f t="shared" si="47"/>
        <v>0.21830872137891158</v>
      </c>
      <c r="AJ77" s="81">
        <f t="shared" si="47"/>
        <v>6.8328246939388743E-2</v>
      </c>
      <c r="AK77" s="81">
        <v>0</v>
      </c>
      <c r="AL77" s="13">
        <v>395.18769472551003</v>
      </c>
      <c r="AM77" s="13">
        <v>0</v>
      </c>
      <c r="AN77" s="13">
        <v>0</v>
      </c>
      <c r="AO77" s="13">
        <v>3158.4093691502399</v>
      </c>
      <c r="AP77" s="13">
        <v>0</v>
      </c>
      <c r="AQ77" s="13">
        <v>418.8563850979059</v>
      </c>
      <c r="AR77" s="36">
        <v>0</v>
      </c>
      <c r="AS77" s="36">
        <v>0</v>
      </c>
      <c r="AT77" s="25">
        <f t="shared" si="9"/>
        <v>3975.1074925028906</v>
      </c>
      <c r="AU77" s="25">
        <f t="shared" si="10"/>
        <v>3974.9707772209363</v>
      </c>
    </row>
    <row r="78" spans="1:47" ht="15" thickBot="1">
      <c r="A78" s="38" t="s">
        <v>20</v>
      </c>
      <c r="B78" s="6" t="s">
        <v>95</v>
      </c>
      <c r="C78" s="81">
        <f t="shared" si="4"/>
        <v>1.3941333490829608E-2</v>
      </c>
      <c r="D78" s="81">
        <f t="shared" si="4"/>
        <v>6.3972471626127028E-3</v>
      </c>
      <c r="E78" s="81">
        <f t="shared" si="29"/>
        <v>2.5464647349140138E-3</v>
      </c>
      <c r="F78" s="81">
        <f t="shared" si="29"/>
        <v>7.0425675593686577E-3</v>
      </c>
      <c r="G78" s="81">
        <f t="shared" si="29"/>
        <v>0</v>
      </c>
      <c r="H78" s="81">
        <f t="shared" si="29"/>
        <v>2.4655307720492809E-3</v>
      </c>
      <c r="I78" s="81">
        <f t="shared" si="29"/>
        <v>0</v>
      </c>
      <c r="J78" s="81">
        <f t="shared" ref="J78:W78" si="48" xml:space="preserve"> J24/J$42</f>
        <v>1.8087360760568032E-3</v>
      </c>
      <c r="K78" s="81">
        <f t="shared" si="48"/>
        <v>0</v>
      </c>
      <c r="L78" s="81">
        <f t="shared" si="48"/>
        <v>0</v>
      </c>
      <c r="M78" s="81">
        <f t="shared" si="48"/>
        <v>0</v>
      </c>
      <c r="N78" s="81">
        <f t="shared" si="48"/>
        <v>1.9192153784458699E-3</v>
      </c>
      <c r="O78" s="81">
        <f t="shared" si="48"/>
        <v>3.6574537988102386E-3</v>
      </c>
      <c r="P78" s="81">
        <f t="shared" si="48"/>
        <v>0</v>
      </c>
      <c r="Q78" s="81">
        <f t="shared" si="48"/>
        <v>3.984626894859792E-3</v>
      </c>
      <c r="R78" s="81">
        <f t="shared" si="48"/>
        <v>1.5974585168377364E-2</v>
      </c>
      <c r="S78" s="81">
        <f t="shared" si="48"/>
        <v>3.8813179010801432E-3</v>
      </c>
      <c r="T78" s="81">
        <f t="shared" si="48"/>
        <v>3.9664653420113688E-2</v>
      </c>
      <c r="U78" s="81">
        <f t="shared" si="48"/>
        <v>1.8304851053929613E-3</v>
      </c>
      <c r="V78" s="81">
        <f t="shared" si="48"/>
        <v>5.5665750459961364E-3</v>
      </c>
      <c r="W78" s="81">
        <f t="shared" si="48"/>
        <v>1.2903627646365294E-2</v>
      </c>
      <c r="X78" s="81">
        <f t="shared" si="7"/>
        <v>3.6423803153878422E-2</v>
      </c>
      <c r="Y78" s="81">
        <f t="shared" si="7"/>
        <v>3.1079167969204975E-2</v>
      </c>
      <c r="Z78" s="81">
        <f t="shared" si="7"/>
        <v>0</v>
      </c>
      <c r="AA78" s="81">
        <f t="shared" ref="AA78:AJ78" si="49" xml:space="preserve"> AA24/AA$42</f>
        <v>0</v>
      </c>
      <c r="AB78" s="81">
        <f t="shared" si="49"/>
        <v>0</v>
      </c>
      <c r="AC78" s="81">
        <f t="shared" si="49"/>
        <v>4.0942538264104921E-3</v>
      </c>
      <c r="AD78" s="81">
        <f t="shared" si="49"/>
        <v>1.1308634767019233E-2</v>
      </c>
      <c r="AE78" s="81">
        <f t="shared" si="49"/>
        <v>3.663105607342761E-3</v>
      </c>
      <c r="AF78" s="81">
        <f t="shared" si="49"/>
        <v>0</v>
      </c>
      <c r="AG78" s="81">
        <f t="shared" si="49"/>
        <v>1.0226871610015831E-3</v>
      </c>
      <c r="AH78" s="81">
        <f t="shared" si="49"/>
        <v>1.0977745944796117E-2</v>
      </c>
      <c r="AI78" s="81">
        <f t="shared" si="49"/>
        <v>0</v>
      </c>
      <c r="AJ78" s="81">
        <f t="shared" si="49"/>
        <v>2.973733775826872E-3</v>
      </c>
      <c r="AK78" s="81">
        <v>0</v>
      </c>
      <c r="AL78" s="13">
        <v>12462.542057434701</v>
      </c>
      <c r="AM78" s="13">
        <v>0</v>
      </c>
      <c r="AN78" s="13">
        <v>0</v>
      </c>
      <c r="AO78" s="13">
        <v>1147.89836117042</v>
      </c>
      <c r="AP78" s="13">
        <v>0</v>
      </c>
      <c r="AQ78" s="13">
        <v>500.38703700329637</v>
      </c>
      <c r="AR78" s="36">
        <v>0</v>
      </c>
      <c r="AS78" s="36">
        <v>0</v>
      </c>
      <c r="AT78" s="25">
        <f t="shared" si="9"/>
        <v>14111.052583160779</v>
      </c>
      <c r="AU78" s="25">
        <f t="shared" si="10"/>
        <v>14111.038641827288</v>
      </c>
    </row>
    <row r="79" spans="1:47" ht="15" thickBot="1">
      <c r="A79" s="38" t="s">
        <v>21</v>
      </c>
      <c r="B79" s="6" t="s">
        <v>96</v>
      </c>
      <c r="C79" s="81">
        <f t="shared" si="4"/>
        <v>2.7669389066778084E-3</v>
      </c>
      <c r="D79" s="81">
        <f t="shared" si="4"/>
        <v>0</v>
      </c>
      <c r="E79" s="81">
        <f t="shared" ref="E79:I88" si="50" xml:space="preserve"> E25/E$42</f>
        <v>1.8760554130464697E-2</v>
      </c>
      <c r="F79" s="81">
        <f t="shared" si="50"/>
        <v>1.1189609542446957E-2</v>
      </c>
      <c r="G79" s="81">
        <f t="shared" si="50"/>
        <v>0</v>
      </c>
      <c r="H79" s="81">
        <f t="shared" si="50"/>
        <v>3.2956197474567853E-3</v>
      </c>
      <c r="I79" s="81">
        <f t="shared" si="50"/>
        <v>0</v>
      </c>
      <c r="J79" s="81">
        <f t="shared" ref="J79:W79" si="51" xml:space="preserve"> J25/J$42</f>
        <v>0</v>
      </c>
      <c r="K79" s="81">
        <f t="shared" si="51"/>
        <v>0</v>
      </c>
      <c r="L79" s="81">
        <f t="shared" si="51"/>
        <v>0</v>
      </c>
      <c r="M79" s="81">
        <f t="shared" si="51"/>
        <v>7.6587962171034848E-2</v>
      </c>
      <c r="N79" s="81">
        <f t="shared" si="51"/>
        <v>5.7725767967746956E-2</v>
      </c>
      <c r="O79" s="81">
        <f t="shared" si="51"/>
        <v>0</v>
      </c>
      <c r="P79" s="81">
        <f t="shared" si="51"/>
        <v>0</v>
      </c>
      <c r="Q79" s="81">
        <f t="shared" si="51"/>
        <v>5.2271451411593783E-3</v>
      </c>
      <c r="R79" s="81">
        <f t="shared" si="51"/>
        <v>3.4115717273485106E-2</v>
      </c>
      <c r="S79" s="81">
        <f t="shared" si="51"/>
        <v>2.6077345870515981E-2</v>
      </c>
      <c r="T79" s="81">
        <f t="shared" si="51"/>
        <v>1.443377569945333E-2</v>
      </c>
      <c r="U79" s="81">
        <f t="shared" si="51"/>
        <v>1.6946613955736069E-2</v>
      </c>
      <c r="V79" s="81">
        <f t="shared" si="51"/>
        <v>7.9134674954895234E-2</v>
      </c>
      <c r="W79" s="81">
        <f t="shared" si="51"/>
        <v>0.11905642320665198</v>
      </c>
      <c r="X79" s="81">
        <f t="shared" ref="X79:Z96" si="52" xml:space="preserve"> X25/X$42</f>
        <v>4.6459851640150152E-4</v>
      </c>
      <c r="Y79" s="81">
        <f t="shared" si="52"/>
        <v>2.7928890615151431E-2</v>
      </c>
      <c r="Z79" s="81">
        <f t="shared" si="52"/>
        <v>2.4232147066467941E-2</v>
      </c>
      <c r="AA79" s="81">
        <f t="shared" ref="AA79:AJ79" si="53" xml:space="preserve"> AA25/AA$42</f>
        <v>2.7545198725832602E-2</v>
      </c>
      <c r="AB79" s="81">
        <f t="shared" si="53"/>
        <v>0</v>
      </c>
      <c r="AC79" s="81">
        <f t="shared" si="53"/>
        <v>0.15729669238134225</v>
      </c>
      <c r="AD79" s="81">
        <f t="shared" si="53"/>
        <v>9.9960205139035738E-2</v>
      </c>
      <c r="AE79" s="81">
        <f t="shared" si="53"/>
        <v>0</v>
      </c>
      <c r="AF79" s="81">
        <f t="shared" si="53"/>
        <v>0.13445419299338288</v>
      </c>
      <c r="AG79" s="81">
        <f t="shared" si="53"/>
        <v>2.3662513939613376E-2</v>
      </c>
      <c r="AH79" s="81">
        <f t="shared" si="53"/>
        <v>4.5602950612047416E-2</v>
      </c>
      <c r="AI79" s="81">
        <f t="shared" si="53"/>
        <v>3.0708931312928853E-3</v>
      </c>
      <c r="AJ79" s="81">
        <f t="shared" si="53"/>
        <v>7.68348547017456E-2</v>
      </c>
      <c r="AK79" s="81">
        <v>0</v>
      </c>
      <c r="AL79" s="13">
        <v>4480.0671957908098</v>
      </c>
      <c r="AM79" s="13">
        <v>0</v>
      </c>
      <c r="AN79" s="13">
        <v>0</v>
      </c>
      <c r="AO79" s="13">
        <v>0</v>
      </c>
      <c r="AP79" s="13">
        <v>0</v>
      </c>
      <c r="AQ79" s="13">
        <v>56.251292200615943</v>
      </c>
      <c r="AR79" s="36">
        <v>0</v>
      </c>
      <c r="AS79" s="36">
        <v>0</v>
      </c>
      <c r="AT79" s="25">
        <f t="shared" si="9"/>
        <v>4537.4048592778163</v>
      </c>
      <c r="AU79" s="25">
        <f t="shared" si="10"/>
        <v>4537.4020923389098</v>
      </c>
    </row>
    <row r="80" spans="1:47" ht="15" thickBot="1">
      <c r="A80" s="38" t="s">
        <v>22</v>
      </c>
      <c r="B80" s="6" t="s">
        <v>97</v>
      </c>
      <c r="C80" s="81">
        <f t="shared" si="4"/>
        <v>4.8778719444346551E-2</v>
      </c>
      <c r="D80" s="81">
        <f t="shared" si="4"/>
        <v>3.4994222776438197E-2</v>
      </c>
      <c r="E80" s="81">
        <f t="shared" si="50"/>
        <v>5.9595509520443748E-2</v>
      </c>
      <c r="F80" s="81">
        <f t="shared" si="50"/>
        <v>2.8797324828449235E-2</v>
      </c>
      <c r="G80" s="81">
        <f t="shared" si="50"/>
        <v>5.3391948140728299E-2</v>
      </c>
      <c r="H80" s="81">
        <f t="shared" si="50"/>
        <v>4.9075451272751508E-2</v>
      </c>
      <c r="I80" s="81">
        <f t="shared" si="50"/>
        <v>4.2109844045903802E-2</v>
      </c>
      <c r="J80" s="81">
        <f t="shared" ref="J80:W80" si="54" xml:space="preserve"> J26/J$42</f>
        <v>9.6711834610574161E-3</v>
      </c>
      <c r="K80" s="81">
        <f t="shared" si="54"/>
        <v>5.0763568481518778E-2</v>
      </c>
      <c r="L80" s="81">
        <f t="shared" si="54"/>
        <v>5.0751527436433026E-2</v>
      </c>
      <c r="M80" s="81">
        <f t="shared" si="54"/>
        <v>3.3975325836569627E-2</v>
      </c>
      <c r="N80" s="81">
        <f t="shared" si="54"/>
        <v>5.0010067523095052E-2</v>
      </c>
      <c r="O80" s="81">
        <f t="shared" si="54"/>
        <v>9.9229566309998449E-2</v>
      </c>
      <c r="P80" s="81">
        <f t="shared" si="54"/>
        <v>0.12945742770278562</v>
      </c>
      <c r="Q80" s="81">
        <f t="shared" si="54"/>
        <v>8.8275676093452743E-2</v>
      </c>
      <c r="R80" s="81">
        <f t="shared" si="54"/>
        <v>4.2422376158260076E-2</v>
      </c>
      <c r="S80" s="81">
        <f t="shared" si="54"/>
        <v>7.6012384898976007E-2</v>
      </c>
      <c r="T80" s="81">
        <f t="shared" si="54"/>
        <v>3.8386755123106416E-2</v>
      </c>
      <c r="U80" s="81">
        <f t="shared" si="54"/>
        <v>4.5000211260869871E-3</v>
      </c>
      <c r="V80" s="81">
        <f t="shared" si="54"/>
        <v>2.3363990605450764E-2</v>
      </c>
      <c r="W80" s="81">
        <f t="shared" si="54"/>
        <v>2.6373660465472369E-2</v>
      </c>
      <c r="X80" s="81">
        <f t="shared" si="52"/>
        <v>7.2949958048573987E-2</v>
      </c>
      <c r="Y80" s="81">
        <f t="shared" si="52"/>
        <v>3.1043695078558808E-2</v>
      </c>
      <c r="Z80" s="81">
        <f t="shared" si="52"/>
        <v>2.9405002958407468E-2</v>
      </c>
      <c r="AA80" s="81">
        <f t="shared" ref="AA80:AJ80" si="55" xml:space="preserve"> AA26/AA$42</f>
        <v>3.2557361336696657E-2</v>
      </c>
      <c r="AB80" s="81">
        <f t="shared" si="55"/>
        <v>6.6358419687128176E-2</v>
      </c>
      <c r="AC80" s="81">
        <f t="shared" si="55"/>
        <v>4.3934492329704769E-2</v>
      </c>
      <c r="AD80" s="81">
        <f t="shared" si="55"/>
        <v>5.5635450455816346E-2</v>
      </c>
      <c r="AE80" s="81">
        <f t="shared" si="55"/>
        <v>3.3875697497084391E-2</v>
      </c>
      <c r="AF80" s="81">
        <f t="shared" si="55"/>
        <v>4.2550150067452407E-2</v>
      </c>
      <c r="AG80" s="81">
        <f t="shared" si="55"/>
        <v>2.3418090865832328E-2</v>
      </c>
      <c r="AH80" s="81">
        <f t="shared" si="55"/>
        <v>0.10016538159117147</v>
      </c>
      <c r="AI80" s="81">
        <f t="shared" si="55"/>
        <v>7.5022042648029821E-2</v>
      </c>
      <c r="AJ80" s="81">
        <f t="shared" si="55"/>
        <v>4.3983968711843985E-2</v>
      </c>
      <c r="AK80" s="81">
        <v>0</v>
      </c>
      <c r="AL80" s="13">
        <v>17195.349889827401</v>
      </c>
      <c r="AM80" s="13">
        <v>0</v>
      </c>
      <c r="AN80" s="13">
        <v>0</v>
      </c>
      <c r="AO80" s="13">
        <v>1571.5302817557799</v>
      </c>
      <c r="AP80" s="13">
        <v>0</v>
      </c>
      <c r="AQ80" s="13">
        <v>71.994257908851381</v>
      </c>
      <c r="AR80" s="36">
        <v>0</v>
      </c>
      <c r="AS80" s="36">
        <v>0</v>
      </c>
      <c r="AT80" s="25">
        <f t="shared" si="9"/>
        <v>18840.565265754562</v>
      </c>
      <c r="AU80" s="25">
        <f t="shared" si="10"/>
        <v>18840.516487035115</v>
      </c>
    </row>
    <row r="81" spans="1:47" ht="15" thickBot="1">
      <c r="A81" s="38" t="s">
        <v>23</v>
      </c>
      <c r="B81" s="6" t="s">
        <v>98</v>
      </c>
      <c r="C81" s="81">
        <f t="shared" si="4"/>
        <v>4.6490387640317314E-3</v>
      </c>
      <c r="D81" s="81">
        <f t="shared" si="4"/>
        <v>1.3428170313755546E-3</v>
      </c>
      <c r="E81" s="81">
        <f t="shared" si="50"/>
        <v>4.6347233076981407E-3</v>
      </c>
      <c r="F81" s="81">
        <f t="shared" si="50"/>
        <v>2.0947103053533364E-3</v>
      </c>
      <c r="G81" s="81">
        <f t="shared" si="50"/>
        <v>4.5262228052531167E-3</v>
      </c>
      <c r="H81" s="81">
        <f t="shared" si="50"/>
        <v>1.1868102520303644E-2</v>
      </c>
      <c r="I81" s="81">
        <f t="shared" si="50"/>
        <v>6.022546987469961E-3</v>
      </c>
      <c r="J81" s="81">
        <f t="shared" ref="J81:W81" si="56" xml:space="preserve"> J27/J$42</f>
        <v>5.7521498171850792E-4</v>
      </c>
      <c r="K81" s="81">
        <f t="shared" si="56"/>
        <v>5.5419959405588167E-3</v>
      </c>
      <c r="L81" s="81">
        <f t="shared" si="56"/>
        <v>1.4470086561173946E-2</v>
      </c>
      <c r="M81" s="81">
        <f t="shared" si="56"/>
        <v>4.567161246452546E-3</v>
      </c>
      <c r="N81" s="81">
        <f t="shared" si="56"/>
        <v>6.7292219127508676E-3</v>
      </c>
      <c r="O81" s="81">
        <f t="shared" si="56"/>
        <v>8.4846898950689895E-3</v>
      </c>
      <c r="P81" s="81">
        <f t="shared" si="56"/>
        <v>1.0202246900743008E-3</v>
      </c>
      <c r="Q81" s="81">
        <f t="shared" si="56"/>
        <v>2.0416298011119226E-2</v>
      </c>
      <c r="R81" s="81">
        <f t="shared" si="56"/>
        <v>6.7212343522504124E-3</v>
      </c>
      <c r="S81" s="81">
        <f t="shared" si="56"/>
        <v>9.2319626368841771E-3</v>
      </c>
      <c r="T81" s="81">
        <f t="shared" si="56"/>
        <v>3.5795124676914433E-3</v>
      </c>
      <c r="U81" s="81">
        <f t="shared" si="56"/>
        <v>0</v>
      </c>
      <c r="V81" s="81">
        <f t="shared" si="56"/>
        <v>1.2188556384683203E-2</v>
      </c>
      <c r="W81" s="81">
        <f t="shared" si="56"/>
        <v>0</v>
      </c>
      <c r="X81" s="81">
        <f t="shared" si="52"/>
        <v>2.5457576797565809E-3</v>
      </c>
      <c r="Y81" s="81">
        <f t="shared" si="52"/>
        <v>3.7546188651083577E-3</v>
      </c>
      <c r="Z81" s="81">
        <f t="shared" si="52"/>
        <v>1.5284475408837477E-2</v>
      </c>
      <c r="AA81" s="81">
        <f t="shared" ref="AA81:AJ81" si="57" xml:space="preserve"> AA27/AA$42</f>
        <v>1.0836343124316927E-3</v>
      </c>
      <c r="AB81" s="81">
        <f t="shared" si="57"/>
        <v>1.0926204061057357E-3</v>
      </c>
      <c r="AC81" s="81">
        <f t="shared" si="57"/>
        <v>5.3117555468990014E-3</v>
      </c>
      <c r="AD81" s="81">
        <f t="shared" si="57"/>
        <v>8.1308474754443201E-4</v>
      </c>
      <c r="AE81" s="81">
        <f t="shared" si="57"/>
        <v>4.0897379648980646E-3</v>
      </c>
      <c r="AF81" s="81">
        <f t="shared" si="57"/>
        <v>4.5775236366036465E-3</v>
      </c>
      <c r="AG81" s="81">
        <f t="shared" si="57"/>
        <v>3.8769828198219401E-3</v>
      </c>
      <c r="AH81" s="81">
        <f t="shared" si="57"/>
        <v>1.1967522631013824E-2</v>
      </c>
      <c r="AI81" s="81">
        <f t="shared" si="57"/>
        <v>6.6897209104321035E-3</v>
      </c>
      <c r="AJ81" s="81">
        <f t="shared" si="57"/>
        <v>4.889052161548166E-3</v>
      </c>
      <c r="AK81" s="81">
        <v>0</v>
      </c>
      <c r="AL81" s="13">
        <v>1778.73592040933</v>
      </c>
      <c r="AM81" s="13">
        <v>0</v>
      </c>
      <c r="AN81" s="13">
        <v>0</v>
      </c>
      <c r="AO81" s="13">
        <v>71.905713585782706</v>
      </c>
      <c r="AP81" s="13">
        <v>0</v>
      </c>
      <c r="AQ81" s="13">
        <v>30.853404892228031</v>
      </c>
      <c r="AR81" s="36">
        <v>0</v>
      </c>
      <c r="AS81" s="36">
        <v>0</v>
      </c>
      <c r="AT81" s="25">
        <f t="shared" si="9"/>
        <v>1881.6896796952337</v>
      </c>
      <c r="AU81" s="25">
        <f t="shared" si="10"/>
        <v>1881.6850306564697</v>
      </c>
    </row>
    <row r="82" spans="1:47" ht="15" thickBot="1">
      <c r="A82" s="38" t="s">
        <v>24</v>
      </c>
      <c r="B82" s="6" t="s">
        <v>99</v>
      </c>
      <c r="C82" s="81">
        <f t="shared" si="4"/>
        <v>2.946793494131944E-4</v>
      </c>
      <c r="D82" s="81">
        <f t="shared" si="4"/>
        <v>1.4713696807978693E-4</v>
      </c>
      <c r="E82" s="81">
        <f t="shared" si="50"/>
        <v>1.0979056492344992E-3</v>
      </c>
      <c r="F82" s="81">
        <f t="shared" si="50"/>
        <v>1.2868858616660907E-3</v>
      </c>
      <c r="G82" s="81">
        <f t="shared" si="50"/>
        <v>4.6156219368500648E-3</v>
      </c>
      <c r="H82" s="81">
        <f t="shared" si="50"/>
        <v>8.4046244733612472E-3</v>
      </c>
      <c r="I82" s="81">
        <f t="shared" si="50"/>
        <v>2.2172289753603572E-4</v>
      </c>
      <c r="J82" s="81">
        <f t="shared" ref="J82:W82" si="58" xml:space="preserve"> J28/J$42</f>
        <v>6.3028235736206645E-5</v>
      </c>
      <c r="K82" s="81">
        <f t="shared" si="58"/>
        <v>2.3236184812760774E-4</v>
      </c>
      <c r="L82" s="81">
        <f t="shared" si="58"/>
        <v>2.2307355076301851E-4</v>
      </c>
      <c r="M82" s="81">
        <f t="shared" si="58"/>
        <v>1.246667859480336E-4</v>
      </c>
      <c r="N82" s="81">
        <f t="shared" si="58"/>
        <v>1.9045708865200704E-4</v>
      </c>
      <c r="O82" s="81">
        <f t="shared" si="58"/>
        <v>1.7197955740103036E-3</v>
      </c>
      <c r="P82" s="81">
        <f t="shared" si="58"/>
        <v>1.1723275966801928E-2</v>
      </c>
      <c r="Q82" s="81">
        <f t="shared" si="58"/>
        <v>1.6317655470048477E-4</v>
      </c>
      <c r="R82" s="81">
        <f t="shared" si="58"/>
        <v>2.3908721741158694E-4</v>
      </c>
      <c r="S82" s="81">
        <f t="shared" si="58"/>
        <v>1.7356350536634218E-4</v>
      </c>
      <c r="T82" s="81">
        <f t="shared" si="58"/>
        <v>4.2911782770264575E-4</v>
      </c>
      <c r="U82" s="81">
        <f t="shared" si="58"/>
        <v>0</v>
      </c>
      <c r="V82" s="81">
        <f t="shared" si="58"/>
        <v>1.1948000744637543E-2</v>
      </c>
      <c r="W82" s="81">
        <f t="shared" si="58"/>
        <v>0</v>
      </c>
      <c r="X82" s="81">
        <f t="shared" si="52"/>
        <v>2.7894721150618077E-4</v>
      </c>
      <c r="Y82" s="81">
        <f t="shared" si="52"/>
        <v>8.342309385543313E-4</v>
      </c>
      <c r="Z82" s="81">
        <f t="shared" si="52"/>
        <v>6.8536684906420392E-5</v>
      </c>
      <c r="AA82" s="81">
        <f t="shared" ref="AA82:AJ82" si="59" xml:space="preserve"> AA28/AA$42</f>
        <v>3.1680144854620451E-2</v>
      </c>
      <c r="AB82" s="81">
        <f t="shared" si="59"/>
        <v>1.1972208429008372E-4</v>
      </c>
      <c r="AC82" s="81">
        <f t="shared" si="59"/>
        <v>7.6638978036504806E-3</v>
      </c>
      <c r="AD82" s="81">
        <f t="shared" si="59"/>
        <v>8.5047819147362133E-3</v>
      </c>
      <c r="AE82" s="81">
        <f t="shared" si="59"/>
        <v>5.0531955916240926E-5</v>
      </c>
      <c r="AF82" s="81">
        <f t="shared" si="59"/>
        <v>8.1257828479833522E-5</v>
      </c>
      <c r="AG82" s="81">
        <f t="shared" si="59"/>
        <v>8.5632247165011843E-3</v>
      </c>
      <c r="AH82" s="81">
        <f t="shared" si="59"/>
        <v>6.9993948811082106E-3</v>
      </c>
      <c r="AI82" s="81">
        <f t="shared" si="59"/>
        <v>9.4965024686498589E-3</v>
      </c>
      <c r="AJ82" s="81">
        <f t="shared" si="59"/>
        <v>7.7111178905912257E-3</v>
      </c>
      <c r="AK82" s="81">
        <v>0</v>
      </c>
      <c r="AL82" s="13">
        <v>783.40015270480797</v>
      </c>
      <c r="AM82" s="13">
        <v>0</v>
      </c>
      <c r="AN82" s="13">
        <v>0</v>
      </c>
      <c r="AO82" s="13">
        <v>10.4894249241887</v>
      </c>
      <c r="AP82" s="13">
        <v>0</v>
      </c>
      <c r="AQ82" s="13">
        <v>24.090164683837454</v>
      </c>
      <c r="AR82" s="36">
        <v>0</v>
      </c>
      <c r="AS82" s="36">
        <v>0</v>
      </c>
      <c r="AT82" s="25">
        <f t="shared" si="9"/>
        <v>818.10509278610357</v>
      </c>
      <c r="AU82" s="25">
        <f t="shared" si="10"/>
        <v>818.10479810675417</v>
      </c>
    </row>
    <row r="83" spans="1:47" ht="15" thickBot="1">
      <c r="A83" s="38" t="s">
        <v>25</v>
      </c>
      <c r="B83" s="6" t="s">
        <v>100</v>
      </c>
      <c r="C83" s="81">
        <f t="shared" si="4"/>
        <v>5.362590068664708E-3</v>
      </c>
      <c r="D83" s="81">
        <f t="shared" si="4"/>
        <v>6.5265624817479148E-2</v>
      </c>
      <c r="E83" s="81">
        <f t="shared" si="50"/>
        <v>9.0576050973505094E-3</v>
      </c>
      <c r="F83" s="81">
        <f t="shared" si="50"/>
        <v>2.001292513593704E-3</v>
      </c>
      <c r="G83" s="81">
        <f t="shared" si="50"/>
        <v>4.7335739217503666E-3</v>
      </c>
      <c r="H83" s="81">
        <f t="shared" si="50"/>
        <v>3.8828254674664837E-2</v>
      </c>
      <c r="I83" s="81">
        <f t="shared" si="50"/>
        <v>1.971265837678025E-2</v>
      </c>
      <c r="J83" s="81">
        <f t="shared" ref="J83:W83" si="60" xml:space="preserve"> J29/J$42</f>
        <v>0.11903941839126807</v>
      </c>
      <c r="K83" s="81">
        <f t="shared" si="60"/>
        <v>2.9777938178668646E-2</v>
      </c>
      <c r="L83" s="81">
        <f t="shared" si="60"/>
        <v>1.6607509909181369E-2</v>
      </c>
      <c r="M83" s="81">
        <f t="shared" si="60"/>
        <v>1.8984836649792437E-2</v>
      </c>
      <c r="N83" s="81">
        <f t="shared" si="60"/>
        <v>8.422228822742097E-3</v>
      </c>
      <c r="O83" s="81">
        <f t="shared" si="60"/>
        <v>5.4120371326460207E-2</v>
      </c>
      <c r="P83" s="81">
        <f t="shared" si="60"/>
        <v>9.3837585750129987E-2</v>
      </c>
      <c r="Q83" s="81">
        <f t="shared" si="60"/>
        <v>3.9736888222875973E-2</v>
      </c>
      <c r="R83" s="81">
        <f t="shared" si="60"/>
        <v>5.2875648337628563E-3</v>
      </c>
      <c r="S83" s="81">
        <f t="shared" si="60"/>
        <v>2.3984568612230295E-2</v>
      </c>
      <c r="T83" s="81">
        <f t="shared" si="60"/>
        <v>1.6578827295538837E-3</v>
      </c>
      <c r="U83" s="81">
        <f t="shared" si="60"/>
        <v>0</v>
      </c>
      <c r="V83" s="81">
        <f t="shared" si="60"/>
        <v>1.5246627517931184E-2</v>
      </c>
      <c r="W83" s="81">
        <f t="shared" si="60"/>
        <v>0</v>
      </c>
      <c r="X83" s="81">
        <f t="shared" si="52"/>
        <v>0</v>
      </c>
      <c r="Y83" s="81">
        <f t="shared" si="52"/>
        <v>9.3588115225522114E-3</v>
      </c>
      <c r="Z83" s="81">
        <f t="shared" si="52"/>
        <v>2.6038023926071727E-2</v>
      </c>
      <c r="AA83" s="81">
        <f t="shared" ref="AA83:AJ83" si="61" xml:space="preserve"> AA29/AA$42</f>
        <v>3.8075864957573737E-2</v>
      </c>
      <c r="AB83" s="81">
        <f t="shared" si="61"/>
        <v>0</v>
      </c>
      <c r="AC83" s="81">
        <f t="shared" si="61"/>
        <v>0</v>
      </c>
      <c r="AD83" s="81">
        <f t="shared" si="61"/>
        <v>0</v>
      </c>
      <c r="AE83" s="81">
        <f t="shared" si="61"/>
        <v>0</v>
      </c>
      <c r="AF83" s="81">
        <f t="shared" si="61"/>
        <v>0</v>
      </c>
      <c r="AG83" s="81">
        <f t="shared" si="61"/>
        <v>1.2047369572967273E-2</v>
      </c>
      <c r="AH83" s="81">
        <f t="shared" si="61"/>
        <v>0</v>
      </c>
      <c r="AI83" s="81">
        <f t="shared" si="61"/>
        <v>0</v>
      </c>
      <c r="AJ83" s="81">
        <f t="shared" si="61"/>
        <v>0</v>
      </c>
      <c r="AK83" s="81">
        <v>0</v>
      </c>
      <c r="AL83" s="13">
        <v>297.82924170095299</v>
      </c>
      <c r="AM83" s="13">
        <v>0</v>
      </c>
      <c r="AN83" s="13">
        <v>0</v>
      </c>
      <c r="AO83" s="13">
        <v>0</v>
      </c>
      <c r="AP83" s="13">
        <v>0</v>
      </c>
      <c r="AQ83" s="13">
        <v>4.1913953378457434</v>
      </c>
      <c r="AR83" s="36">
        <v>0</v>
      </c>
      <c r="AS83" s="36">
        <v>0</v>
      </c>
      <c r="AT83" s="25">
        <f t="shared" si="9"/>
        <v>302.67782212919275</v>
      </c>
      <c r="AU83" s="25">
        <f t="shared" si="10"/>
        <v>302.67245953912413</v>
      </c>
    </row>
    <row r="84" spans="1:47" ht="15" thickBot="1">
      <c r="A84" s="38" t="s">
        <v>26</v>
      </c>
      <c r="B84" s="6" t="s">
        <v>101</v>
      </c>
      <c r="C84" s="81">
        <f t="shared" si="4"/>
        <v>2.5558956852770442E-3</v>
      </c>
      <c r="D84" s="81">
        <f t="shared" si="4"/>
        <v>3.8345138919525972E-3</v>
      </c>
      <c r="E84" s="81">
        <f t="shared" si="50"/>
        <v>3.6513347398463868E-3</v>
      </c>
      <c r="F84" s="81">
        <f t="shared" si="50"/>
        <v>9.3184774670072076E-3</v>
      </c>
      <c r="G84" s="81">
        <f t="shared" si="50"/>
        <v>9.1526959594558869E-3</v>
      </c>
      <c r="H84" s="81">
        <f t="shared" si="50"/>
        <v>2.4742904646637042E-2</v>
      </c>
      <c r="I84" s="81">
        <f t="shared" si="50"/>
        <v>3.596975024006771E-2</v>
      </c>
      <c r="J84" s="81">
        <f t="shared" ref="J84:W84" si="62" xml:space="preserve"> J30/J$42</f>
        <v>0.23984870033198832</v>
      </c>
      <c r="K84" s="81">
        <f t="shared" si="62"/>
        <v>2.0350275814712826E-2</v>
      </c>
      <c r="L84" s="81">
        <f t="shared" si="62"/>
        <v>6.7140786728452972E-2</v>
      </c>
      <c r="M84" s="81">
        <f t="shared" si="62"/>
        <v>1.4305867631038135E-2</v>
      </c>
      <c r="N84" s="81">
        <f t="shared" si="62"/>
        <v>2.6319380648414145E-2</v>
      </c>
      <c r="O84" s="81">
        <f t="shared" si="62"/>
        <v>1.0997477508372515E-2</v>
      </c>
      <c r="P84" s="81">
        <f t="shared" si="62"/>
        <v>0.10119337029754603</v>
      </c>
      <c r="Q84" s="81">
        <f t="shared" si="62"/>
        <v>3.9740878619017574E-2</v>
      </c>
      <c r="R84" s="81">
        <f t="shared" si="62"/>
        <v>8.1829416036569482E-3</v>
      </c>
      <c r="S84" s="81">
        <f t="shared" si="62"/>
        <v>1.1223298876384709E-2</v>
      </c>
      <c r="T84" s="81">
        <f t="shared" si="62"/>
        <v>3.0169689507244337E-3</v>
      </c>
      <c r="U84" s="81">
        <f t="shared" si="62"/>
        <v>5.2621955354815175E-3</v>
      </c>
      <c r="V84" s="81">
        <f t="shared" si="62"/>
        <v>2.3537323098246847E-2</v>
      </c>
      <c r="W84" s="81">
        <f t="shared" si="62"/>
        <v>3.3095197844336191E-2</v>
      </c>
      <c r="X84" s="81">
        <f t="shared" si="52"/>
        <v>7.1274133119726881E-3</v>
      </c>
      <c r="Y84" s="81">
        <f t="shared" si="52"/>
        <v>7.4679890397953124E-3</v>
      </c>
      <c r="Z84" s="81">
        <f t="shared" si="52"/>
        <v>1.9593157784955913E-2</v>
      </c>
      <c r="AA84" s="81">
        <f t="shared" ref="AA84:AJ84" si="63" xml:space="preserve"> AA30/AA$42</f>
        <v>9.8956235996292691E-2</v>
      </c>
      <c r="AB84" s="81">
        <f t="shared" si="63"/>
        <v>1.3004242019324834E-2</v>
      </c>
      <c r="AC84" s="81">
        <f t="shared" si="63"/>
        <v>3.9103360571311058E-2</v>
      </c>
      <c r="AD84" s="81">
        <f t="shared" si="63"/>
        <v>7.7461416324879059E-2</v>
      </c>
      <c r="AE84" s="81">
        <f t="shared" si="63"/>
        <v>2.3510174690579155E-2</v>
      </c>
      <c r="AF84" s="81">
        <f t="shared" si="63"/>
        <v>5.9536094748204342E-3</v>
      </c>
      <c r="AG84" s="81">
        <f t="shared" si="63"/>
        <v>1.0402435710915744E-2</v>
      </c>
      <c r="AH84" s="81">
        <f t="shared" si="63"/>
        <v>3.4380569497791197E-2</v>
      </c>
      <c r="AI84" s="81">
        <f t="shared" si="63"/>
        <v>1.8647092911429866E-2</v>
      </c>
      <c r="AJ84" s="81">
        <f t="shared" si="63"/>
        <v>1.6400337715171558E-2</v>
      </c>
      <c r="AK84" s="81">
        <v>0</v>
      </c>
      <c r="AL84" s="13">
        <v>2288.7085050527799</v>
      </c>
      <c r="AM84" s="13">
        <v>0</v>
      </c>
      <c r="AN84" s="13">
        <v>0</v>
      </c>
      <c r="AO84" s="13">
        <v>0</v>
      </c>
      <c r="AP84" s="13">
        <v>0</v>
      </c>
      <c r="AQ84" s="13">
        <v>65.691702218543071</v>
      </c>
      <c r="AR84" s="36">
        <v>0</v>
      </c>
      <c r="AS84" s="36">
        <v>0</v>
      </c>
      <c r="AT84" s="25">
        <f t="shared" si="9"/>
        <v>2355.4656555424908</v>
      </c>
      <c r="AU84" s="25">
        <f t="shared" si="10"/>
        <v>2355.4630996468054</v>
      </c>
    </row>
    <row r="85" spans="1:47" ht="15" thickBot="1">
      <c r="A85" s="38" t="s">
        <v>27</v>
      </c>
      <c r="B85" s="6" t="s">
        <v>102</v>
      </c>
      <c r="C85" s="81">
        <f t="shared" si="4"/>
        <v>2.6478977198668971E-2</v>
      </c>
      <c r="D85" s="81">
        <f t="shared" si="4"/>
        <v>3.9653793987659461E-2</v>
      </c>
      <c r="E85" s="81">
        <f t="shared" si="50"/>
        <v>2.4739631416344929E-2</v>
      </c>
      <c r="F85" s="81">
        <f t="shared" si="50"/>
        <v>7.1344443007102618E-2</v>
      </c>
      <c r="G85" s="81">
        <f t="shared" si="50"/>
        <v>1.230817300276477E-2</v>
      </c>
      <c r="H85" s="81">
        <f t="shared" si="50"/>
        <v>8.1306576566552283E-2</v>
      </c>
      <c r="I85" s="81">
        <f t="shared" si="50"/>
        <v>9.2439251382714541E-2</v>
      </c>
      <c r="J85" s="81">
        <f t="shared" ref="J85:W85" si="64" xml:space="preserve"> J31/J$42</f>
        <v>0.13418030777150272</v>
      </c>
      <c r="K85" s="81">
        <f t="shared" si="64"/>
        <v>7.8622498473206945E-2</v>
      </c>
      <c r="L85" s="81">
        <f t="shared" si="64"/>
        <v>4.258513928445077E-2</v>
      </c>
      <c r="M85" s="81">
        <f t="shared" si="64"/>
        <v>0.18660812842648219</v>
      </c>
      <c r="N85" s="81">
        <f t="shared" si="64"/>
        <v>9.1999472728699114E-2</v>
      </c>
      <c r="O85" s="81">
        <f t="shared" si="64"/>
        <v>3.9195108619506348E-2</v>
      </c>
      <c r="P85" s="81">
        <f t="shared" si="64"/>
        <v>7.1646673048828199E-2</v>
      </c>
      <c r="Q85" s="81">
        <f t="shared" si="64"/>
        <v>6.7896588163137109E-2</v>
      </c>
      <c r="R85" s="81">
        <f t="shared" si="64"/>
        <v>4.8631173599367583E-2</v>
      </c>
      <c r="S85" s="81">
        <f t="shared" si="64"/>
        <v>2.8474504484879749E-2</v>
      </c>
      <c r="T85" s="81">
        <f t="shared" si="64"/>
        <v>7.4042084207335782E-2</v>
      </c>
      <c r="U85" s="81">
        <f t="shared" si="64"/>
        <v>2.5004066142670939E-2</v>
      </c>
      <c r="V85" s="81">
        <f t="shared" si="64"/>
        <v>9.7780824400014232E-2</v>
      </c>
      <c r="W85" s="81">
        <f t="shared" si="64"/>
        <v>0.12811786021794652</v>
      </c>
      <c r="X85" s="81">
        <f t="shared" si="52"/>
        <v>1.8087398580296871E-2</v>
      </c>
      <c r="Y85" s="81">
        <f t="shared" si="52"/>
        <v>9.1345503584048721E-2</v>
      </c>
      <c r="Z85" s="81">
        <f t="shared" si="52"/>
        <v>4.5485164316696816E-2</v>
      </c>
      <c r="AA85" s="81">
        <f t="shared" ref="AA85:AJ85" si="65" xml:space="preserve"> AA31/AA$42</f>
        <v>7.8233246333228632E-2</v>
      </c>
      <c r="AB85" s="81">
        <f t="shared" si="65"/>
        <v>5.1477606628712369E-2</v>
      </c>
      <c r="AC85" s="81">
        <f t="shared" si="65"/>
        <v>0.17680701286030676</v>
      </c>
      <c r="AD85" s="81">
        <f t="shared" si="65"/>
        <v>0.12258993745952547</v>
      </c>
      <c r="AE85" s="81">
        <f t="shared" si="65"/>
        <v>6.5141727272910996E-2</v>
      </c>
      <c r="AF85" s="81">
        <f t="shared" si="65"/>
        <v>0.17205991026788645</v>
      </c>
      <c r="AG85" s="81">
        <f t="shared" si="65"/>
        <v>7.4864417514981699E-2</v>
      </c>
      <c r="AH85" s="81">
        <f t="shared" si="65"/>
        <v>4.462147918413336E-2</v>
      </c>
      <c r="AI85" s="81">
        <f t="shared" si="65"/>
        <v>2.1196725807875777E-3</v>
      </c>
      <c r="AJ85" s="81">
        <f t="shared" si="65"/>
        <v>0.12881122501071765</v>
      </c>
      <c r="AK85" s="81">
        <v>0</v>
      </c>
      <c r="AL85" s="13">
        <v>2397.4579340611599</v>
      </c>
      <c r="AM85" s="13">
        <v>0</v>
      </c>
      <c r="AN85" s="13">
        <v>0</v>
      </c>
      <c r="AO85" s="13">
        <v>0</v>
      </c>
      <c r="AP85" s="13">
        <v>0</v>
      </c>
      <c r="AQ85" s="13">
        <v>27.239426979126169</v>
      </c>
      <c r="AR85" s="36">
        <v>0</v>
      </c>
      <c r="AS85" s="36">
        <v>0</v>
      </c>
      <c r="AT85" s="25">
        <f t="shared" si="9"/>
        <v>2427.2320606180101</v>
      </c>
      <c r="AU85" s="25">
        <f t="shared" si="10"/>
        <v>2427.2055816408115</v>
      </c>
    </row>
    <row r="86" spans="1:47" ht="15" thickBot="1">
      <c r="A86" s="38" t="s">
        <v>28</v>
      </c>
      <c r="B86" s="6" t="s">
        <v>103</v>
      </c>
      <c r="C86" s="81">
        <f t="shared" si="4"/>
        <v>9.0067998702830949E-4</v>
      </c>
      <c r="D86" s="81">
        <f t="shared" si="4"/>
        <v>6.2701856093721597E-3</v>
      </c>
      <c r="E86" s="81">
        <f t="shared" si="50"/>
        <v>1.386541327683404E-2</v>
      </c>
      <c r="F86" s="81">
        <f t="shared" si="50"/>
        <v>6.7688406954737046E-3</v>
      </c>
      <c r="G86" s="81">
        <f t="shared" si="50"/>
        <v>8.0581354477347942E-4</v>
      </c>
      <c r="H86" s="81">
        <f t="shared" si="50"/>
        <v>6.2311929818081356E-3</v>
      </c>
      <c r="I86" s="81">
        <f t="shared" si="50"/>
        <v>8.5442805667623849E-3</v>
      </c>
      <c r="J86" s="81">
        <f t="shared" ref="J86:W86" si="66" xml:space="preserve"> J32/J$42</f>
        <v>3.3857098084859684E-2</v>
      </c>
      <c r="K86" s="81">
        <f t="shared" si="66"/>
        <v>8.7341269580469005E-3</v>
      </c>
      <c r="L86" s="81">
        <f t="shared" si="66"/>
        <v>1.089972293372231E-2</v>
      </c>
      <c r="M86" s="81">
        <f t="shared" si="66"/>
        <v>1.1310513376298688E-2</v>
      </c>
      <c r="N86" s="81">
        <f t="shared" si="66"/>
        <v>7.8615228708851671E-3</v>
      </c>
      <c r="O86" s="81">
        <f t="shared" si="66"/>
        <v>3.0990880804539468E-2</v>
      </c>
      <c r="P86" s="81">
        <f t="shared" si="66"/>
        <v>1.8001580312192639E-2</v>
      </c>
      <c r="Q86" s="81">
        <f t="shared" si="66"/>
        <v>6.0086972418588964E-2</v>
      </c>
      <c r="R86" s="81">
        <f t="shared" si="66"/>
        <v>1.7426009455965251E-2</v>
      </c>
      <c r="S86" s="81">
        <f t="shared" si="66"/>
        <v>1.7096300369931112E-2</v>
      </c>
      <c r="T86" s="81">
        <f t="shared" si="66"/>
        <v>9.8176364040545908E-5</v>
      </c>
      <c r="U86" s="81">
        <f t="shared" si="66"/>
        <v>6.2896916209500145E-3</v>
      </c>
      <c r="V86" s="81">
        <f t="shared" si="66"/>
        <v>6.4127443839972195E-2</v>
      </c>
      <c r="W86" s="81">
        <f t="shared" si="66"/>
        <v>1.7657463802515996E-2</v>
      </c>
      <c r="X86" s="81">
        <f t="shared" si="52"/>
        <v>1.3045555715149405E-2</v>
      </c>
      <c r="Y86" s="81">
        <f t="shared" si="52"/>
        <v>1.9030450302802884E-2</v>
      </c>
      <c r="Z86" s="81">
        <f t="shared" si="52"/>
        <v>2.4257000382186438E-4</v>
      </c>
      <c r="AA86" s="81">
        <f t="shared" ref="AA86:AJ86" si="67" xml:space="preserve"> AA32/AA$42</f>
        <v>5.1953425738310952E-2</v>
      </c>
      <c r="AB86" s="81">
        <f t="shared" si="67"/>
        <v>0.13841608549846068</v>
      </c>
      <c r="AC86" s="81">
        <f t="shared" si="67"/>
        <v>1.6643555161580351E-2</v>
      </c>
      <c r="AD86" s="81">
        <f t="shared" si="67"/>
        <v>4.9277679399067006E-2</v>
      </c>
      <c r="AE86" s="81">
        <f t="shared" si="67"/>
        <v>9.5734760224548947E-4</v>
      </c>
      <c r="AF86" s="81">
        <f t="shared" si="67"/>
        <v>6.2748648151769226E-2</v>
      </c>
      <c r="AG86" s="81">
        <f t="shared" si="67"/>
        <v>1.5247866142063585E-2</v>
      </c>
      <c r="AH86" s="81">
        <f t="shared" si="67"/>
        <v>4.612634799391218E-2</v>
      </c>
      <c r="AI86" s="81">
        <f t="shared" si="67"/>
        <v>2.6689406028651205E-2</v>
      </c>
      <c r="AJ86" s="81">
        <f t="shared" si="67"/>
        <v>3.0911285789677844E-2</v>
      </c>
      <c r="AK86" s="81">
        <v>0</v>
      </c>
      <c r="AL86" s="13">
        <v>12798.4619040582</v>
      </c>
      <c r="AM86" s="13">
        <v>0</v>
      </c>
      <c r="AN86" s="13">
        <v>0</v>
      </c>
      <c r="AO86" s="13">
        <v>0</v>
      </c>
      <c r="AP86" s="13">
        <v>0</v>
      </c>
      <c r="AQ86" s="13">
        <v>0.63090714241326273</v>
      </c>
      <c r="AR86" s="36">
        <v>0</v>
      </c>
      <c r="AS86" s="36">
        <v>0</v>
      </c>
      <c r="AT86" s="25">
        <f t="shared" si="9"/>
        <v>12799.911925334016</v>
      </c>
      <c r="AU86" s="25">
        <f t="shared" si="10"/>
        <v>12799.911024654028</v>
      </c>
    </row>
    <row r="87" spans="1:47" ht="15" thickBot="1">
      <c r="A87" s="38" t="s">
        <v>29</v>
      </c>
      <c r="B87" s="6" t="s">
        <v>104</v>
      </c>
      <c r="C87" s="81">
        <f t="shared" si="4"/>
        <v>8.2353952469765741E-3</v>
      </c>
      <c r="D87" s="81">
        <f t="shared" si="4"/>
        <v>7.1722766471423005E-2</v>
      </c>
      <c r="E87" s="81">
        <f t="shared" si="50"/>
        <v>9.8040966401017181E-3</v>
      </c>
      <c r="F87" s="81">
        <f t="shared" si="50"/>
        <v>5.680617776542587E-3</v>
      </c>
      <c r="G87" s="81">
        <f t="shared" si="50"/>
        <v>4.6973592523527844E-3</v>
      </c>
      <c r="H87" s="81">
        <f t="shared" si="50"/>
        <v>4.5804473872053685E-2</v>
      </c>
      <c r="I87" s="81">
        <f t="shared" si="50"/>
        <v>8.1208243149275106E-2</v>
      </c>
      <c r="J87" s="81">
        <f t="shared" ref="J87:W87" si="68" xml:space="preserve"> J33/J$42</f>
        <v>5.8066877030443539E-2</v>
      </c>
      <c r="K87" s="81">
        <f t="shared" si="68"/>
        <v>0.1110535100197573</v>
      </c>
      <c r="L87" s="81">
        <f t="shared" si="68"/>
        <v>3.0953738596494539E-2</v>
      </c>
      <c r="M87" s="81">
        <f t="shared" si="68"/>
        <v>1.9933711692122425E-2</v>
      </c>
      <c r="N87" s="81">
        <f t="shared" si="68"/>
        <v>2.0836124463093717E-2</v>
      </c>
      <c r="O87" s="81">
        <f t="shared" si="68"/>
        <v>9.2033667031284391E-2</v>
      </c>
      <c r="P87" s="81">
        <f t="shared" si="68"/>
        <v>0.11796620379065496</v>
      </c>
      <c r="Q87" s="81">
        <f t="shared" si="68"/>
        <v>4.4552159906936728E-2</v>
      </c>
      <c r="R87" s="81">
        <f t="shared" si="68"/>
        <v>2.8362246160893147E-2</v>
      </c>
      <c r="S87" s="81">
        <f t="shared" si="68"/>
        <v>0.12412254734488988</v>
      </c>
      <c r="T87" s="81">
        <f t="shared" si="68"/>
        <v>1.807223218839801E-2</v>
      </c>
      <c r="U87" s="81">
        <f t="shared" si="68"/>
        <v>0</v>
      </c>
      <c r="V87" s="81">
        <f t="shared" si="68"/>
        <v>0.11152683170825164</v>
      </c>
      <c r="W87" s="81">
        <f t="shared" si="68"/>
        <v>0</v>
      </c>
      <c r="X87" s="81">
        <f t="shared" si="52"/>
        <v>1.0548314918294301E-2</v>
      </c>
      <c r="Y87" s="81">
        <f t="shared" si="52"/>
        <v>4.1324165830133722E-2</v>
      </c>
      <c r="Z87" s="81">
        <f t="shared" si="52"/>
        <v>4.46521061749535E-2</v>
      </c>
      <c r="AA87" s="81">
        <f t="shared" ref="AA87:AJ87" si="69" xml:space="preserve"> AA33/AA$42</f>
        <v>4.4092896516621051E-2</v>
      </c>
      <c r="AB87" s="81">
        <f t="shared" si="69"/>
        <v>0.14366758625173928</v>
      </c>
      <c r="AC87" s="81">
        <f t="shared" si="69"/>
        <v>5.965707826328185E-2</v>
      </c>
      <c r="AD87" s="81">
        <f t="shared" si="69"/>
        <v>7.047051045246347E-2</v>
      </c>
      <c r="AE87" s="81">
        <f t="shared" si="69"/>
        <v>4.4628828297254466E-2</v>
      </c>
      <c r="AF87" s="81">
        <f t="shared" si="69"/>
        <v>5.1357422386238125E-2</v>
      </c>
      <c r="AG87" s="81">
        <f t="shared" si="69"/>
        <v>1.4326794036400066E-2</v>
      </c>
      <c r="AH87" s="81">
        <f t="shared" si="69"/>
        <v>5.37292779847863E-2</v>
      </c>
      <c r="AI87" s="81">
        <f t="shared" si="69"/>
        <v>1.5311772213130572E-2</v>
      </c>
      <c r="AJ87" s="81">
        <f t="shared" si="69"/>
        <v>5.8979365502476074E-2</v>
      </c>
      <c r="AK87" s="81">
        <v>0</v>
      </c>
      <c r="AL87" s="13">
        <v>1989.4826369361101</v>
      </c>
      <c r="AM87" s="13">
        <v>0</v>
      </c>
      <c r="AN87" s="13">
        <v>0</v>
      </c>
      <c r="AO87" s="13">
        <v>0</v>
      </c>
      <c r="AP87" s="13">
        <v>0</v>
      </c>
      <c r="AQ87" s="13">
        <v>17.895024015524768</v>
      </c>
      <c r="AR87" s="36">
        <v>0</v>
      </c>
      <c r="AS87" s="36">
        <v>0</v>
      </c>
      <c r="AT87" s="25">
        <f t="shared" si="9"/>
        <v>2009.0350398728046</v>
      </c>
      <c r="AU87" s="25">
        <f t="shared" si="10"/>
        <v>2009.0268044775576</v>
      </c>
    </row>
    <row r="88" spans="1:47" ht="15" thickBot="1">
      <c r="A88" s="38" t="s">
        <v>30</v>
      </c>
      <c r="B88" s="6" t="s">
        <v>105</v>
      </c>
      <c r="C88" s="81">
        <f t="shared" si="4"/>
        <v>1.6415514741678235E-2</v>
      </c>
      <c r="D88" s="81">
        <f t="shared" si="4"/>
        <v>1.9871285652392247E-2</v>
      </c>
      <c r="E88" s="81">
        <f t="shared" si="50"/>
        <v>6.6474387596803935E-3</v>
      </c>
      <c r="F88" s="81">
        <f t="shared" si="50"/>
        <v>1.5611124971066922E-2</v>
      </c>
      <c r="G88" s="81">
        <f t="shared" si="50"/>
        <v>1.6086674463229886E-3</v>
      </c>
      <c r="H88" s="81">
        <f t="shared" si="50"/>
        <v>1.2252086716187691E-2</v>
      </c>
      <c r="I88" s="81">
        <f t="shared" si="50"/>
        <v>2.6028157086678452E-2</v>
      </c>
      <c r="J88" s="81">
        <f t="shared" ref="J88:W88" si="70" xml:space="preserve"> J34/J$42</f>
        <v>7.1343415608241326E-2</v>
      </c>
      <c r="K88" s="81">
        <f t="shared" si="70"/>
        <v>2.1839756312256237E-2</v>
      </c>
      <c r="L88" s="81">
        <f t="shared" si="70"/>
        <v>1.6375300540873904E-2</v>
      </c>
      <c r="M88" s="81">
        <f t="shared" si="70"/>
        <v>1.5205513301961415E-2</v>
      </c>
      <c r="N88" s="81">
        <f t="shared" si="70"/>
        <v>1.5066459726844721E-2</v>
      </c>
      <c r="O88" s="81">
        <f t="shared" si="70"/>
        <v>2.0458166899253536E-2</v>
      </c>
      <c r="P88" s="81">
        <f t="shared" si="70"/>
        <v>3.5614320968176322E-2</v>
      </c>
      <c r="Q88" s="81">
        <f t="shared" si="70"/>
        <v>3.3750218685494084E-2</v>
      </c>
      <c r="R88" s="81">
        <f t="shared" si="70"/>
        <v>7.933166245554412E-3</v>
      </c>
      <c r="S88" s="81">
        <f t="shared" si="70"/>
        <v>1.2865971951107186E-2</v>
      </c>
      <c r="T88" s="81">
        <f t="shared" si="70"/>
        <v>1.6358861416503584E-2</v>
      </c>
      <c r="U88" s="81">
        <f t="shared" si="70"/>
        <v>9.7251330410439707E-3</v>
      </c>
      <c r="V88" s="81">
        <f t="shared" si="70"/>
        <v>1.7278072134597949E-2</v>
      </c>
      <c r="W88" s="81">
        <f t="shared" si="70"/>
        <v>7.5172998526947185E-2</v>
      </c>
      <c r="X88" s="81">
        <f t="shared" si="52"/>
        <v>2.8340217509947585E-3</v>
      </c>
      <c r="Y88" s="81">
        <f t="shared" si="52"/>
        <v>3.6878865801393233E-2</v>
      </c>
      <c r="Z88" s="81">
        <f t="shared" si="52"/>
        <v>2.8426823042960108E-2</v>
      </c>
      <c r="AA88" s="81">
        <f t="shared" ref="AA88:AJ88" si="71" xml:space="preserve"> AA34/AA$42</f>
        <v>3.6192914790830477E-2</v>
      </c>
      <c r="AB88" s="81">
        <f t="shared" si="71"/>
        <v>4.7925662127906443E-2</v>
      </c>
      <c r="AC88" s="81">
        <f t="shared" si="71"/>
        <v>1.0338405221586347E-2</v>
      </c>
      <c r="AD88" s="81">
        <f t="shared" si="71"/>
        <v>3.7204125191953874E-2</v>
      </c>
      <c r="AE88" s="81">
        <f t="shared" si="71"/>
        <v>2.0894059760433709E-2</v>
      </c>
      <c r="AF88" s="81">
        <f t="shared" si="71"/>
        <v>3.5655203706217282E-2</v>
      </c>
      <c r="AG88" s="81">
        <f t="shared" si="71"/>
        <v>3.7150962271726443E-2</v>
      </c>
      <c r="AH88" s="81">
        <f t="shared" si="71"/>
        <v>3.4339549371509431E-2</v>
      </c>
      <c r="AI88" s="81">
        <f t="shared" si="71"/>
        <v>2.6466748536255196E-3</v>
      </c>
      <c r="AJ88" s="81">
        <f t="shared" si="71"/>
        <v>2.5235366395521958E-2</v>
      </c>
      <c r="AK88" s="81">
        <v>0</v>
      </c>
      <c r="AL88" s="13">
        <v>0</v>
      </c>
      <c r="AM88" s="13">
        <v>0</v>
      </c>
      <c r="AN88" s="13">
        <v>10526.475450096301</v>
      </c>
      <c r="AO88" s="13">
        <v>0</v>
      </c>
      <c r="AP88" s="13">
        <v>0</v>
      </c>
      <c r="AQ88" s="13">
        <v>15.679234147491947</v>
      </c>
      <c r="AR88" s="36">
        <v>0</v>
      </c>
      <c r="AS88" s="36">
        <v>0</v>
      </c>
      <c r="AT88" s="25">
        <f t="shared" si="9"/>
        <v>10542.977828508812</v>
      </c>
      <c r="AU88" s="25">
        <f t="shared" si="10"/>
        <v>10542.961412994071</v>
      </c>
    </row>
    <row r="89" spans="1:47" ht="15" thickBot="1">
      <c r="A89" s="38" t="s">
        <v>31</v>
      </c>
      <c r="B89" s="6" t="s">
        <v>106</v>
      </c>
      <c r="C89" s="81">
        <f t="shared" si="4"/>
        <v>0</v>
      </c>
      <c r="D89" s="81">
        <f t="shared" si="4"/>
        <v>0</v>
      </c>
      <c r="E89" s="81">
        <f t="shared" ref="E89:I96" si="72" xml:space="preserve"> E35/E$42</f>
        <v>0</v>
      </c>
      <c r="F89" s="81">
        <f t="shared" si="72"/>
        <v>0</v>
      </c>
      <c r="G89" s="81">
        <f t="shared" si="72"/>
        <v>0</v>
      </c>
      <c r="H89" s="81">
        <f t="shared" si="72"/>
        <v>0</v>
      </c>
      <c r="I89" s="81">
        <f t="shared" si="72"/>
        <v>0</v>
      </c>
      <c r="J89" s="81">
        <f t="shared" ref="J89:W89" si="73" xml:space="preserve"> J35/J$42</f>
        <v>0</v>
      </c>
      <c r="K89" s="81">
        <f t="shared" si="73"/>
        <v>0</v>
      </c>
      <c r="L89" s="81">
        <f t="shared" si="73"/>
        <v>0</v>
      </c>
      <c r="M89" s="81">
        <f t="shared" si="73"/>
        <v>0</v>
      </c>
      <c r="N89" s="81">
        <f t="shared" si="73"/>
        <v>0</v>
      </c>
      <c r="O89" s="81">
        <f t="shared" si="73"/>
        <v>0</v>
      </c>
      <c r="P89" s="81">
        <f t="shared" si="73"/>
        <v>0</v>
      </c>
      <c r="Q89" s="81">
        <f t="shared" si="73"/>
        <v>0</v>
      </c>
      <c r="R89" s="81">
        <f t="shared" si="73"/>
        <v>0</v>
      </c>
      <c r="S89" s="81">
        <f t="shared" si="73"/>
        <v>0</v>
      </c>
      <c r="T89" s="81">
        <f t="shared" si="73"/>
        <v>0</v>
      </c>
      <c r="U89" s="81">
        <f t="shared" si="73"/>
        <v>0</v>
      </c>
      <c r="V89" s="81">
        <f t="shared" si="73"/>
        <v>0</v>
      </c>
      <c r="W89" s="81">
        <f t="shared" si="73"/>
        <v>0</v>
      </c>
      <c r="X89" s="81">
        <f t="shared" si="52"/>
        <v>0</v>
      </c>
      <c r="Y89" s="81">
        <f t="shared" si="52"/>
        <v>0</v>
      </c>
      <c r="Z89" s="81">
        <f t="shared" si="52"/>
        <v>0</v>
      </c>
      <c r="AA89" s="81">
        <f t="shared" ref="AA89:AJ89" si="74" xml:space="preserve"> AA35/AA$42</f>
        <v>0</v>
      </c>
      <c r="AB89" s="81">
        <f t="shared" si="74"/>
        <v>0</v>
      </c>
      <c r="AC89" s="81">
        <f t="shared" si="74"/>
        <v>0</v>
      </c>
      <c r="AD89" s="81">
        <f t="shared" si="74"/>
        <v>0</v>
      </c>
      <c r="AE89" s="81">
        <f t="shared" si="74"/>
        <v>0</v>
      </c>
      <c r="AF89" s="81">
        <f t="shared" si="74"/>
        <v>0</v>
      </c>
      <c r="AG89" s="81">
        <f t="shared" si="74"/>
        <v>0.32231762020354054</v>
      </c>
      <c r="AH89" s="81">
        <f t="shared" si="74"/>
        <v>0</v>
      </c>
      <c r="AI89" s="81">
        <f t="shared" si="74"/>
        <v>0</v>
      </c>
      <c r="AJ89" s="81">
        <f t="shared" si="74"/>
        <v>3.7139973459980213E-2</v>
      </c>
      <c r="AK89" s="81">
        <v>0</v>
      </c>
      <c r="AL89" s="13">
        <v>4582.71531154493</v>
      </c>
      <c r="AM89" s="13">
        <v>0</v>
      </c>
      <c r="AN89" s="13">
        <v>2719.38491961716</v>
      </c>
      <c r="AO89" s="13">
        <v>0</v>
      </c>
      <c r="AP89" s="13">
        <v>0</v>
      </c>
      <c r="AQ89" s="13">
        <v>2.8309681874693444</v>
      </c>
      <c r="AR89" s="36">
        <v>0</v>
      </c>
      <c r="AS89" s="36">
        <v>0</v>
      </c>
      <c r="AT89" s="25">
        <f t="shared" si="9"/>
        <v>7305.2906569432216</v>
      </c>
      <c r="AU89" s="25">
        <f t="shared" si="10"/>
        <v>7305.2906569432216</v>
      </c>
    </row>
    <row r="90" spans="1:47" ht="15" thickBot="1">
      <c r="A90" s="38" t="s">
        <v>32</v>
      </c>
      <c r="B90" s="6" t="s">
        <v>107</v>
      </c>
      <c r="C90" s="81">
        <f t="shared" si="4"/>
        <v>2.0704679854962262E-3</v>
      </c>
      <c r="D90" s="81">
        <f t="shared" si="4"/>
        <v>0</v>
      </c>
      <c r="E90" s="81">
        <f t="shared" si="72"/>
        <v>6.5518947622212375E-3</v>
      </c>
      <c r="F90" s="81">
        <f t="shared" si="72"/>
        <v>0</v>
      </c>
      <c r="G90" s="81">
        <f t="shared" si="72"/>
        <v>0</v>
      </c>
      <c r="H90" s="81">
        <f t="shared" si="72"/>
        <v>0</v>
      </c>
      <c r="I90" s="81">
        <f t="shared" si="72"/>
        <v>0</v>
      </c>
      <c r="J90" s="81">
        <f t="shared" ref="J90:W90" si="75" xml:space="preserve"> J36/J$42</f>
        <v>0</v>
      </c>
      <c r="K90" s="81">
        <f t="shared" si="75"/>
        <v>0</v>
      </c>
      <c r="L90" s="81">
        <f t="shared" si="75"/>
        <v>0</v>
      </c>
      <c r="M90" s="81">
        <f t="shared" si="75"/>
        <v>0</v>
      </c>
      <c r="N90" s="81">
        <f t="shared" si="75"/>
        <v>0</v>
      </c>
      <c r="O90" s="81">
        <f t="shared" si="75"/>
        <v>0</v>
      </c>
      <c r="P90" s="81">
        <f t="shared" si="75"/>
        <v>0</v>
      </c>
      <c r="Q90" s="81">
        <f t="shared" si="75"/>
        <v>0</v>
      </c>
      <c r="R90" s="81">
        <f t="shared" si="75"/>
        <v>0</v>
      </c>
      <c r="S90" s="81">
        <f t="shared" si="75"/>
        <v>0</v>
      </c>
      <c r="T90" s="81">
        <f t="shared" si="75"/>
        <v>0</v>
      </c>
      <c r="U90" s="81">
        <f t="shared" si="75"/>
        <v>0</v>
      </c>
      <c r="V90" s="81">
        <f t="shared" si="75"/>
        <v>0</v>
      </c>
      <c r="W90" s="81">
        <f t="shared" si="75"/>
        <v>0</v>
      </c>
      <c r="X90" s="81">
        <f t="shared" si="52"/>
        <v>0</v>
      </c>
      <c r="Y90" s="81">
        <f t="shared" si="52"/>
        <v>0</v>
      </c>
      <c r="Z90" s="81">
        <f t="shared" si="52"/>
        <v>0</v>
      </c>
      <c r="AA90" s="81">
        <f t="shared" ref="AA90:AJ90" si="76" xml:space="preserve"> AA36/AA$42</f>
        <v>0</v>
      </c>
      <c r="AB90" s="81">
        <f t="shared" si="76"/>
        <v>0</v>
      </c>
      <c r="AC90" s="81">
        <f t="shared" si="76"/>
        <v>0</v>
      </c>
      <c r="AD90" s="81">
        <f t="shared" si="76"/>
        <v>0</v>
      </c>
      <c r="AE90" s="81">
        <f t="shared" si="76"/>
        <v>0</v>
      </c>
      <c r="AF90" s="81">
        <f t="shared" si="76"/>
        <v>0</v>
      </c>
      <c r="AG90" s="81">
        <f t="shared" si="76"/>
        <v>0.27369421699170038</v>
      </c>
      <c r="AH90" s="81">
        <f t="shared" si="76"/>
        <v>0</v>
      </c>
      <c r="AI90" s="81">
        <f t="shared" si="76"/>
        <v>0</v>
      </c>
      <c r="AJ90" s="81">
        <f t="shared" si="76"/>
        <v>0</v>
      </c>
      <c r="AK90" s="81">
        <v>0</v>
      </c>
      <c r="AL90" s="13">
        <v>4535.6827029694396</v>
      </c>
      <c r="AM90" s="13">
        <v>0</v>
      </c>
      <c r="AN90" s="13">
        <v>1403.0095131518401</v>
      </c>
      <c r="AO90" s="13">
        <v>0</v>
      </c>
      <c r="AP90" s="13">
        <v>0</v>
      </c>
      <c r="AQ90" s="13">
        <v>1.3825046012589135</v>
      </c>
      <c r="AR90" s="36">
        <v>0</v>
      </c>
      <c r="AS90" s="36">
        <v>0</v>
      </c>
      <c r="AT90" s="25">
        <f t="shared" si="9"/>
        <v>5940.3570373022776</v>
      </c>
      <c r="AU90" s="25">
        <f t="shared" si="10"/>
        <v>5940.3549668342921</v>
      </c>
    </row>
    <row r="91" spans="1:47" ht="15" thickBot="1">
      <c r="A91" s="38" t="s">
        <v>33</v>
      </c>
      <c r="B91" s="6" t="s">
        <v>108</v>
      </c>
      <c r="C91" s="81">
        <f t="shared" si="4"/>
        <v>3.386968332694066E-2</v>
      </c>
      <c r="D91" s="81">
        <f t="shared" si="4"/>
        <v>8.8771132808721648E-2</v>
      </c>
      <c r="E91" s="81">
        <f t="shared" si="72"/>
        <v>2.0392188950601679E-2</v>
      </c>
      <c r="F91" s="81">
        <f t="shared" si="72"/>
        <v>3.5397424495027689E-2</v>
      </c>
      <c r="G91" s="81">
        <f t="shared" si="72"/>
        <v>1.5638082660771376E-2</v>
      </c>
      <c r="H91" s="81">
        <f t="shared" si="72"/>
        <v>1.5750415031270518E-2</v>
      </c>
      <c r="I91" s="81">
        <f t="shared" si="72"/>
        <v>3.6082289604376823E-2</v>
      </c>
      <c r="J91" s="81">
        <f t="shared" ref="J91:W91" si="77" xml:space="preserve"> J37/J$42</f>
        <v>3.3833873177606673E-2</v>
      </c>
      <c r="K91" s="81">
        <f t="shared" si="77"/>
        <v>6.3337227785550496E-2</v>
      </c>
      <c r="L91" s="81">
        <f t="shared" si="77"/>
        <v>2.616511356951234E-2</v>
      </c>
      <c r="M91" s="81">
        <f t="shared" si="77"/>
        <v>8.5450341224766732E-2</v>
      </c>
      <c r="N91" s="81">
        <f t="shared" si="77"/>
        <v>9.5077797383129395E-2</v>
      </c>
      <c r="O91" s="81">
        <f t="shared" si="77"/>
        <v>2.3078539521054368E-2</v>
      </c>
      <c r="P91" s="81">
        <f t="shared" si="77"/>
        <v>5.0635851375207777E-2</v>
      </c>
      <c r="Q91" s="81">
        <f t="shared" si="77"/>
        <v>6.3754612549254061E-2</v>
      </c>
      <c r="R91" s="81">
        <f t="shared" si="77"/>
        <v>3.5527939819269223E-2</v>
      </c>
      <c r="S91" s="81">
        <f t="shared" si="77"/>
        <v>0.11747377856716885</v>
      </c>
      <c r="T91" s="81">
        <f t="shared" si="77"/>
        <v>4.862010631498033E-2</v>
      </c>
      <c r="U91" s="81">
        <f t="shared" si="77"/>
        <v>0.88783411739361573</v>
      </c>
      <c r="V91" s="81">
        <f t="shared" si="77"/>
        <v>0.24392649089005095</v>
      </c>
      <c r="W91" s="81">
        <f t="shared" si="77"/>
        <v>0.27525555640929722</v>
      </c>
      <c r="X91" s="81">
        <f t="shared" si="52"/>
        <v>4.4371075698684849E-2</v>
      </c>
      <c r="Y91" s="81">
        <f t="shared" si="52"/>
        <v>7.1747034988852612E-2</v>
      </c>
      <c r="Z91" s="81">
        <f t="shared" si="52"/>
        <v>0.1055926971487328</v>
      </c>
      <c r="AA91" s="81">
        <f t="shared" ref="AA91:AJ91" si="78" xml:space="preserve"> AA37/AA$42</f>
        <v>0.10076153255102754</v>
      </c>
      <c r="AB91" s="81">
        <f t="shared" si="78"/>
        <v>0.10279662183514626</v>
      </c>
      <c r="AC91" s="81">
        <f t="shared" si="78"/>
        <v>0.20299898545081141</v>
      </c>
      <c r="AD91" s="81">
        <f t="shared" si="78"/>
        <v>0.16295687186564836</v>
      </c>
      <c r="AE91" s="81">
        <f t="shared" si="78"/>
        <v>0.18683090718412612</v>
      </c>
      <c r="AF91" s="81">
        <f t="shared" si="78"/>
        <v>0.25107044885149338</v>
      </c>
      <c r="AG91" s="81">
        <f t="shared" si="78"/>
        <v>4.7611696511299532E-2</v>
      </c>
      <c r="AH91" s="81">
        <f t="shared" si="78"/>
        <v>9.8911812046296455E-2</v>
      </c>
      <c r="AI91" s="81">
        <f t="shared" si="78"/>
        <v>1.0057468578964448E-2</v>
      </c>
      <c r="AJ91" s="81">
        <f t="shared" si="78"/>
        <v>8.808146457268709E-2</v>
      </c>
      <c r="AK91" s="81">
        <v>0</v>
      </c>
      <c r="AL91" s="13">
        <v>19311.617522245098</v>
      </c>
      <c r="AM91" s="13">
        <v>0</v>
      </c>
      <c r="AN91" s="13">
        <v>82.468049799016995</v>
      </c>
      <c r="AO91" s="13">
        <v>0</v>
      </c>
      <c r="AP91" s="13">
        <v>0</v>
      </c>
      <c r="AQ91" s="13">
        <v>2024.7399897298037</v>
      </c>
      <c r="AR91" s="36">
        <v>0</v>
      </c>
      <c r="AS91" s="36">
        <v>0</v>
      </c>
      <c r="AT91" s="25">
        <f t="shared" si="9"/>
        <v>21422.595222954056</v>
      </c>
      <c r="AU91" s="25">
        <f t="shared" si="10"/>
        <v>21422.561353270736</v>
      </c>
    </row>
    <row r="92" spans="1:47" ht="15" thickBot="1">
      <c r="A92" s="38" t="s">
        <v>34</v>
      </c>
      <c r="B92" s="6" t="s">
        <v>109</v>
      </c>
      <c r="C92" s="81">
        <f t="shared" si="4"/>
        <v>0</v>
      </c>
      <c r="D92" s="81">
        <f t="shared" si="4"/>
        <v>0</v>
      </c>
      <c r="E92" s="81">
        <f t="shared" si="72"/>
        <v>0</v>
      </c>
      <c r="F92" s="81">
        <f t="shared" si="72"/>
        <v>0</v>
      </c>
      <c r="G92" s="81">
        <f t="shared" si="72"/>
        <v>0</v>
      </c>
      <c r="H92" s="81">
        <f t="shared" si="72"/>
        <v>0</v>
      </c>
      <c r="I92" s="81">
        <f t="shared" si="72"/>
        <v>0</v>
      </c>
      <c r="J92" s="81">
        <f t="shared" ref="J92:W92" si="79" xml:space="preserve"> J38/J$42</f>
        <v>0</v>
      </c>
      <c r="K92" s="81">
        <f t="shared" si="79"/>
        <v>0</v>
      </c>
      <c r="L92" s="81">
        <f t="shared" si="79"/>
        <v>0</v>
      </c>
      <c r="M92" s="81">
        <f t="shared" si="79"/>
        <v>0</v>
      </c>
      <c r="N92" s="81">
        <f t="shared" si="79"/>
        <v>0</v>
      </c>
      <c r="O92" s="81">
        <f t="shared" si="79"/>
        <v>0</v>
      </c>
      <c r="P92" s="81">
        <f t="shared" si="79"/>
        <v>0</v>
      </c>
      <c r="Q92" s="81">
        <f t="shared" si="79"/>
        <v>0</v>
      </c>
      <c r="R92" s="81">
        <f t="shared" si="79"/>
        <v>0</v>
      </c>
      <c r="S92" s="81">
        <f t="shared" si="79"/>
        <v>0</v>
      </c>
      <c r="T92" s="81">
        <f t="shared" si="79"/>
        <v>0</v>
      </c>
      <c r="U92" s="81">
        <f t="shared" si="79"/>
        <v>0</v>
      </c>
      <c r="V92" s="81">
        <f t="shared" si="79"/>
        <v>0</v>
      </c>
      <c r="W92" s="81">
        <f t="shared" si="79"/>
        <v>0</v>
      </c>
      <c r="X92" s="81">
        <f t="shared" si="52"/>
        <v>0</v>
      </c>
      <c r="Y92" s="81">
        <f t="shared" si="52"/>
        <v>0</v>
      </c>
      <c r="Z92" s="81">
        <f t="shared" si="52"/>
        <v>0</v>
      </c>
      <c r="AA92" s="81">
        <f t="shared" ref="AA92:AJ92" si="80" xml:space="preserve"> AA38/AA$42</f>
        <v>0</v>
      </c>
      <c r="AB92" s="81">
        <f t="shared" si="80"/>
        <v>0</v>
      </c>
      <c r="AC92" s="81">
        <f t="shared" si="80"/>
        <v>0</v>
      </c>
      <c r="AD92" s="81">
        <f t="shared" si="80"/>
        <v>0</v>
      </c>
      <c r="AE92" s="81">
        <f t="shared" si="80"/>
        <v>0</v>
      </c>
      <c r="AF92" s="81">
        <f t="shared" si="80"/>
        <v>0</v>
      </c>
      <c r="AG92" s="81">
        <f t="shared" si="80"/>
        <v>0</v>
      </c>
      <c r="AH92" s="81">
        <f t="shared" si="80"/>
        <v>0</v>
      </c>
      <c r="AI92" s="81">
        <f t="shared" si="80"/>
        <v>0</v>
      </c>
      <c r="AJ92" s="81">
        <f t="shared" si="80"/>
        <v>0</v>
      </c>
      <c r="AK92" s="81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36">
        <v>0</v>
      </c>
      <c r="AS92" s="36">
        <v>0</v>
      </c>
      <c r="AT92" s="25">
        <f t="shared" si="9"/>
        <v>0</v>
      </c>
      <c r="AU92" s="25">
        <f t="shared" si="10"/>
        <v>0</v>
      </c>
    </row>
    <row r="93" spans="1:47" ht="15" thickBot="1">
      <c r="A93" s="38" t="s">
        <v>157</v>
      </c>
      <c r="B93" s="6" t="s">
        <v>228</v>
      </c>
      <c r="C93" s="81">
        <f t="shared" si="4"/>
        <v>0</v>
      </c>
      <c r="D93" s="81">
        <f t="shared" si="4"/>
        <v>0</v>
      </c>
      <c r="E93" s="81">
        <f t="shared" si="72"/>
        <v>0</v>
      </c>
      <c r="F93" s="81">
        <f t="shared" si="72"/>
        <v>0</v>
      </c>
      <c r="G93" s="81">
        <f t="shared" si="72"/>
        <v>0</v>
      </c>
      <c r="H93" s="81">
        <f t="shared" si="72"/>
        <v>0</v>
      </c>
      <c r="I93" s="81">
        <f t="shared" si="72"/>
        <v>0</v>
      </c>
      <c r="J93" s="81">
        <f t="shared" ref="J93:W93" si="81" xml:space="preserve"> J39/J$42</f>
        <v>0</v>
      </c>
      <c r="K93" s="81">
        <f t="shared" si="81"/>
        <v>0</v>
      </c>
      <c r="L93" s="81">
        <f t="shared" si="81"/>
        <v>0</v>
      </c>
      <c r="M93" s="81">
        <f t="shared" si="81"/>
        <v>0</v>
      </c>
      <c r="N93" s="81">
        <f t="shared" si="81"/>
        <v>0</v>
      </c>
      <c r="O93" s="81">
        <f t="shared" si="81"/>
        <v>0</v>
      </c>
      <c r="P93" s="81">
        <f t="shared" si="81"/>
        <v>0</v>
      </c>
      <c r="Q93" s="81">
        <f t="shared" si="81"/>
        <v>0</v>
      </c>
      <c r="R93" s="81">
        <f t="shared" si="81"/>
        <v>0</v>
      </c>
      <c r="S93" s="81">
        <f t="shared" si="81"/>
        <v>0</v>
      </c>
      <c r="T93" s="81">
        <f t="shared" si="81"/>
        <v>0</v>
      </c>
      <c r="U93" s="81">
        <f t="shared" si="81"/>
        <v>0</v>
      </c>
      <c r="V93" s="81">
        <f t="shared" si="81"/>
        <v>0</v>
      </c>
      <c r="W93" s="81">
        <f t="shared" si="81"/>
        <v>0</v>
      </c>
      <c r="X93" s="81">
        <f t="shared" si="52"/>
        <v>0</v>
      </c>
      <c r="Y93" s="81">
        <f t="shared" si="52"/>
        <v>0</v>
      </c>
      <c r="Z93" s="81">
        <f t="shared" si="52"/>
        <v>0</v>
      </c>
      <c r="AA93" s="81">
        <f t="shared" ref="AA93:AJ93" si="82" xml:space="preserve"> AA39/AA$42</f>
        <v>0</v>
      </c>
      <c r="AB93" s="81">
        <f t="shared" si="82"/>
        <v>0</v>
      </c>
      <c r="AC93" s="81">
        <f t="shared" si="82"/>
        <v>0</v>
      </c>
      <c r="AD93" s="81">
        <f t="shared" si="82"/>
        <v>0</v>
      </c>
      <c r="AE93" s="81">
        <f t="shared" si="82"/>
        <v>0</v>
      </c>
      <c r="AF93" s="81">
        <f t="shared" si="82"/>
        <v>0</v>
      </c>
      <c r="AG93" s="81">
        <f t="shared" si="82"/>
        <v>0</v>
      </c>
      <c r="AH93" s="81">
        <f t="shared" si="82"/>
        <v>0</v>
      </c>
      <c r="AI93" s="81">
        <f t="shared" si="82"/>
        <v>0</v>
      </c>
      <c r="AJ93" s="81">
        <f t="shared" si="82"/>
        <v>0</v>
      </c>
      <c r="AK93" s="81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</v>
      </c>
      <c r="AQ93" s="36">
        <v>0</v>
      </c>
      <c r="AR93" s="36">
        <v>0</v>
      </c>
      <c r="AS93" s="36">
        <v>0</v>
      </c>
      <c r="AT93" s="36">
        <v>0</v>
      </c>
      <c r="AU93" s="36">
        <v>1</v>
      </c>
    </row>
    <row r="94" spans="1:47" ht="15" thickBot="1">
      <c r="A94" s="38" t="s">
        <v>159</v>
      </c>
      <c r="B94" s="6" t="s">
        <v>228</v>
      </c>
      <c r="C94" s="81">
        <f t="shared" si="4"/>
        <v>0</v>
      </c>
      <c r="D94" s="81">
        <f t="shared" si="4"/>
        <v>0</v>
      </c>
      <c r="E94" s="81">
        <f t="shared" si="72"/>
        <v>0</v>
      </c>
      <c r="F94" s="81">
        <f t="shared" si="72"/>
        <v>0</v>
      </c>
      <c r="G94" s="81">
        <f t="shared" si="72"/>
        <v>0</v>
      </c>
      <c r="H94" s="81">
        <f t="shared" si="72"/>
        <v>0</v>
      </c>
      <c r="I94" s="81">
        <f t="shared" si="72"/>
        <v>0</v>
      </c>
      <c r="J94" s="81">
        <f t="shared" ref="J94:W94" si="83" xml:space="preserve"> J40/J$42</f>
        <v>0</v>
      </c>
      <c r="K94" s="81">
        <f t="shared" si="83"/>
        <v>0</v>
      </c>
      <c r="L94" s="81">
        <f t="shared" si="83"/>
        <v>0</v>
      </c>
      <c r="M94" s="81">
        <f t="shared" si="83"/>
        <v>0</v>
      </c>
      <c r="N94" s="81">
        <f t="shared" si="83"/>
        <v>0</v>
      </c>
      <c r="O94" s="81">
        <f t="shared" si="83"/>
        <v>0</v>
      </c>
      <c r="P94" s="81">
        <f t="shared" si="83"/>
        <v>0</v>
      </c>
      <c r="Q94" s="81">
        <f t="shared" si="83"/>
        <v>0</v>
      </c>
      <c r="R94" s="81">
        <f t="shared" si="83"/>
        <v>0</v>
      </c>
      <c r="S94" s="81">
        <f t="shared" si="83"/>
        <v>0</v>
      </c>
      <c r="T94" s="81">
        <f t="shared" si="83"/>
        <v>0</v>
      </c>
      <c r="U94" s="81">
        <f t="shared" si="83"/>
        <v>0</v>
      </c>
      <c r="V94" s="81">
        <f t="shared" si="83"/>
        <v>0</v>
      </c>
      <c r="W94" s="81">
        <f t="shared" si="83"/>
        <v>0</v>
      </c>
      <c r="X94" s="81">
        <f t="shared" si="52"/>
        <v>0</v>
      </c>
      <c r="Y94" s="81">
        <f t="shared" si="52"/>
        <v>0</v>
      </c>
      <c r="Z94" s="81">
        <f t="shared" si="52"/>
        <v>0</v>
      </c>
      <c r="AA94" s="81">
        <f t="shared" ref="AA94:AJ94" si="84" xml:space="preserve"> AA40/AA$42</f>
        <v>0</v>
      </c>
      <c r="AB94" s="81">
        <f t="shared" si="84"/>
        <v>0</v>
      </c>
      <c r="AC94" s="81">
        <f t="shared" si="84"/>
        <v>0</v>
      </c>
      <c r="AD94" s="81">
        <f t="shared" si="84"/>
        <v>0</v>
      </c>
      <c r="AE94" s="81">
        <f t="shared" si="84"/>
        <v>0</v>
      </c>
      <c r="AF94" s="81">
        <f t="shared" si="84"/>
        <v>0</v>
      </c>
      <c r="AG94" s="81">
        <f t="shared" si="84"/>
        <v>0</v>
      </c>
      <c r="AH94" s="81">
        <f t="shared" si="84"/>
        <v>0</v>
      </c>
      <c r="AI94" s="81">
        <f t="shared" si="84"/>
        <v>0</v>
      </c>
      <c r="AJ94" s="81">
        <f t="shared" si="84"/>
        <v>0</v>
      </c>
      <c r="AK94" s="81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1</v>
      </c>
    </row>
    <row r="95" spans="1:47" ht="15" thickBot="1">
      <c r="A95" s="38" t="s">
        <v>35</v>
      </c>
      <c r="B95" s="6"/>
      <c r="C95" s="81">
        <f t="shared" si="4"/>
        <v>0</v>
      </c>
      <c r="D95" s="81">
        <f t="shared" si="4"/>
        <v>0</v>
      </c>
      <c r="E95" s="81">
        <f t="shared" si="72"/>
        <v>0</v>
      </c>
      <c r="F95" s="81">
        <f t="shared" si="72"/>
        <v>0</v>
      </c>
      <c r="G95" s="81">
        <f t="shared" si="72"/>
        <v>0</v>
      </c>
      <c r="H95" s="81">
        <f t="shared" si="72"/>
        <v>0</v>
      </c>
      <c r="I95" s="81">
        <f t="shared" si="72"/>
        <v>0</v>
      </c>
      <c r="J95" s="81">
        <f t="shared" ref="J95:W95" si="85" xml:space="preserve"> J41/J$42</f>
        <v>0</v>
      </c>
      <c r="K95" s="81">
        <f t="shared" si="85"/>
        <v>0</v>
      </c>
      <c r="L95" s="81">
        <f t="shared" si="85"/>
        <v>0</v>
      </c>
      <c r="M95" s="81">
        <f t="shared" si="85"/>
        <v>0</v>
      </c>
      <c r="N95" s="81">
        <f t="shared" si="85"/>
        <v>0</v>
      </c>
      <c r="O95" s="81">
        <f t="shared" si="85"/>
        <v>0</v>
      </c>
      <c r="P95" s="81">
        <f t="shared" si="85"/>
        <v>0</v>
      </c>
      <c r="Q95" s="81">
        <f t="shared" si="85"/>
        <v>0</v>
      </c>
      <c r="R95" s="81">
        <f t="shared" si="85"/>
        <v>0</v>
      </c>
      <c r="S95" s="81">
        <f t="shared" si="85"/>
        <v>0</v>
      </c>
      <c r="T95" s="81">
        <f t="shared" si="85"/>
        <v>0</v>
      </c>
      <c r="U95" s="81">
        <f t="shared" si="85"/>
        <v>0</v>
      </c>
      <c r="V95" s="81">
        <f t="shared" si="85"/>
        <v>0</v>
      </c>
      <c r="W95" s="81">
        <f t="shared" si="85"/>
        <v>0</v>
      </c>
      <c r="X95" s="81">
        <f t="shared" si="52"/>
        <v>0</v>
      </c>
      <c r="Y95" s="81">
        <f t="shared" si="52"/>
        <v>0</v>
      </c>
      <c r="Z95" s="81">
        <f t="shared" si="52"/>
        <v>0</v>
      </c>
      <c r="AA95" s="81">
        <f t="shared" ref="AA95:AJ95" si="86" xml:space="preserve"> AA41/AA$42</f>
        <v>0</v>
      </c>
      <c r="AB95" s="81">
        <f t="shared" si="86"/>
        <v>0</v>
      </c>
      <c r="AC95" s="81">
        <f t="shared" si="86"/>
        <v>0</v>
      </c>
      <c r="AD95" s="81">
        <f t="shared" si="86"/>
        <v>0</v>
      </c>
      <c r="AE95" s="81">
        <f t="shared" si="86"/>
        <v>0</v>
      </c>
      <c r="AF95" s="81">
        <f t="shared" si="86"/>
        <v>0</v>
      </c>
      <c r="AG95" s="81">
        <f t="shared" si="86"/>
        <v>0</v>
      </c>
      <c r="AH95" s="81">
        <f t="shared" si="86"/>
        <v>0</v>
      </c>
      <c r="AI95" s="81">
        <f t="shared" si="86"/>
        <v>0</v>
      </c>
      <c r="AJ95" s="81">
        <f t="shared" si="86"/>
        <v>0</v>
      </c>
      <c r="AK95" s="81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36">
        <v>0</v>
      </c>
      <c r="AS95" s="36">
        <v>0</v>
      </c>
      <c r="AT95" s="25">
        <f>SUM(C95:AQ95)</f>
        <v>0</v>
      </c>
      <c r="AU95" s="25">
        <f>SUM(D95:AR95)</f>
        <v>0</v>
      </c>
    </row>
    <row r="96" spans="1:47">
      <c r="A96" s="39" t="s">
        <v>152</v>
      </c>
      <c r="B96" s="25"/>
      <c r="C96" s="81">
        <f t="shared" si="4"/>
        <v>1</v>
      </c>
      <c r="D96" s="81">
        <f t="shared" si="4"/>
        <v>1</v>
      </c>
      <c r="E96" s="81">
        <f t="shared" si="72"/>
        <v>1</v>
      </c>
      <c r="F96" s="81">
        <f t="shared" si="72"/>
        <v>1</v>
      </c>
      <c r="G96" s="81">
        <f t="shared" si="72"/>
        <v>1</v>
      </c>
      <c r="H96" s="81">
        <f t="shared" si="72"/>
        <v>1</v>
      </c>
      <c r="I96" s="81">
        <f t="shared" si="72"/>
        <v>1</v>
      </c>
      <c r="J96" s="81">
        <f t="shared" ref="J96:W96" si="87" xml:space="preserve"> J42/J$42</f>
        <v>1</v>
      </c>
      <c r="K96" s="81">
        <f t="shared" si="87"/>
        <v>1</v>
      </c>
      <c r="L96" s="81">
        <f t="shared" si="87"/>
        <v>1</v>
      </c>
      <c r="M96" s="81">
        <f t="shared" si="87"/>
        <v>1</v>
      </c>
      <c r="N96" s="81">
        <f t="shared" si="87"/>
        <v>1</v>
      </c>
      <c r="O96" s="81">
        <f t="shared" si="87"/>
        <v>1</v>
      </c>
      <c r="P96" s="81">
        <f t="shared" si="87"/>
        <v>1</v>
      </c>
      <c r="Q96" s="81">
        <f t="shared" si="87"/>
        <v>1</v>
      </c>
      <c r="R96" s="81">
        <f t="shared" si="87"/>
        <v>1</v>
      </c>
      <c r="S96" s="81">
        <f t="shared" si="87"/>
        <v>1</v>
      </c>
      <c r="T96" s="81">
        <f t="shared" si="87"/>
        <v>1</v>
      </c>
      <c r="U96" s="81">
        <f t="shared" si="87"/>
        <v>1</v>
      </c>
      <c r="V96" s="81">
        <f t="shared" si="87"/>
        <v>1</v>
      </c>
      <c r="W96" s="81">
        <f t="shared" si="87"/>
        <v>1</v>
      </c>
      <c r="X96" s="81">
        <f t="shared" si="52"/>
        <v>1</v>
      </c>
      <c r="Y96" s="81">
        <f t="shared" si="52"/>
        <v>1</v>
      </c>
      <c r="Z96" s="81">
        <f t="shared" si="52"/>
        <v>1</v>
      </c>
      <c r="AA96" s="81">
        <f t="shared" ref="AA96:AJ96" si="88" xml:space="preserve"> AA42/AA$42</f>
        <v>1</v>
      </c>
      <c r="AB96" s="81">
        <f t="shared" si="88"/>
        <v>1</v>
      </c>
      <c r="AC96" s="81">
        <f t="shared" si="88"/>
        <v>1</v>
      </c>
      <c r="AD96" s="81">
        <f t="shared" si="88"/>
        <v>1</v>
      </c>
      <c r="AE96" s="81">
        <f t="shared" si="88"/>
        <v>1</v>
      </c>
      <c r="AF96" s="81">
        <f t="shared" si="88"/>
        <v>1</v>
      </c>
      <c r="AG96" s="81">
        <f t="shared" si="88"/>
        <v>1</v>
      </c>
      <c r="AH96" s="81">
        <f t="shared" si="88"/>
        <v>1</v>
      </c>
      <c r="AI96" s="81">
        <f t="shared" si="88"/>
        <v>1</v>
      </c>
      <c r="AJ96" s="81">
        <f t="shared" si="88"/>
        <v>1</v>
      </c>
      <c r="AK96" s="81">
        <v>0</v>
      </c>
      <c r="AL96" s="25">
        <f t="shared" ref="AL96:AQ96" si="89">SUM(AL58:AL95)</f>
        <v>150458.22967711595</v>
      </c>
      <c r="AM96" s="25">
        <f t="shared" si="89"/>
        <v>0</v>
      </c>
      <c r="AN96" s="25">
        <f t="shared" si="89"/>
        <v>14731.337932664317</v>
      </c>
      <c r="AO96" s="25">
        <f t="shared" si="89"/>
        <v>62882.991435542775</v>
      </c>
      <c r="AP96" s="25">
        <f t="shared" si="89"/>
        <v>0</v>
      </c>
      <c r="AQ96" s="25">
        <f t="shared" si="89"/>
        <v>30734.20841501328</v>
      </c>
      <c r="AR96" s="25"/>
      <c r="AS96" s="25"/>
    </row>
    <row r="97" spans="1:47">
      <c r="AT97" s="25">
        <f>SUM(AT58:AT95)</f>
        <v>258840.76746033636</v>
      </c>
      <c r="AU97" s="25">
        <f>SUM(AU58:AU95)</f>
        <v>258841.76746033638</v>
      </c>
    </row>
    <row r="101" spans="1:47">
      <c r="A101" t="s">
        <v>233</v>
      </c>
    </row>
  </sheetData>
  <mergeCells count="2">
    <mergeCell ref="A1:B2"/>
    <mergeCell ref="A55:B56"/>
  </mergeCells>
  <hyperlinks>
    <hyperlink ref="A47" r:id="rId1"/>
    <hyperlink ref="C48" r:id="rId2"/>
    <hyperlink ref="C4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BB97"/>
  <sheetViews>
    <sheetView topLeftCell="A27" workbookViewId="0">
      <selection activeCell="B44" sqref="B44"/>
    </sheetView>
  </sheetViews>
  <sheetFormatPr defaultRowHeight="14.5"/>
  <cols>
    <col min="1" max="1" width="63.54296875" customWidth="1"/>
    <col min="2" max="2" width="35.90625" customWidth="1"/>
    <col min="3" max="4" width="11.36328125" bestFit="1" customWidth="1"/>
    <col min="5" max="5" width="15.81640625" customWidth="1"/>
    <col min="6" max="6" width="16.6328125" customWidth="1"/>
    <col min="7" max="7" width="19.1796875" customWidth="1"/>
    <col min="8" max="8" width="17.7265625" customWidth="1"/>
    <col min="9" max="9" width="17.453125" customWidth="1"/>
    <col min="10" max="10" width="18.453125" customWidth="1"/>
    <col min="11" max="11" width="16.26953125" customWidth="1"/>
    <col min="12" max="12" width="16.81640625" customWidth="1"/>
    <col min="13" max="13" width="20.08984375" customWidth="1"/>
    <col min="14" max="14" width="15.26953125" customWidth="1"/>
    <col min="15" max="15" width="16.54296875" customWidth="1"/>
    <col min="16" max="16" width="18.7265625" customWidth="1"/>
    <col min="17" max="17" width="20.6328125" customWidth="1"/>
    <col min="18" max="18" width="13.6328125" customWidth="1"/>
    <col min="19" max="19" width="15.26953125" customWidth="1"/>
    <col min="20" max="20" width="18.7265625" customWidth="1"/>
    <col min="21" max="21" width="16.08984375" customWidth="1"/>
    <col min="22" max="22" width="17.08984375" customWidth="1"/>
    <col min="23" max="23" width="13.1796875" customWidth="1"/>
    <col min="24" max="24" width="15.36328125" customWidth="1"/>
    <col min="25" max="25" width="17.36328125" customWidth="1"/>
    <col min="26" max="26" width="14.90625" customWidth="1"/>
    <col min="27" max="27" width="14.36328125" customWidth="1"/>
    <col min="28" max="28" width="17.6328125" customWidth="1"/>
    <col min="29" max="29" width="18.26953125" customWidth="1"/>
    <col min="30" max="30" width="14.26953125" customWidth="1"/>
    <col min="31" max="31" width="16.6328125" customWidth="1"/>
    <col min="32" max="32" width="15.7265625" customWidth="1"/>
    <col min="33" max="33" width="16.90625" customWidth="1"/>
    <col min="34" max="34" width="18.81640625" customWidth="1"/>
    <col min="35" max="35" width="18.36328125" customWidth="1"/>
    <col min="36" max="36" width="14.1796875" customWidth="1"/>
    <col min="37" max="37" width="11.36328125" bestFit="1" customWidth="1"/>
    <col min="41" max="41" width="12.90625" customWidth="1"/>
    <col min="42" max="42" width="10.6328125" customWidth="1"/>
    <col min="44" max="45" width="37" customWidth="1"/>
    <col min="46" max="46" width="20.90625" style="25" customWidth="1"/>
    <col min="47" max="47" width="9.6328125" bestFit="1" customWidth="1"/>
    <col min="48" max="48" width="16.26953125" customWidth="1"/>
    <col min="49" max="49" width="16.453125" customWidth="1"/>
    <col min="51" max="51" width="9.6328125" bestFit="1" customWidth="1"/>
  </cols>
  <sheetData>
    <row r="1" spans="1:54" s="20" customFormat="1" ht="100">
      <c r="A1" s="97" t="s">
        <v>165</v>
      </c>
      <c r="B1" s="97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12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17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31</v>
      </c>
      <c r="AI1" s="2" t="s">
        <v>65</v>
      </c>
      <c r="AJ1" s="2" t="s">
        <v>66</v>
      </c>
      <c r="AK1" s="2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4" t="s">
        <v>73</v>
      </c>
      <c r="AR1" s="4" t="s">
        <v>157</v>
      </c>
      <c r="AS1" s="4" t="s">
        <v>158</v>
      </c>
      <c r="AT1" s="22" t="s">
        <v>163</v>
      </c>
      <c r="AW1" s="20" t="s">
        <v>152</v>
      </c>
    </row>
    <row r="2" spans="1:54" s="20" customFormat="1" ht="12.5">
      <c r="A2" s="98"/>
      <c r="B2" s="98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 t="s">
        <v>87</v>
      </c>
      <c r="P2" s="5" t="s">
        <v>88</v>
      </c>
      <c r="Q2" s="5" t="s">
        <v>89</v>
      </c>
      <c r="R2" s="5" t="s">
        <v>90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99</v>
      </c>
      <c r="AB2" s="5" t="s">
        <v>100</v>
      </c>
      <c r="AC2" s="5" t="s">
        <v>101</v>
      </c>
      <c r="AD2" s="5" t="s">
        <v>102</v>
      </c>
      <c r="AE2" s="5" t="s">
        <v>103</v>
      </c>
      <c r="AF2" s="5" t="s">
        <v>104</v>
      </c>
      <c r="AG2" s="5" t="s">
        <v>105</v>
      </c>
      <c r="AH2" s="5" t="s">
        <v>106</v>
      </c>
      <c r="AI2" s="5" t="s">
        <v>107</v>
      </c>
      <c r="AJ2" s="5" t="s">
        <v>108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228</v>
      </c>
      <c r="AS2" s="5" t="s">
        <v>228</v>
      </c>
      <c r="AT2" s="23"/>
    </row>
    <row r="3" spans="1:54" s="20" customFormat="1">
      <c r="A3" s="19" t="s">
        <v>0</v>
      </c>
      <c r="B3" s="6" t="s">
        <v>117</v>
      </c>
      <c r="C3" s="32">
        <v>469.33631898951302</v>
      </c>
      <c r="D3" s="32">
        <v>3.7931991252334797E-2</v>
      </c>
      <c r="E3" s="32">
        <v>573.85146070795099</v>
      </c>
      <c r="F3" s="32">
        <v>424.75425790890699</v>
      </c>
      <c r="G3" s="32">
        <v>87.020725527845798</v>
      </c>
      <c r="H3" s="32">
        <v>59.186622752907098</v>
      </c>
      <c r="I3" s="32">
        <v>9.0101866641898791</v>
      </c>
      <c r="J3" s="32">
        <v>6.7223703828114204E-4</v>
      </c>
      <c r="K3" s="32">
        <v>0.108903848973396</v>
      </c>
      <c r="L3" s="32">
        <v>8.4679126736126094</v>
      </c>
      <c r="M3" s="32">
        <v>2.7467202642349999E-5</v>
      </c>
      <c r="N3" s="32">
        <v>7.0071985685345894E-2</v>
      </c>
      <c r="O3" s="32">
        <v>3.8105040574977701E-3</v>
      </c>
      <c r="P3" s="32">
        <v>5.8789868093647001E-6</v>
      </c>
      <c r="Q3" s="32">
        <v>1.60513387800079E-2</v>
      </c>
      <c r="R3" s="32">
        <v>50.550508699167501</v>
      </c>
      <c r="S3" s="32">
        <v>3.6275014711379797E-2</v>
      </c>
      <c r="T3" s="32">
        <v>185.02693402794301</v>
      </c>
      <c r="U3" s="32">
        <v>1.0570301250501401E-4</v>
      </c>
      <c r="V3" s="32">
        <v>4.2605828125552503E-3</v>
      </c>
      <c r="W3" s="32">
        <v>1.6778305539162301E-3</v>
      </c>
      <c r="X3" s="32">
        <v>226.88513059543999</v>
      </c>
      <c r="Y3" s="32">
        <v>3.5385375843521001E-3</v>
      </c>
      <c r="Z3" s="32">
        <v>3.9827489224021802E-4</v>
      </c>
      <c r="AA3" s="32">
        <v>3.2304479804061699E-3</v>
      </c>
      <c r="AB3" s="32">
        <v>3.03562914361398E-5</v>
      </c>
      <c r="AC3" s="32">
        <v>4.73455540051731E-3</v>
      </c>
      <c r="AD3" s="32">
        <v>1.15510081299424E-2</v>
      </c>
      <c r="AE3" s="32">
        <v>32.216540697993899</v>
      </c>
      <c r="AF3" s="32">
        <v>9.4892063353082504E-5</v>
      </c>
      <c r="AG3" s="32">
        <v>2.8240296088081099E-3</v>
      </c>
      <c r="AH3" s="32">
        <v>7.3327656499359703E-3</v>
      </c>
      <c r="AI3" s="32">
        <v>4.7490489759874999</v>
      </c>
      <c r="AJ3" s="32">
        <v>5.1999246178244301</v>
      </c>
      <c r="AK3" s="32">
        <v>0</v>
      </c>
      <c r="AL3" s="32">
        <v>2472.9333188922101</v>
      </c>
      <c r="AM3" s="32">
        <v>0</v>
      </c>
      <c r="AN3" s="32">
        <v>1.7648841901530499E-4</v>
      </c>
      <c r="AO3" s="32">
        <v>6.1260965385206001</v>
      </c>
      <c r="AP3" s="32">
        <v>0</v>
      </c>
      <c r="AQ3" s="33">
        <v>0</v>
      </c>
      <c r="AR3" s="34">
        <f t="shared" ref="AR3:AR39" si="0">BA3</f>
        <v>1653.9570646860882</v>
      </c>
      <c r="AS3" s="34">
        <f>BB3:BB39</f>
        <v>724.36075825668104</v>
      </c>
      <c r="AT3" s="24">
        <f>SUM(C3:AQ3)</f>
        <v>4615.6286940091004</v>
      </c>
      <c r="AW3" s="24">
        <f t="shared" ref="AW3:AW41" si="1">SUM(AR3+AS3+AT3)</f>
        <v>6993.9465169518699</v>
      </c>
      <c r="AZ3" s="20">
        <f t="shared" ref="AZ3:AZ17" si="2">AT3/MAX(AT3:AT39)</f>
        <v>1.9854817847440826E-2</v>
      </c>
      <c r="BA3">
        <f t="shared" ref="BA3:BA38" si="3">$AS$53*AZ3</f>
        <v>1653.9570646860882</v>
      </c>
      <c r="BB3">
        <f t="shared" ref="BB3:BB42" si="4">$AS$52*AZ3</f>
        <v>724.36075825668104</v>
      </c>
    </row>
    <row r="4" spans="1:54" s="20" customFormat="1">
      <c r="A4" s="19" t="s">
        <v>1</v>
      </c>
      <c r="B4" s="6" t="s">
        <v>118</v>
      </c>
      <c r="C4" s="32">
        <v>5.1956290020920104</v>
      </c>
      <c r="D4" s="32">
        <v>8.6082930055047306</v>
      </c>
      <c r="E4" s="32">
        <v>35.123322837074603</v>
      </c>
      <c r="F4" s="32">
        <v>39.3603811981002</v>
      </c>
      <c r="G4" s="32">
        <v>6.3649531259586603</v>
      </c>
      <c r="H4" s="32">
        <v>2.9531026598916002E-4</v>
      </c>
      <c r="I4" s="32">
        <v>2.1614263861666898</v>
      </c>
      <c r="J4" s="32">
        <v>5.9141522890749103E-4</v>
      </c>
      <c r="K4" s="32">
        <v>9.8647467395739099</v>
      </c>
      <c r="L4" s="32">
        <v>7.9976412457663804</v>
      </c>
      <c r="M4" s="32">
        <v>24.1346417820351</v>
      </c>
      <c r="N4" s="32">
        <v>58.930225348039798</v>
      </c>
      <c r="O4" s="32">
        <v>2.4367175003133599</v>
      </c>
      <c r="P4" s="32">
        <v>1.2000776385065099</v>
      </c>
      <c r="Q4" s="32">
        <v>1.08475203993106</v>
      </c>
      <c r="R4" s="32">
        <v>6.9773748012415302</v>
      </c>
      <c r="S4" s="32">
        <v>84.412769677172093</v>
      </c>
      <c r="T4" s="32">
        <v>150.16253421763301</v>
      </c>
      <c r="U4" s="32">
        <v>6.55165349259513E-4</v>
      </c>
      <c r="V4" s="32">
        <v>6.6142910308241397E-4</v>
      </c>
      <c r="W4" s="32">
        <v>6.6464321746199896E-4</v>
      </c>
      <c r="X4" s="32">
        <v>17.786994310036</v>
      </c>
      <c r="Y4" s="32">
        <v>148.686488285509</v>
      </c>
      <c r="Z4" s="32">
        <v>8.2787670459861198E-7</v>
      </c>
      <c r="AA4" s="32">
        <v>1.69050378602714E-4</v>
      </c>
      <c r="AB4" s="32">
        <v>1.51533353346318E-4</v>
      </c>
      <c r="AC4" s="32">
        <v>6.3698401567947296E-4</v>
      </c>
      <c r="AD4" s="32">
        <v>9.8851209685987099E-5</v>
      </c>
      <c r="AE4" s="32">
        <v>16.378087737120801</v>
      </c>
      <c r="AF4" s="32">
        <v>3.6762918928250697E-2</v>
      </c>
      <c r="AG4" s="32">
        <v>2.4043100518830299E-2</v>
      </c>
      <c r="AH4" s="32">
        <v>1.9173062141244999E-2</v>
      </c>
      <c r="AI4" s="32">
        <v>7.7010632904914694E-2</v>
      </c>
      <c r="AJ4" s="32">
        <v>3.0528587327269398E-2</v>
      </c>
      <c r="AK4" s="32">
        <v>0</v>
      </c>
      <c r="AL4" s="32">
        <v>34.931305287120203</v>
      </c>
      <c r="AM4" s="32">
        <v>0</v>
      </c>
      <c r="AN4" s="32">
        <v>0</v>
      </c>
      <c r="AO4" s="32">
        <v>0</v>
      </c>
      <c r="AP4" s="32">
        <v>0</v>
      </c>
      <c r="AQ4" s="33">
        <v>0</v>
      </c>
      <c r="AR4" s="34">
        <f t="shared" si="0"/>
        <v>237.21637688714281</v>
      </c>
      <c r="AS4" s="34">
        <f>BB4:BB40</f>
        <v>103.89038403816475</v>
      </c>
      <c r="AT4" s="24">
        <f t="shared" ref="AT4:AT37" si="5">SUM(C4:AQ4)</f>
        <v>661.98980567671504</v>
      </c>
      <c r="AW4" s="24">
        <f t="shared" si="1"/>
        <v>1003.0965666020227</v>
      </c>
      <c r="AZ4" s="20">
        <f t="shared" si="2"/>
        <v>2.8476482576759049E-3</v>
      </c>
      <c r="BA4">
        <f t="shared" si="3"/>
        <v>237.21637688714281</v>
      </c>
      <c r="BB4">
        <f t="shared" si="4"/>
        <v>103.89038403816475</v>
      </c>
    </row>
    <row r="5" spans="1:54" s="20" customFormat="1">
      <c r="A5" s="19" t="s">
        <v>2</v>
      </c>
      <c r="B5" s="6" t="s">
        <v>119</v>
      </c>
      <c r="C5" s="32">
        <v>257.01684736432702</v>
      </c>
      <c r="D5" s="32">
        <v>0.42288030599792997</v>
      </c>
      <c r="E5" s="32">
        <v>294.47410865136197</v>
      </c>
      <c r="F5" s="32">
        <v>48.746907831651797</v>
      </c>
      <c r="G5" s="32">
        <v>5.5699702679979497</v>
      </c>
      <c r="H5" s="32">
        <v>1.3328920278716401</v>
      </c>
      <c r="I5" s="32">
        <v>3.1675118200927099</v>
      </c>
      <c r="J5" s="32">
        <v>7.1983510112896103E-3</v>
      </c>
      <c r="K5" s="32">
        <v>37.521770725063398</v>
      </c>
      <c r="L5" s="32">
        <v>0.16759988226426201</v>
      </c>
      <c r="M5" s="32">
        <v>8.3845837922445602E-4</v>
      </c>
      <c r="N5" s="32">
        <v>0.7503198545816</v>
      </c>
      <c r="O5" s="32">
        <v>4.01923207594167E-2</v>
      </c>
      <c r="P5" s="32">
        <v>6.2581036148409694E-5</v>
      </c>
      <c r="Q5" s="32">
        <v>0.18086905786546401</v>
      </c>
      <c r="R5" s="32">
        <v>2.5092594113686899</v>
      </c>
      <c r="S5" s="32">
        <v>0.38979905068506798</v>
      </c>
      <c r="T5" s="32">
        <v>6.4331099335331601</v>
      </c>
      <c r="U5" s="32">
        <v>3.8533660360286898E-4</v>
      </c>
      <c r="V5" s="32">
        <v>7.8361619259987803E-2</v>
      </c>
      <c r="W5" s="32">
        <v>2.8348354555548301E-2</v>
      </c>
      <c r="X5" s="32">
        <v>133.65258522528799</v>
      </c>
      <c r="Y5" s="32">
        <v>15.7205997871703</v>
      </c>
      <c r="Z5" s="32">
        <v>9.4910180016654303E-3</v>
      </c>
      <c r="AA5" s="32">
        <v>2.3462015150200299E-2</v>
      </c>
      <c r="AB5" s="32">
        <v>1.41780544717322E-3</v>
      </c>
      <c r="AC5" s="32">
        <v>5.1938791484498197E-2</v>
      </c>
      <c r="AD5" s="32">
        <v>6.0800733878944602</v>
      </c>
      <c r="AE5" s="32">
        <v>0.38066143505188799</v>
      </c>
      <c r="AF5" s="32">
        <v>2.1007424356499498</v>
      </c>
      <c r="AG5" s="32">
        <v>1.28140696618565</v>
      </c>
      <c r="AH5" s="32">
        <v>1.4475260193769</v>
      </c>
      <c r="AI5" s="32">
        <v>0.28448414269147898</v>
      </c>
      <c r="AJ5" s="32">
        <v>37.136469469893399</v>
      </c>
      <c r="AK5" s="32">
        <v>0</v>
      </c>
      <c r="AL5" s="32">
        <v>2301.0775301070198</v>
      </c>
      <c r="AM5" s="32">
        <v>0</v>
      </c>
      <c r="AN5" s="32">
        <v>3.0436319599046798E-3</v>
      </c>
      <c r="AO5" s="32">
        <v>0.77233911368424202</v>
      </c>
      <c r="AP5" s="32">
        <v>0</v>
      </c>
      <c r="AQ5" s="33">
        <v>0</v>
      </c>
      <c r="AR5" s="34">
        <f t="shared" si="0"/>
        <v>1131.9419583178208</v>
      </c>
      <c r="AS5" s="34">
        <f>BB5:BB41</f>
        <v>495.74100364284129</v>
      </c>
      <c r="AT5" s="24">
        <f t="shared" si="5"/>
        <v>3158.8630045582172</v>
      </c>
      <c r="AW5" s="24">
        <f t="shared" si="1"/>
        <v>4786.5459665188791</v>
      </c>
      <c r="AZ5" s="20">
        <f t="shared" si="2"/>
        <v>1.3588322137335121E-2</v>
      </c>
      <c r="BA5">
        <f t="shared" si="3"/>
        <v>1131.9419583178208</v>
      </c>
      <c r="BB5">
        <f t="shared" si="4"/>
        <v>495.74100364284129</v>
      </c>
    </row>
    <row r="6" spans="1:54" s="20" customFormat="1">
      <c r="A6" s="19" t="s">
        <v>3</v>
      </c>
      <c r="B6" s="6" t="s">
        <v>120</v>
      </c>
      <c r="C6" s="32">
        <v>52.481800210884302</v>
      </c>
      <c r="D6" s="32">
        <v>0.27832259909352802</v>
      </c>
      <c r="E6" s="32">
        <v>65.848673965056904</v>
      </c>
      <c r="F6" s="32">
        <v>2758.8616564067702</v>
      </c>
      <c r="G6" s="32">
        <v>30.377076926207899</v>
      </c>
      <c r="H6" s="32">
        <v>0.83550843758721105</v>
      </c>
      <c r="I6" s="32">
        <v>2.4745647336626102</v>
      </c>
      <c r="J6" s="32">
        <v>8.8279026348889005E-3</v>
      </c>
      <c r="K6" s="32">
        <v>2.61961542562991</v>
      </c>
      <c r="L6" s="32">
        <v>2.6864347706949498</v>
      </c>
      <c r="M6" s="32">
        <v>4.5197555027479996</v>
      </c>
      <c r="N6" s="32">
        <v>3.2901751982963101</v>
      </c>
      <c r="O6" s="32">
        <v>0.12934166692396701</v>
      </c>
      <c r="P6" s="32">
        <v>0.110766831323559</v>
      </c>
      <c r="Q6" s="32">
        <v>7.1768523432300402</v>
      </c>
      <c r="R6" s="32">
        <v>32.9698205569103</v>
      </c>
      <c r="S6" s="32">
        <v>5.0614566364876996</v>
      </c>
      <c r="T6" s="32">
        <v>47.839370487236202</v>
      </c>
      <c r="U6" s="32">
        <v>0.56275293998551001</v>
      </c>
      <c r="V6" s="32">
        <v>9.7498902354661006</v>
      </c>
      <c r="W6" s="32">
        <v>9.2603460163796196</v>
      </c>
      <c r="X6" s="32">
        <v>17.244176798419701</v>
      </c>
      <c r="Y6" s="32">
        <v>12.352478307975501</v>
      </c>
      <c r="Z6" s="32">
        <v>1.0636155231011899</v>
      </c>
      <c r="AA6" s="32">
        <v>0.96694393302872395</v>
      </c>
      <c r="AB6" s="32">
        <v>0.41426056241404202</v>
      </c>
      <c r="AC6" s="32">
        <v>1.2752952634056001</v>
      </c>
      <c r="AD6" s="32">
        <v>1.43785347152189</v>
      </c>
      <c r="AE6" s="32">
        <v>22.8480165388962</v>
      </c>
      <c r="AF6" s="32">
        <v>2.2594016794003</v>
      </c>
      <c r="AG6" s="32">
        <v>4.4002250767100604</v>
      </c>
      <c r="AH6" s="32">
        <v>1.4959766806303301</v>
      </c>
      <c r="AI6" s="32">
        <v>10.3095983332276</v>
      </c>
      <c r="AJ6" s="32">
        <v>39.40237901879</v>
      </c>
      <c r="AK6" s="32">
        <v>0</v>
      </c>
      <c r="AL6" s="32">
        <v>1056.9689591368799</v>
      </c>
      <c r="AM6" s="32">
        <v>0</v>
      </c>
      <c r="AN6" s="32">
        <v>8.0282057961252498E-5</v>
      </c>
      <c r="AO6" s="32">
        <v>0.89041840441492104</v>
      </c>
      <c r="AP6" s="32">
        <v>0</v>
      </c>
      <c r="AQ6" s="33">
        <v>0</v>
      </c>
      <c r="AR6" s="34">
        <f t="shared" si="0"/>
        <v>1508.7741044582415</v>
      </c>
      <c r="AS6" s="34">
        <f>BB6:BB42</f>
        <v>660.77698005470438</v>
      </c>
      <c r="AT6" s="24">
        <f t="shared" si="5"/>
        <v>4210.4726888040832</v>
      </c>
      <c r="AW6" s="24">
        <f t="shared" si="1"/>
        <v>6380.0237733170288</v>
      </c>
      <c r="AZ6" s="20">
        <f t="shared" si="2"/>
        <v>1.811197863388286E-2</v>
      </c>
      <c r="BA6">
        <f t="shared" si="3"/>
        <v>1508.7741044582415</v>
      </c>
      <c r="BB6">
        <f t="shared" si="4"/>
        <v>660.77698005470438</v>
      </c>
    </row>
    <row r="7" spans="1:54" s="20" customFormat="1">
      <c r="A7" s="19" t="s">
        <v>4</v>
      </c>
      <c r="B7" s="6" t="s">
        <v>121</v>
      </c>
      <c r="C7" s="32">
        <v>8.8080768055332798E-2</v>
      </c>
      <c r="D7" s="32">
        <v>7.4714372668056497E-3</v>
      </c>
      <c r="E7" s="32">
        <v>0.44289763913647101</v>
      </c>
      <c r="F7" s="32">
        <v>2.3372101497602502</v>
      </c>
      <c r="G7" s="32">
        <v>22.0512173030668</v>
      </c>
      <c r="H7" s="32">
        <v>1.97647387856745</v>
      </c>
      <c r="I7" s="32">
        <v>0.14026899446699201</v>
      </c>
      <c r="J7" s="32">
        <v>8.9147063224980405E-5</v>
      </c>
      <c r="K7" s="32">
        <v>4.6758480541975803E-2</v>
      </c>
      <c r="L7" s="32">
        <v>5.7886528640342796</v>
      </c>
      <c r="M7" s="32">
        <v>1.6648689775533401</v>
      </c>
      <c r="N7" s="32">
        <v>4.4591501565694601E-2</v>
      </c>
      <c r="O7" s="32">
        <v>1.97446892796672E-3</v>
      </c>
      <c r="P7" s="32">
        <v>1.76282916294186E-5</v>
      </c>
      <c r="Q7" s="32">
        <v>2.8485801492051901</v>
      </c>
      <c r="R7" s="32">
        <v>16.336443131779099</v>
      </c>
      <c r="S7" s="32">
        <v>6.1096705334410799E-2</v>
      </c>
      <c r="T7" s="32">
        <v>3.5671522673812199</v>
      </c>
      <c r="U7" s="32">
        <v>3.1895648985429098E-7</v>
      </c>
      <c r="V7" s="32">
        <v>2.1642929571059</v>
      </c>
      <c r="W7" s="32">
        <v>4.8532421713489001E-5</v>
      </c>
      <c r="X7" s="32">
        <v>1.0988395923812799</v>
      </c>
      <c r="Y7" s="32">
        <v>14.8378821722889</v>
      </c>
      <c r="Z7" s="32">
        <v>1.72864023990696E-2</v>
      </c>
      <c r="AA7" s="32">
        <v>0.78540297111200996</v>
      </c>
      <c r="AB7" s="32">
        <v>2.5218316215587001E-2</v>
      </c>
      <c r="AC7" s="32">
        <v>0.102886504568552</v>
      </c>
      <c r="AD7" s="32">
        <v>0.183771786322525</v>
      </c>
      <c r="AE7" s="32">
        <v>1.27596824276059E-2</v>
      </c>
      <c r="AF7" s="32">
        <v>1.8719847445209301</v>
      </c>
      <c r="AG7" s="32">
        <v>0.14160138332012101</v>
      </c>
      <c r="AH7" s="32">
        <v>1.6625358899946201</v>
      </c>
      <c r="AI7" s="32">
        <v>8.9222086731472403E-2</v>
      </c>
      <c r="AJ7" s="32">
        <v>1.51955366309711</v>
      </c>
      <c r="AK7" s="32">
        <v>0</v>
      </c>
      <c r="AL7" s="32">
        <v>46.047598897130797</v>
      </c>
      <c r="AM7" s="32">
        <v>0</v>
      </c>
      <c r="AN7" s="32">
        <v>0</v>
      </c>
      <c r="AO7" s="32">
        <v>1.2921373603993201E-2</v>
      </c>
      <c r="AP7" s="32">
        <v>0</v>
      </c>
      <c r="AQ7" s="33">
        <v>0</v>
      </c>
      <c r="AR7" s="34">
        <f t="shared" si="0"/>
        <v>36.841621732318153</v>
      </c>
      <c r="AS7" s="34">
        <f>BB7:BB43</f>
        <v>16.135016817073645</v>
      </c>
      <c r="AT7" s="24">
        <f t="shared" si="5"/>
        <v>127.97765276659678</v>
      </c>
      <c r="AW7" s="24">
        <f t="shared" si="1"/>
        <v>180.95429131598857</v>
      </c>
      <c r="AZ7" s="20">
        <f t="shared" si="2"/>
        <v>4.4226280374353355E-4</v>
      </c>
      <c r="BA7">
        <f t="shared" si="3"/>
        <v>36.841621732318153</v>
      </c>
      <c r="BB7">
        <f t="shared" si="4"/>
        <v>16.135016817073645</v>
      </c>
    </row>
    <row r="8" spans="1:54" s="20" customFormat="1">
      <c r="A8" s="19" t="s">
        <v>5</v>
      </c>
      <c r="B8" s="6" t="s">
        <v>122</v>
      </c>
      <c r="C8" s="32">
        <v>10.3018514825976</v>
      </c>
      <c r="D8" s="32">
        <v>0.72180023199023302</v>
      </c>
      <c r="E8" s="32">
        <v>3.1849299512081499</v>
      </c>
      <c r="F8" s="32">
        <v>3.1474204891805</v>
      </c>
      <c r="G8" s="32">
        <v>6.5502084292762205E-2</v>
      </c>
      <c r="H8" s="32">
        <v>12.1429446676854</v>
      </c>
      <c r="I8" s="32">
        <v>5.1740508127994902</v>
      </c>
      <c r="J8" s="32">
        <v>3.6484922622599799E-3</v>
      </c>
      <c r="K8" s="32">
        <v>1.7859634786310401</v>
      </c>
      <c r="L8" s="32">
        <v>1.71344122076094</v>
      </c>
      <c r="M8" s="32">
        <v>0.77208060533364897</v>
      </c>
      <c r="N8" s="32">
        <v>4.6268587153032401</v>
      </c>
      <c r="O8" s="32">
        <v>0.50912803666806095</v>
      </c>
      <c r="P8" s="32">
        <v>0.71595928797914998</v>
      </c>
      <c r="Q8" s="32">
        <v>2.6723659604857999</v>
      </c>
      <c r="R8" s="32">
        <v>28.659696887491901</v>
      </c>
      <c r="S8" s="32">
        <v>4.7458988738548804</v>
      </c>
      <c r="T8" s="32">
        <v>47.492822809698602</v>
      </c>
      <c r="U8" s="32">
        <v>5.8951770610390503E-2</v>
      </c>
      <c r="V8" s="32">
        <v>0.46741706762204499</v>
      </c>
      <c r="W8" s="32">
        <v>0.67487519851977895</v>
      </c>
      <c r="X8" s="32">
        <v>0.694700615195044</v>
      </c>
      <c r="Y8" s="32">
        <v>0.74299184784016503</v>
      </c>
      <c r="Z8" s="32">
        <v>0.10700848758900799</v>
      </c>
      <c r="AA8" s="32">
        <v>0.104425883889969</v>
      </c>
      <c r="AB8" s="32">
        <v>0.13503845532096101</v>
      </c>
      <c r="AC8" s="32">
        <v>0.63574910123728201</v>
      </c>
      <c r="AD8" s="32">
        <v>0.91988828481783502</v>
      </c>
      <c r="AE8" s="32">
        <v>6.6863042589727799</v>
      </c>
      <c r="AF8" s="32">
        <v>1.11634442091247</v>
      </c>
      <c r="AG8" s="32">
        <v>0.42055718090224697</v>
      </c>
      <c r="AH8" s="32">
        <v>0.43254143237290699</v>
      </c>
      <c r="AI8" s="32">
        <v>2.4849662928860701</v>
      </c>
      <c r="AJ8" s="32">
        <v>1.0362937546183</v>
      </c>
      <c r="AK8" s="32">
        <v>0</v>
      </c>
      <c r="AL8" s="32">
        <v>134.164243641355</v>
      </c>
      <c r="AM8" s="32">
        <v>0</v>
      </c>
      <c r="AN8" s="32">
        <v>9.32735693584071E-5</v>
      </c>
      <c r="AO8" s="32">
        <v>1.2672114751286101</v>
      </c>
      <c r="AP8" s="32">
        <v>0</v>
      </c>
      <c r="AQ8" s="33">
        <v>0</v>
      </c>
      <c r="AR8" s="34">
        <f t="shared" si="0"/>
        <v>80.773805573746216</v>
      </c>
      <c r="AS8" s="34">
        <f t="shared" ref="AS8:AS39" si="6">BB8:BB44</f>
        <v>35.375389302370614</v>
      </c>
      <c r="AT8" s="24">
        <f t="shared" si="5"/>
        <v>280.58596653158384</v>
      </c>
      <c r="AW8" s="24">
        <f t="shared" si="1"/>
        <v>396.73516140770067</v>
      </c>
      <c r="AZ8" s="20">
        <f t="shared" si="2"/>
        <v>9.6964378988623526E-4</v>
      </c>
      <c r="BA8">
        <f t="shared" si="3"/>
        <v>80.773805573746216</v>
      </c>
      <c r="BB8">
        <f t="shared" si="4"/>
        <v>35.375389302370614</v>
      </c>
    </row>
    <row r="9" spans="1:54" s="20" customFormat="1">
      <c r="A9" s="19" t="s">
        <v>6</v>
      </c>
      <c r="B9" s="6" t="s">
        <v>123</v>
      </c>
      <c r="C9" s="32">
        <v>6.64357042084331</v>
      </c>
      <c r="D9" s="32">
        <v>0.58077842494670495</v>
      </c>
      <c r="E9" s="32">
        <v>83.360734377095795</v>
      </c>
      <c r="F9" s="32">
        <v>82.331362202619502</v>
      </c>
      <c r="G9" s="32">
        <v>1.07048287550549</v>
      </c>
      <c r="H9" s="32">
        <v>0.18459333373018999</v>
      </c>
      <c r="I9" s="32">
        <v>34.649006962759699</v>
      </c>
      <c r="J9" s="32">
        <v>1.8363527395840799E-2</v>
      </c>
      <c r="K9" s="32">
        <v>10.521863004740201</v>
      </c>
      <c r="L9" s="32">
        <v>5.52856438196019</v>
      </c>
      <c r="M9" s="32">
        <v>4.1134465234958499</v>
      </c>
      <c r="N9" s="32">
        <v>7.9082993933115597</v>
      </c>
      <c r="O9" s="32">
        <v>0.42680300371406699</v>
      </c>
      <c r="P9" s="32">
        <v>7.6213761031836497E-2</v>
      </c>
      <c r="Q9" s="32">
        <v>0.29400079130663298</v>
      </c>
      <c r="R9" s="32">
        <v>6.2796723014657001</v>
      </c>
      <c r="S9" s="32">
        <v>12.335238747155801</v>
      </c>
      <c r="T9" s="32">
        <v>6.1774865860797803</v>
      </c>
      <c r="U9" s="32">
        <v>2.6326121987938302E-4</v>
      </c>
      <c r="V9" s="32">
        <v>59.706173147815598</v>
      </c>
      <c r="W9" s="32">
        <v>3.28693174834569E-3</v>
      </c>
      <c r="X9" s="32">
        <v>8.6245804487226092</v>
      </c>
      <c r="Y9" s="32">
        <v>20.260146624853899</v>
      </c>
      <c r="Z9" s="32">
        <v>3.45135938881619</v>
      </c>
      <c r="AA9" s="32">
        <v>1.57180017350613</v>
      </c>
      <c r="AB9" s="32">
        <v>6.25266503497381</v>
      </c>
      <c r="AC9" s="32">
        <v>25.565135230069899</v>
      </c>
      <c r="AD9" s="32">
        <v>41.921417508364101</v>
      </c>
      <c r="AE9" s="32">
        <v>5.0357564661807699E-2</v>
      </c>
      <c r="AF9" s="32">
        <v>55.813967606693403</v>
      </c>
      <c r="AG9" s="32">
        <v>18.488285525331399</v>
      </c>
      <c r="AH9" s="32">
        <v>43.588401896380297</v>
      </c>
      <c r="AI9" s="32">
        <v>5.3122577389722503</v>
      </c>
      <c r="AJ9" s="32">
        <v>54.371490236783998</v>
      </c>
      <c r="AK9" s="32">
        <v>0</v>
      </c>
      <c r="AL9" s="32">
        <v>93.998422220618806</v>
      </c>
      <c r="AM9" s="32">
        <v>0</v>
      </c>
      <c r="AN9" s="32">
        <v>2.67797221694271E-6</v>
      </c>
      <c r="AO9" s="32">
        <v>0.120910713680542</v>
      </c>
      <c r="AP9" s="32">
        <v>0</v>
      </c>
      <c r="AQ9" s="33">
        <v>0</v>
      </c>
      <c r="AR9" s="34">
        <f t="shared" si="0"/>
        <v>201.97380553969219</v>
      </c>
      <c r="AS9" s="34">
        <f t="shared" si="6"/>
        <v>88.455681258259375</v>
      </c>
      <c r="AT9" s="24">
        <f t="shared" si="5"/>
        <v>701.60140455034332</v>
      </c>
      <c r="AW9" s="24">
        <f t="shared" si="1"/>
        <v>992.03089134829486</v>
      </c>
      <c r="AZ9" s="20">
        <f t="shared" si="2"/>
        <v>2.4245811481848401E-3</v>
      </c>
      <c r="BA9">
        <f t="shared" si="3"/>
        <v>201.97380553969219</v>
      </c>
      <c r="BB9">
        <f t="shared" si="4"/>
        <v>88.455681258259375</v>
      </c>
    </row>
    <row r="10" spans="1:54" s="20" customFormat="1">
      <c r="A10" s="19" t="s">
        <v>7</v>
      </c>
      <c r="B10" s="6" t="s">
        <v>124</v>
      </c>
      <c r="C10" s="32">
        <v>180.18773612149101</v>
      </c>
      <c r="D10" s="32">
        <v>18.0812207071295</v>
      </c>
      <c r="E10" s="32">
        <v>56.092299783653203</v>
      </c>
      <c r="F10" s="32">
        <v>421.58660934948603</v>
      </c>
      <c r="G10" s="32">
        <v>8.0262828374821495</v>
      </c>
      <c r="H10" s="32">
        <v>18.489625188051999</v>
      </c>
      <c r="I10" s="32">
        <v>21.6401173270784</v>
      </c>
      <c r="J10" s="32">
        <v>2.7319343956876199</v>
      </c>
      <c r="K10" s="32">
        <v>32.213301974619498</v>
      </c>
      <c r="L10" s="32">
        <v>12.1072464009806</v>
      </c>
      <c r="M10" s="32">
        <v>10.2265326917206</v>
      </c>
      <c r="N10" s="32">
        <v>103.347328804254</v>
      </c>
      <c r="O10" s="32">
        <v>7.2651877530928202</v>
      </c>
      <c r="P10" s="32">
        <v>10.195787110497401</v>
      </c>
      <c r="Q10" s="32">
        <v>48.563551479481802</v>
      </c>
      <c r="R10" s="32">
        <v>17.778640371057602</v>
      </c>
      <c r="S10" s="32">
        <v>73.126999776974102</v>
      </c>
      <c r="T10" s="32">
        <v>217.967824308172</v>
      </c>
      <c r="U10" s="32">
        <v>0.78970959186831602</v>
      </c>
      <c r="V10" s="32">
        <v>5.0249148109264299</v>
      </c>
      <c r="W10" s="32">
        <v>6.2644461793731399</v>
      </c>
      <c r="X10" s="32">
        <v>12.6609749552561</v>
      </c>
      <c r="Y10" s="32">
        <v>428.69191596382802</v>
      </c>
      <c r="Z10" s="32">
        <v>38.945902938308997</v>
      </c>
      <c r="AA10" s="32">
        <v>62.212842461900301</v>
      </c>
      <c r="AB10" s="32">
        <v>4.5864300103255999</v>
      </c>
      <c r="AC10" s="32">
        <v>8.3085848458101506</v>
      </c>
      <c r="AD10" s="32">
        <v>20.8280555892858</v>
      </c>
      <c r="AE10" s="32">
        <v>0.66309541204112199</v>
      </c>
      <c r="AF10" s="32">
        <v>16.2341167376896</v>
      </c>
      <c r="AG10" s="32">
        <v>112.600854232534</v>
      </c>
      <c r="AH10" s="32">
        <v>14.032292907527699</v>
      </c>
      <c r="AI10" s="32">
        <v>12.823487755481599</v>
      </c>
      <c r="AJ10" s="32">
        <v>10.8454471966048</v>
      </c>
      <c r="AK10" s="32">
        <v>0</v>
      </c>
      <c r="AL10" s="32">
        <v>358.648142337308</v>
      </c>
      <c r="AM10" s="32">
        <v>0</v>
      </c>
      <c r="AN10" s="32">
        <v>2.4137373696777702E-2</v>
      </c>
      <c r="AO10" s="32">
        <v>22.058410480407598</v>
      </c>
      <c r="AP10" s="32">
        <v>0</v>
      </c>
      <c r="AQ10" s="33">
        <v>0</v>
      </c>
      <c r="AR10" s="34">
        <f t="shared" si="0"/>
        <v>689.71267716457396</v>
      </c>
      <c r="AS10" s="34">
        <f t="shared" si="6"/>
        <v>302.0639462034631</v>
      </c>
      <c r="AT10" s="24">
        <f t="shared" si="5"/>
        <v>2395.8719881610846</v>
      </c>
      <c r="AW10" s="24">
        <f t="shared" si="1"/>
        <v>3387.6486115291218</v>
      </c>
      <c r="AZ10" s="20">
        <f t="shared" si="2"/>
        <v>8.2796100724491558E-3</v>
      </c>
      <c r="BA10">
        <f t="shared" si="3"/>
        <v>689.71267716457396</v>
      </c>
      <c r="BB10">
        <f t="shared" si="4"/>
        <v>302.0639462034631</v>
      </c>
    </row>
    <row r="11" spans="1:54" s="20" customFormat="1">
      <c r="A11" s="19" t="s">
        <v>8</v>
      </c>
      <c r="B11" s="6" t="s">
        <v>125</v>
      </c>
      <c r="C11" s="32">
        <v>675.34101139199299</v>
      </c>
      <c r="D11" s="32">
        <v>9.2509960125621191</v>
      </c>
      <c r="E11" s="32">
        <v>64.261270182964694</v>
      </c>
      <c r="F11" s="32">
        <v>271.018533483726</v>
      </c>
      <c r="G11" s="32">
        <v>5.3695334110339497</v>
      </c>
      <c r="H11" s="32">
        <v>9.5420036434271704</v>
      </c>
      <c r="I11" s="32">
        <v>72.058668705014</v>
      </c>
      <c r="J11" s="32">
        <v>0.44246450815059502</v>
      </c>
      <c r="K11" s="32">
        <v>143.92418150582299</v>
      </c>
      <c r="L11" s="32">
        <v>36.424528519925801</v>
      </c>
      <c r="M11" s="32">
        <v>22.731031551817601</v>
      </c>
      <c r="N11" s="32">
        <v>38.002338643097403</v>
      </c>
      <c r="O11" s="32">
        <v>5.7785455732395601</v>
      </c>
      <c r="P11" s="32">
        <v>5.5180117052371296</v>
      </c>
      <c r="Q11" s="32">
        <v>30.0268324880996</v>
      </c>
      <c r="R11" s="32">
        <v>37.833605963731202</v>
      </c>
      <c r="S11" s="32">
        <v>34.398360827405703</v>
      </c>
      <c r="T11" s="32">
        <v>337.6761806316</v>
      </c>
      <c r="U11" s="32">
        <v>5.3585664614804098E-3</v>
      </c>
      <c r="V11" s="32">
        <v>31.9454801141963</v>
      </c>
      <c r="W11" s="32">
        <v>3.8948718470550002E-3</v>
      </c>
      <c r="X11" s="32">
        <v>27.840258657886999</v>
      </c>
      <c r="Y11" s="32">
        <v>95.752707157919204</v>
      </c>
      <c r="Z11" s="32">
        <v>21.280330646124</v>
      </c>
      <c r="AA11" s="32">
        <v>25.256419453366998</v>
      </c>
      <c r="AB11" s="32">
        <v>3.9365433345085199</v>
      </c>
      <c r="AC11" s="32">
        <v>26.6021156816931</v>
      </c>
      <c r="AD11" s="32">
        <v>22.821643050177499</v>
      </c>
      <c r="AE11" s="32">
        <v>2.06511169879737E-2</v>
      </c>
      <c r="AF11" s="32">
        <v>15.1826290552768</v>
      </c>
      <c r="AG11" s="32">
        <v>7.3847139710009104</v>
      </c>
      <c r="AH11" s="32">
        <v>7.3930260680004096</v>
      </c>
      <c r="AI11" s="32">
        <v>579.74439547024497</v>
      </c>
      <c r="AJ11" s="32">
        <v>16.842079087688301</v>
      </c>
      <c r="AK11" s="32">
        <v>0</v>
      </c>
      <c r="AL11" s="32">
        <v>801.39060482542197</v>
      </c>
      <c r="AM11" s="32">
        <v>0</v>
      </c>
      <c r="AN11" s="32">
        <v>8.7622900219586703E-6</v>
      </c>
      <c r="AO11" s="32">
        <v>0.460823647299408</v>
      </c>
      <c r="AP11" s="32">
        <v>0</v>
      </c>
      <c r="AQ11" s="33">
        <v>0</v>
      </c>
      <c r="AR11" s="34">
        <f t="shared" si="0"/>
        <v>1002.8030560622238</v>
      </c>
      <c r="AS11" s="34">
        <f t="shared" si="6"/>
        <v>439.18382017323677</v>
      </c>
      <c r="AT11" s="24">
        <f t="shared" si="5"/>
        <v>3483.4617822872415</v>
      </c>
      <c r="AW11" s="24">
        <f t="shared" si="1"/>
        <v>4925.4486585227023</v>
      </c>
      <c r="AZ11" s="20">
        <f t="shared" si="2"/>
        <v>1.2038082753225121E-2</v>
      </c>
      <c r="BA11">
        <f t="shared" si="3"/>
        <v>1002.8030560622238</v>
      </c>
      <c r="BB11">
        <f t="shared" si="4"/>
        <v>439.18382017323677</v>
      </c>
    </row>
    <row r="12" spans="1:54" s="20" customFormat="1">
      <c r="A12" s="19" t="s">
        <v>9</v>
      </c>
      <c r="B12" s="6" t="s">
        <v>126</v>
      </c>
      <c r="C12" s="32">
        <v>0.732370943786258</v>
      </c>
      <c r="D12" s="32">
        <v>2.8684368348829401</v>
      </c>
      <c r="E12" s="32">
        <v>6.3056552269428803</v>
      </c>
      <c r="F12" s="32">
        <v>13.646053275002</v>
      </c>
      <c r="G12" s="32">
        <v>0.32477230683713398</v>
      </c>
      <c r="H12" s="32">
        <v>8.7021754255550393E-2</v>
      </c>
      <c r="I12" s="32">
        <v>9.0976718773924201E-2</v>
      </c>
      <c r="J12" s="32">
        <v>8.8192262450372004E-6</v>
      </c>
      <c r="K12" s="32">
        <v>4.8368157948526296</v>
      </c>
      <c r="L12" s="32">
        <v>1.4693799066115301</v>
      </c>
      <c r="M12" s="32">
        <v>1.9543832632370699</v>
      </c>
      <c r="N12" s="32">
        <v>6.2006794293588801</v>
      </c>
      <c r="O12" s="32">
        <v>3.43736716466857E-2</v>
      </c>
      <c r="P12" s="32">
        <v>0.15072086403788601</v>
      </c>
      <c r="Q12" s="32">
        <v>6.3644685279278301E-2</v>
      </c>
      <c r="R12" s="32">
        <v>18.334262813754702</v>
      </c>
      <c r="S12" s="32">
        <v>5.7436158502408299</v>
      </c>
      <c r="T12" s="32">
        <v>299.35386355285902</v>
      </c>
      <c r="U12" s="32">
        <v>3.9993806832496004E-3</v>
      </c>
      <c r="V12" s="32">
        <v>3.6280325779783702</v>
      </c>
      <c r="W12" s="32">
        <v>3.22397234510653E-3</v>
      </c>
      <c r="X12" s="32">
        <v>7.7671190741517799</v>
      </c>
      <c r="Y12" s="32">
        <v>5.4288236925231796</v>
      </c>
      <c r="Z12" s="32">
        <v>1.1926638209789</v>
      </c>
      <c r="AA12" s="32">
        <v>8.2858144299876001E-3</v>
      </c>
      <c r="AB12" s="32">
        <v>1.20917674172625E-2</v>
      </c>
      <c r="AC12" s="32">
        <v>0.74779886129137296</v>
      </c>
      <c r="AD12" s="32">
        <v>4.5540183474064904</v>
      </c>
      <c r="AE12" s="32">
        <v>8.8961139382095107E-3</v>
      </c>
      <c r="AF12" s="32">
        <v>0.73262565329838802</v>
      </c>
      <c r="AG12" s="32">
        <v>0.70831097906601403</v>
      </c>
      <c r="AH12" s="32">
        <v>17.412592315275798</v>
      </c>
      <c r="AI12" s="32">
        <v>0.35300814006506598</v>
      </c>
      <c r="AJ12" s="32">
        <v>14.1943665543808</v>
      </c>
      <c r="AK12" s="32">
        <v>0</v>
      </c>
      <c r="AL12" s="32">
        <v>76.931641413719802</v>
      </c>
      <c r="AM12" s="32">
        <v>0</v>
      </c>
      <c r="AN12" s="32">
        <v>9.0074244645911805E-7</v>
      </c>
      <c r="AO12" s="32">
        <v>0.335012689208043</v>
      </c>
      <c r="AP12" s="32">
        <v>0</v>
      </c>
      <c r="AQ12" s="33">
        <v>0</v>
      </c>
      <c r="AR12" s="34">
        <f t="shared" si="0"/>
        <v>142.84941534950747</v>
      </c>
      <c r="AS12" s="34">
        <f t="shared" si="6"/>
        <v>62.561787744309846</v>
      </c>
      <c r="AT12" s="24">
        <f t="shared" si="5"/>
        <v>496.2195477804857</v>
      </c>
      <c r="AW12" s="24">
        <f t="shared" si="1"/>
        <v>701.63075087430298</v>
      </c>
      <c r="AZ12" s="20">
        <f t="shared" si="2"/>
        <v>1.7148263288903408E-3</v>
      </c>
      <c r="BA12">
        <f t="shared" si="3"/>
        <v>142.84941534950747</v>
      </c>
      <c r="BB12">
        <f t="shared" si="4"/>
        <v>62.561787744309846</v>
      </c>
    </row>
    <row r="13" spans="1:54" s="20" customFormat="1">
      <c r="A13" s="19" t="s">
        <v>10</v>
      </c>
      <c r="B13" s="6" t="s">
        <v>127</v>
      </c>
      <c r="C13" s="32">
        <v>15.361015644122499</v>
      </c>
      <c r="D13" s="32">
        <v>9.6024678641493306</v>
      </c>
      <c r="E13" s="32">
        <v>19.849235515068401</v>
      </c>
      <c r="F13" s="32">
        <v>53.486603174060001</v>
      </c>
      <c r="G13" s="32">
        <v>0.178331268682272</v>
      </c>
      <c r="H13" s="32">
        <v>0.43797906149814902</v>
      </c>
      <c r="I13" s="32">
        <v>1.90348639062292</v>
      </c>
      <c r="J13" s="32">
        <v>1.14012116977136E-2</v>
      </c>
      <c r="K13" s="32">
        <v>19.0423570091091</v>
      </c>
      <c r="L13" s="32">
        <v>5.0066262076970496</v>
      </c>
      <c r="M13" s="32">
        <v>7.0516820189937901</v>
      </c>
      <c r="N13" s="32">
        <v>25.401729740226699</v>
      </c>
      <c r="O13" s="32">
        <v>0.37950568414077801</v>
      </c>
      <c r="P13" s="32">
        <v>0.37631720001916902</v>
      </c>
      <c r="Q13" s="32">
        <v>1.9943723097065</v>
      </c>
      <c r="R13" s="32">
        <v>59.921931768518498</v>
      </c>
      <c r="S13" s="32">
        <v>19.8753126303722</v>
      </c>
      <c r="T13" s="32">
        <v>990.25705630265304</v>
      </c>
      <c r="U13" s="32">
        <v>1.5979855895018702E-5</v>
      </c>
      <c r="V13" s="32">
        <v>13.1982672101951</v>
      </c>
      <c r="W13" s="32">
        <v>2.4470994930556901E-4</v>
      </c>
      <c r="X13" s="32">
        <v>25.720237963586001</v>
      </c>
      <c r="Y13" s="32">
        <v>21.441959250907601</v>
      </c>
      <c r="Z13" s="32">
        <v>6.7465485158898</v>
      </c>
      <c r="AA13" s="32">
        <v>1.1658212552759499</v>
      </c>
      <c r="AB13" s="32">
        <v>0.57363895607743998</v>
      </c>
      <c r="AC13" s="32">
        <v>3.4875368272770699</v>
      </c>
      <c r="AD13" s="32">
        <v>15.836441597817201</v>
      </c>
      <c r="AE13" s="32">
        <v>6.1907196425223902E-2</v>
      </c>
      <c r="AF13" s="32">
        <v>4.2836052421086599</v>
      </c>
      <c r="AG13" s="32">
        <v>2.8185709487670998</v>
      </c>
      <c r="AH13" s="32">
        <v>61.703144934471197</v>
      </c>
      <c r="AI13" s="32">
        <v>13.998057480354399</v>
      </c>
      <c r="AJ13" s="32">
        <v>51.317980770070797</v>
      </c>
      <c r="AK13" s="32">
        <v>0</v>
      </c>
      <c r="AL13" s="32">
        <v>256.59385907493902</v>
      </c>
      <c r="AM13" s="32">
        <v>0</v>
      </c>
      <c r="AN13" s="32">
        <v>2.2561571316901901E-7</v>
      </c>
      <c r="AO13" s="32">
        <v>12.0600045421708</v>
      </c>
      <c r="AP13" s="32">
        <v>0</v>
      </c>
      <c r="AQ13" s="33">
        <v>0</v>
      </c>
      <c r="AR13" s="34">
        <f t="shared" si="0"/>
        <v>495.47542880953444</v>
      </c>
      <c r="AS13" s="34">
        <f t="shared" si="6"/>
        <v>216.99653816475964</v>
      </c>
      <c r="AT13" s="24">
        <f t="shared" si="5"/>
        <v>1721.1452536830921</v>
      </c>
      <c r="AW13" s="24">
        <f t="shared" si="1"/>
        <v>2433.617220657386</v>
      </c>
      <c r="AZ13" s="20">
        <f t="shared" si="2"/>
        <v>5.9479019116878088E-3</v>
      </c>
      <c r="BA13">
        <f t="shared" si="3"/>
        <v>495.47542880953444</v>
      </c>
      <c r="BB13">
        <f t="shared" si="4"/>
        <v>216.99653816475964</v>
      </c>
    </row>
    <row r="14" spans="1:54" s="20" customFormat="1">
      <c r="A14" s="19" t="s">
        <v>11</v>
      </c>
      <c r="B14" s="6" t="s">
        <v>128</v>
      </c>
      <c r="C14" s="32">
        <v>77.711841093755396</v>
      </c>
      <c r="D14" s="32">
        <v>7.8207332582970803</v>
      </c>
      <c r="E14" s="32">
        <v>18.616860189615998</v>
      </c>
      <c r="F14" s="32">
        <v>107.214075598915</v>
      </c>
      <c r="G14" s="32">
        <v>3.5355081716974399</v>
      </c>
      <c r="H14" s="32">
        <v>3.3694422746699901</v>
      </c>
      <c r="I14" s="32">
        <v>5.8354921941558997</v>
      </c>
      <c r="J14" s="32">
        <v>0.44452163139683998</v>
      </c>
      <c r="K14" s="32">
        <v>16.119059619766102</v>
      </c>
      <c r="L14" s="32">
        <v>0.47327342029193298</v>
      </c>
      <c r="M14" s="32">
        <v>0.34079412141089999</v>
      </c>
      <c r="N14" s="32">
        <v>836.51216871326596</v>
      </c>
      <c r="O14" s="32">
        <v>25.799950069727501</v>
      </c>
      <c r="P14" s="32">
        <v>9.1284274505051695</v>
      </c>
      <c r="Q14" s="32">
        <v>100.15838127076201</v>
      </c>
      <c r="R14" s="32">
        <v>130.099094497198</v>
      </c>
      <c r="S14" s="32">
        <v>53.696278772871203</v>
      </c>
      <c r="T14" s="32">
        <v>969.00807594606999</v>
      </c>
      <c r="U14" s="32">
        <v>1.2921722971152201</v>
      </c>
      <c r="V14" s="32">
        <v>11.195160397811399</v>
      </c>
      <c r="W14" s="32">
        <v>11.9991221271897</v>
      </c>
      <c r="X14" s="32">
        <v>3.8167306365979399</v>
      </c>
      <c r="Y14" s="32">
        <v>50.962333676251298</v>
      </c>
      <c r="Z14" s="32">
        <v>7.2742652923668603</v>
      </c>
      <c r="AA14" s="32">
        <v>4.4457412678580503</v>
      </c>
      <c r="AB14" s="32">
        <v>4.67891014681088</v>
      </c>
      <c r="AC14" s="32">
        <v>3.1735862667115802</v>
      </c>
      <c r="AD14" s="32">
        <v>1.61691269183458</v>
      </c>
      <c r="AE14" s="32">
        <v>15.9555559325348</v>
      </c>
      <c r="AF14" s="32">
        <v>1.04292256502526</v>
      </c>
      <c r="AG14" s="32">
        <v>6.8010426935299204</v>
      </c>
      <c r="AH14" s="32">
        <v>0.69801984599631905</v>
      </c>
      <c r="AI14" s="32">
        <v>3.5371571851378101</v>
      </c>
      <c r="AJ14" s="32">
        <v>14.840501549394601</v>
      </c>
      <c r="AK14" s="32">
        <v>0</v>
      </c>
      <c r="AL14" s="32">
        <v>37.1377266801004</v>
      </c>
      <c r="AM14" s="32">
        <v>0</v>
      </c>
      <c r="AN14" s="32">
        <v>1.4514981010752701E-2</v>
      </c>
      <c r="AO14" s="32">
        <v>1579.5628707184001</v>
      </c>
      <c r="AP14" s="32">
        <v>0</v>
      </c>
      <c r="AQ14" s="33">
        <v>0</v>
      </c>
      <c r="AR14" s="34">
        <f t="shared" si="0"/>
        <v>1187.7536470219293</v>
      </c>
      <c r="AS14" s="34">
        <f t="shared" si="6"/>
        <v>520.18407898770636</v>
      </c>
      <c r="AT14" s="24">
        <f t="shared" si="5"/>
        <v>4125.9292252460491</v>
      </c>
      <c r="AW14" s="24">
        <f t="shared" si="1"/>
        <v>5833.8669512556844</v>
      </c>
      <c r="AZ14" s="20">
        <f t="shared" si="2"/>
        <v>1.4258309851428813E-2</v>
      </c>
      <c r="BA14">
        <f t="shared" si="3"/>
        <v>1187.7536470219293</v>
      </c>
      <c r="BB14">
        <f t="shared" si="4"/>
        <v>520.18407898770636</v>
      </c>
    </row>
    <row r="15" spans="1:54" s="20" customFormat="1">
      <c r="A15" s="19" t="s">
        <v>12</v>
      </c>
      <c r="B15" s="6" t="s">
        <v>129</v>
      </c>
      <c r="C15" s="32">
        <v>9.3530490642810307</v>
      </c>
      <c r="D15" s="32">
        <v>2.4691472253104498</v>
      </c>
      <c r="E15" s="32">
        <v>4.53757619519308</v>
      </c>
      <c r="F15" s="32">
        <v>55.450402775515201</v>
      </c>
      <c r="G15" s="32">
        <v>1.6861883110295199</v>
      </c>
      <c r="H15" s="32">
        <v>2.74012823577121</v>
      </c>
      <c r="I15" s="32">
        <v>4.7924852479471198</v>
      </c>
      <c r="J15" s="32">
        <v>4.3496014999940699E-2</v>
      </c>
      <c r="K15" s="32">
        <v>1.5842169151097301</v>
      </c>
      <c r="L15" s="32">
        <v>2.1609847127352801</v>
      </c>
      <c r="M15" s="32">
        <v>1.37397972411694</v>
      </c>
      <c r="N15" s="32">
        <v>10.690778515396399</v>
      </c>
      <c r="O15" s="32">
        <v>4.0120917003406404</v>
      </c>
      <c r="P15" s="32">
        <v>2.34532253955769</v>
      </c>
      <c r="Q15" s="32">
        <v>17.580741689415898</v>
      </c>
      <c r="R15" s="32">
        <v>5.1489881335315797</v>
      </c>
      <c r="S15" s="32">
        <v>1.91889793488988</v>
      </c>
      <c r="T15" s="32">
        <v>56.558161109070902</v>
      </c>
      <c r="U15" s="32">
        <v>0.57687176128108697</v>
      </c>
      <c r="V15" s="32">
        <v>3.0559567321985601</v>
      </c>
      <c r="W15" s="32">
        <v>5.06057951831583</v>
      </c>
      <c r="X15" s="32">
        <v>3.36923396115021</v>
      </c>
      <c r="Y15" s="32">
        <v>28.525406920552101</v>
      </c>
      <c r="Z15" s="32">
        <v>12.2819790306456</v>
      </c>
      <c r="AA15" s="32">
        <v>6.5875993268708601</v>
      </c>
      <c r="AB15" s="32">
        <v>5.1480927472248403</v>
      </c>
      <c r="AC15" s="32">
        <v>4.2924641029053001</v>
      </c>
      <c r="AD15" s="32">
        <v>8.02108068026517</v>
      </c>
      <c r="AE15" s="32">
        <v>0.144811312708331</v>
      </c>
      <c r="AF15" s="32">
        <v>13.736888172995901</v>
      </c>
      <c r="AG15" s="32">
        <v>4.5412979469563099</v>
      </c>
      <c r="AH15" s="32">
        <v>4.3041599920070199</v>
      </c>
      <c r="AI15" s="32">
        <v>5.2056749004854899</v>
      </c>
      <c r="AJ15" s="32">
        <v>18.6050644397572</v>
      </c>
      <c r="AK15" s="32">
        <v>0</v>
      </c>
      <c r="AL15" s="32">
        <v>106.54470573510601</v>
      </c>
      <c r="AM15" s="32">
        <v>0</v>
      </c>
      <c r="AN15" s="32">
        <v>0.183060480247628</v>
      </c>
      <c r="AO15" s="32">
        <v>466.179514141347</v>
      </c>
      <c r="AP15" s="32">
        <v>0</v>
      </c>
      <c r="AQ15" s="33">
        <v>0</v>
      </c>
      <c r="AR15" s="34">
        <f t="shared" si="0"/>
        <v>253.56386720539388</v>
      </c>
      <c r="AS15" s="34">
        <f t="shared" si="6"/>
        <v>111.04986884907763</v>
      </c>
      <c r="AT15" s="24">
        <f t="shared" si="5"/>
        <v>880.81107794723289</v>
      </c>
      <c r="AW15" s="24">
        <f t="shared" si="1"/>
        <v>1245.4248140017044</v>
      </c>
      <c r="AZ15" s="20">
        <f t="shared" si="2"/>
        <v>3.0438906205895273E-3</v>
      </c>
      <c r="BA15">
        <f t="shared" si="3"/>
        <v>253.56386720539388</v>
      </c>
      <c r="BB15">
        <f t="shared" si="4"/>
        <v>111.04986884907763</v>
      </c>
    </row>
    <row r="16" spans="1:54" s="20" customFormat="1">
      <c r="A16" s="19" t="s">
        <v>13</v>
      </c>
      <c r="B16" s="6" t="s">
        <v>130</v>
      </c>
      <c r="C16" s="32">
        <v>4.0174476156418004</v>
      </c>
      <c r="D16" s="32">
        <v>1.1897775985768899</v>
      </c>
      <c r="E16" s="32">
        <v>2.07002731827725</v>
      </c>
      <c r="F16" s="32">
        <v>20.698562700439499</v>
      </c>
      <c r="G16" s="32">
        <v>0.453407128702491</v>
      </c>
      <c r="H16" s="32">
        <v>1.5335764109646901</v>
      </c>
      <c r="I16" s="32">
        <v>2.3525245778533401</v>
      </c>
      <c r="J16" s="32">
        <v>3.1050631203518999E-2</v>
      </c>
      <c r="K16" s="32">
        <v>0.93362674541041402</v>
      </c>
      <c r="L16" s="32">
        <v>1.0637300658887101</v>
      </c>
      <c r="M16" s="32">
        <v>0.60896583654886904</v>
      </c>
      <c r="N16" s="32">
        <v>3.90040627033251</v>
      </c>
      <c r="O16" s="32">
        <v>0.73894374221324699</v>
      </c>
      <c r="P16" s="32">
        <v>9.0391668781013106</v>
      </c>
      <c r="Q16" s="32">
        <v>4.9497120500575704</v>
      </c>
      <c r="R16" s="32">
        <v>1.3921709101036699</v>
      </c>
      <c r="S16" s="32">
        <v>1.3011161284213999</v>
      </c>
      <c r="T16" s="32">
        <v>24.642945619246799</v>
      </c>
      <c r="U16" s="32">
        <v>5.0055597789832604E-3</v>
      </c>
      <c r="V16" s="32">
        <v>4.0467642402274304</v>
      </c>
      <c r="W16" s="32">
        <v>3.8338849015481001E-3</v>
      </c>
      <c r="X16" s="32">
        <v>1.6216521926013501</v>
      </c>
      <c r="Y16" s="32">
        <v>12.2447009448603</v>
      </c>
      <c r="Z16" s="32">
        <v>4.6184171098329303</v>
      </c>
      <c r="AA16" s="32">
        <v>2.36363138167341</v>
      </c>
      <c r="AB16" s="32">
        <v>2.1228339543683101</v>
      </c>
      <c r="AC16" s="32">
        <v>1.6077606373153699</v>
      </c>
      <c r="AD16" s="32">
        <v>2.9692825480158098</v>
      </c>
      <c r="AE16" s="32">
        <v>7.1674075220485994E-2</v>
      </c>
      <c r="AF16" s="32">
        <v>3.8835932238771602</v>
      </c>
      <c r="AG16" s="32">
        <v>2.0161078117754001</v>
      </c>
      <c r="AH16" s="32">
        <v>1.45558249702669</v>
      </c>
      <c r="AI16" s="32">
        <v>3.8638830754188098</v>
      </c>
      <c r="AJ16" s="32">
        <v>8.2189105590839908</v>
      </c>
      <c r="AK16" s="32">
        <v>0</v>
      </c>
      <c r="AL16" s="32">
        <v>49.104527196294001</v>
      </c>
      <c r="AM16" s="32">
        <v>0</v>
      </c>
      <c r="AN16" s="32">
        <v>1.4587678320695399E-4</v>
      </c>
      <c r="AO16" s="32">
        <v>397.51406928541797</v>
      </c>
      <c r="AP16" s="32">
        <v>0</v>
      </c>
      <c r="AQ16" s="33">
        <v>0</v>
      </c>
      <c r="AR16" s="34">
        <f t="shared" si="0"/>
        <v>166.57898310181093</v>
      </c>
      <c r="AS16" s="34">
        <f t="shared" si="6"/>
        <v>72.954299168676329</v>
      </c>
      <c r="AT16" s="24">
        <f t="shared" si="5"/>
        <v>578.64953428245713</v>
      </c>
      <c r="AW16" s="24">
        <f t="shared" si="1"/>
        <v>818.18281655294436</v>
      </c>
      <c r="AZ16" s="20">
        <f t="shared" si="2"/>
        <v>1.9996863505801492E-3</v>
      </c>
      <c r="BA16">
        <f t="shared" si="3"/>
        <v>166.57898310181093</v>
      </c>
      <c r="BB16">
        <f t="shared" si="4"/>
        <v>72.954299168676329</v>
      </c>
    </row>
    <row r="17" spans="1:54" s="20" customFormat="1">
      <c r="A17" s="19" t="s">
        <v>14</v>
      </c>
      <c r="B17" s="6" t="s">
        <v>131</v>
      </c>
      <c r="C17" s="32">
        <v>30.977723699775598</v>
      </c>
      <c r="D17" s="32">
        <v>16.499190416259601</v>
      </c>
      <c r="E17" s="32">
        <v>23.951893408277801</v>
      </c>
      <c r="F17" s="32">
        <v>31.870988585514901</v>
      </c>
      <c r="G17" s="32">
        <v>3.0129450909482198</v>
      </c>
      <c r="H17" s="32">
        <v>11.776216388268599</v>
      </c>
      <c r="I17" s="32">
        <v>17.924325500715501</v>
      </c>
      <c r="J17" s="32">
        <v>0.72083632663866704</v>
      </c>
      <c r="K17" s="32">
        <v>4.6741299616185596</v>
      </c>
      <c r="L17" s="32">
        <v>9.1103458712227905</v>
      </c>
      <c r="M17" s="32">
        <v>3.7802510693088198</v>
      </c>
      <c r="N17" s="32">
        <v>25.213183262187599</v>
      </c>
      <c r="O17" s="32">
        <v>12.407276475463201</v>
      </c>
      <c r="P17" s="32">
        <v>8.1908529011924394</v>
      </c>
      <c r="Q17" s="32">
        <v>76.486616036733196</v>
      </c>
      <c r="R17" s="32">
        <v>5.0903545635115997</v>
      </c>
      <c r="S17" s="32">
        <v>16.416682164658798</v>
      </c>
      <c r="T17" s="32">
        <v>149.541304047913</v>
      </c>
      <c r="U17" s="32">
        <v>1.1737948934575999</v>
      </c>
      <c r="V17" s="32">
        <v>2.1186520687214601</v>
      </c>
      <c r="W17" s="32">
        <v>19.0297466830249</v>
      </c>
      <c r="X17" s="32">
        <v>5.7037194541436103</v>
      </c>
      <c r="Y17" s="32">
        <v>61.884013140159901</v>
      </c>
      <c r="Z17" s="32">
        <v>11.5138161078649</v>
      </c>
      <c r="AA17" s="32">
        <v>3.9895333018363499</v>
      </c>
      <c r="AB17" s="32">
        <v>12.0401291442163</v>
      </c>
      <c r="AC17" s="32">
        <v>4.7369109630255704</v>
      </c>
      <c r="AD17" s="32">
        <v>15.063755166193401</v>
      </c>
      <c r="AE17" s="32">
        <v>0.129730823796885</v>
      </c>
      <c r="AF17" s="32">
        <v>4.5121373006834302</v>
      </c>
      <c r="AG17" s="32">
        <v>15.7448979150422</v>
      </c>
      <c r="AH17" s="32">
        <v>1.2270632355075699</v>
      </c>
      <c r="AI17" s="32">
        <v>5.7398342895371197</v>
      </c>
      <c r="AJ17" s="32">
        <v>8.2771241907626205</v>
      </c>
      <c r="AK17" s="32">
        <v>0</v>
      </c>
      <c r="AL17" s="32">
        <v>470.049787857502</v>
      </c>
      <c r="AM17" s="32">
        <v>0</v>
      </c>
      <c r="AN17" s="32">
        <v>0.181500535823818</v>
      </c>
      <c r="AO17" s="32">
        <v>7134.4648386613899</v>
      </c>
      <c r="AP17" s="32">
        <v>0</v>
      </c>
      <c r="AQ17" s="33">
        <v>0</v>
      </c>
      <c r="AR17" s="34">
        <f t="shared" si="0"/>
        <v>2367.8404951450493</v>
      </c>
      <c r="AS17" s="34">
        <f t="shared" si="6"/>
        <v>1037.0104358299486</v>
      </c>
      <c r="AT17" s="24">
        <f t="shared" si="5"/>
        <v>8225.226101502898</v>
      </c>
      <c r="AW17" s="24">
        <f t="shared" si="1"/>
        <v>11630.077032477897</v>
      </c>
      <c r="AZ17" s="20">
        <f t="shared" si="2"/>
        <v>2.8424584124148264E-2</v>
      </c>
      <c r="BA17">
        <f t="shared" si="3"/>
        <v>2367.8404951450493</v>
      </c>
      <c r="BB17">
        <f t="shared" si="4"/>
        <v>1037.0104358299486</v>
      </c>
    </row>
    <row r="18" spans="1:54" s="20" customFormat="1">
      <c r="A18" s="19" t="s">
        <v>15</v>
      </c>
      <c r="B18" s="6" t="s">
        <v>132</v>
      </c>
      <c r="C18" s="32">
        <v>1.02710975721626</v>
      </c>
      <c r="D18" s="32">
        <v>0.37599416640356997</v>
      </c>
      <c r="E18" s="32">
        <v>0.53875511113825703</v>
      </c>
      <c r="F18" s="32">
        <v>4.7297735701358103</v>
      </c>
      <c r="G18" s="32">
        <v>0.125319882912584</v>
      </c>
      <c r="H18" s="32">
        <v>0.34042854061341299</v>
      </c>
      <c r="I18" s="32">
        <v>0.27032591263482503</v>
      </c>
      <c r="J18" s="32">
        <v>1.73149943163384E-2</v>
      </c>
      <c r="K18" s="32">
        <v>0.17098282866728901</v>
      </c>
      <c r="L18" s="32">
        <v>0.11412188206601399</v>
      </c>
      <c r="M18" s="32">
        <v>7.9782376924055501E-2</v>
      </c>
      <c r="N18" s="32">
        <v>5.8946743756069004</v>
      </c>
      <c r="O18" s="32">
        <v>0.18479246272670899</v>
      </c>
      <c r="P18" s="32">
        <v>0.22980436913375701</v>
      </c>
      <c r="Q18" s="32">
        <v>1.3821150760179199</v>
      </c>
      <c r="R18" s="32">
        <v>3.5759493600683898</v>
      </c>
      <c r="S18" s="32">
        <v>1.3040173489304101</v>
      </c>
      <c r="T18" s="32">
        <v>7.6316979330014902</v>
      </c>
      <c r="U18" s="32">
        <v>5.5778319392112703E-2</v>
      </c>
      <c r="V18" s="32">
        <v>0.32679415992974498</v>
      </c>
      <c r="W18" s="32">
        <v>0.50839780195950202</v>
      </c>
      <c r="X18" s="32">
        <v>0.47469715058928802</v>
      </c>
      <c r="Y18" s="32">
        <v>1.95381694995885</v>
      </c>
      <c r="Z18" s="32">
        <v>0.84936560701147701</v>
      </c>
      <c r="AA18" s="32">
        <v>0.44176879640494598</v>
      </c>
      <c r="AB18" s="32">
        <v>0.44909485753129402</v>
      </c>
      <c r="AC18" s="32">
        <v>0.42013489619079603</v>
      </c>
      <c r="AD18" s="32">
        <v>0.733959895022682</v>
      </c>
      <c r="AE18" s="32">
        <v>4.9319751477103303E-2</v>
      </c>
      <c r="AF18" s="32">
        <v>0.86080223144009105</v>
      </c>
      <c r="AG18" s="32">
        <v>0.421409075283532</v>
      </c>
      <c r="AH18" s="32">
        <v>0.419498945177605</v>
      </c>
      <c r="AI18" s="32">
        <v>0.46466712534459498</v>
      </c>
      <c r="AJ18" s="32">
        <v>1.63725737664705</v>
      </c>
      <c r="AK18" s="32">
        <v>0</v>
      </c>
      <c r="AL18" s="32">
        <v>18.063948689783899</v>
      </c>
      <c r="AM18" s="32">
        <v>0</v>
      </c>
      <c r="AN18" s="32">
        <v>5.5815910530019903E-3</v>
      </c>
      <c r="AO18" s="32">
        <v>18.0276601159626</v>
      </c>
      <c r="AP18" s="32">
        <v>0</v>
      </c>
      <c r="AQ18" s="33">
        <v>0</v>
      </c>
      <c r="AR18" s="34">
        <f t="shared" si="0"/>
        <v>21.347953248157829</v>
      </c>
      <c r="AS18" s="34">
        <f t="shared" si="6"/>
        <v>9.3494685758355462</v>
      </c>
      <c r="AT18" s="24">
        <f t="shared" si="5"/>
        <v>74.156913284674161</v>
      </c>
      <c r="AW18" s="24">
        <f t="shared" si="1"/>
        <v>104.85433510866753</v>
      </c>
      <c r="AZ18" s="20">
        <f>AT18/MAX(AT18:AT53)</f>
        <v>2.5627008838848101E-4</v>
      </c>
      <c r="BA18">
        <f t="shared" si="3"/>
        <v>21.347953248157829</v>
      </c>
      <c r="BB18">
        <f t="shared" si="4"/>
        <v>9.3494685758355462</v>
      </c>
    </row>
    <row r="19" spans="1:54" s="20" customFormat="1">
      <c r="A19" s="19" t="s">
        <v>16</v>
      </c>
      <c r="B19" s="6" t="s">
        <v>133</v>
      </c>
      <c r="C19" s="32">
        <v>2.0704205517098901</v>
      </c>
      <c r="D19" s="32">
        <v>0.32036203266017999</v>
      </c>
      <c r="E19" s="32">
        <v>0.96813649374939503</v>
      </c>
      <c r="F19" s="32">
        <v>1.5829414927141801</v>
      </c>
      <c r="G19" s="32">
        <v>5.3322357082039702E-2</v>
      </c>
      <c r="H19" s="32">
        <v>0.20699071658203499</v>
      </c>
      <c r="I19" s="32">
        <v>1.9634960876531199E-3</v>
      </c>
      <c r="J19" s="32">
        <v>3.9277173013444102E-3</v>
      </c>
      <c r="K19" s="32">
        <v>6.0074464970977801E-4</v>
      </c>
      <c r="L19" s="32">
        <v>3.4057185798194901E-4</v>
      </c>
      <c r="M19" s="32">
        <v>1.5893109909958501E-3</v>
      </c>
      <c r="N19" s="32">
        <v>0.80234180597168003</v>
      </c>
      <c r="O19" s="32">
        <v>3.9449038357016603E-2</v>
      </c>
      <c r="P19" s="32">
        <v>6.0013998046920796E-4</v>
      </c>
      <c r="Q19" s="32">
        <v>0.11903107882203</v>
      </c>
      <c r="R19" s="32">
        <v>0.50401096468949302</v>
      </c>
      <c r="S19" s="32">
        <v>6.1413675869963402</v>
      </c>
      <c r="T19" s="32">
        <v>1.4456255449734401</v>
      </c>
      <c r="U19" s="32">
        <v>5.1678450361674396E-3</v>
      </c>
      <c r="V19" s="32">
        <v>4.5233202876217599E-2</v>
      </c>
      <c r="W19" s="32">
        <v>0.12362037222290199</v>
      </c>
      <c r="X19" s="32">
        <v>2.63210244755658</v>
      </c>
      <c r="Y19" s="32">
        <v>0.118238090417649</v>
      </c>
      <c r="Z19" s="32">
        <v>4.6314972669843297E-3</v>
      </c>
      <c r="AA19" s="32">
        <v>1.0792095650590999E-2</v>
      </c>
      <c r="AB19" s="32">
        <v>9.2093129099439803E-3</v>
      </c>
      <c r="AC19" s="32">
        <v>4.3906470528890899E-2</v>
      </c>
      <c r="AD19" s="32">
        <v>0.17329665315675799</v>
      </c>
      <c r="AE19" s="32">
        <v>4.4823877460183598E-2</v>
      </c>
      <c r="AF19" s="32">
        <v>2.8168281882009201E-3</v>
      </c>
      <c r="AG19" s="32">
        <v>4.93621468049074E-2</v>
      </c>
      <c r="AH19" s="32">
        <v>0.11810695805987501</v>
      </c>
      <c r="AI19" s="32">
        <v>4.52834146120049E-4</v>
      </c>
      <c r="AJ19" s="32">
        <v>0.295313962822986</v>
      </c>
      <c r="AK19" s="32">
        <v>0</v>
      </c>
      <c r="AL19" s="32">
        <v>7.9701661075464001</v>
      </c>
      <c r="AM19" s="32">
        <v>0</v>
      </c>
      <c r="AN19" s="32">
        <v>5.6575077884574599E-3</v>
      </c>
      <c r="AO19" s="32">
        <v>0.37833678695134298</v>
      </c>
      <c r="AP19" s="32">
        <v>0</v>
      </c>
      <c r="AQ19" s="33">
        <v>0</v>
      </c>
      <c r="AR19" s="34">
        <f t="shared" si="0"/>
        <v>7.5694704193761657</v>
      </c>
      <c r="AS19" s="34">
        <f t="shared" si="6"/>
        <v>3.3150965340333576</v>
      </c>
      <c r="AT19" s="24">
        <f t="shared" si="5"/>
        <v>26.294256642567035</v>
      </c>
      <c r="AW19" s="24">
        <f t="shared" si="1"/>
        <v>37.17882359597656</v>
      </c>
      <c r="AZ19" s="20">
        <f>AT19/MAX(AT19:AT53)</f>
        <v>9.0867205435486665E-5</v>
      </c>
      <c r="BA19">
        <f t="shared" si="3"/>
        <v>7.5694704193761657</v>
      </c>
      <c r="BB19">
        <f t="shared" si="4"/>
        <v>3.3150965340333576</v>
      </c>
    </row>
    <row r="20" spans="1:54" s="20" customFormat="1">
      <c r="A20" s="19" t="s">
        <v>17</v>
      </c>
      <c r="B20" s="6" t="s">
        <v>134</v>
      </c>
      <c r="C20" s="32">
        <v>1.0328277317450301</v>
      </c>
      <c r="D20" s="32">
        <v>0.152548790201151</v>
      </c>
      <c r="E20" s="32">
        <v>0.39554453239479498</v>
      </c>
      <c r="F20" s="32">
        <v>0.89478883785942098</v>
      </c>
      <c r="G20" s="32">
        <v>4.5936023253452703E-2</v>
      </c>
      <c r="H20" s="32">
        <v>6.0024977592029197E-2</v>
      </c>
      <c r="I20" s="32">
        <v>3.14950352335125E-3</v>
      </c>
      <c r="J20" s="32">
        <v>1.3137681070365601E-3</v>
      </c>
      <c r="K20" s="32">
        <v>3.1556536037538E-3</v>
      </c>
      <c r="L20" s="32">
        <v>1.00121253177703E-3</v>
      </c>
      <c r="M20" s="32">
        <v>1.76111065162073E-3</v>
      </c>
      <c r="N20" s="32">
        <v>0.26189558086900699</v>
      </c>
      <c r="O20" s="32">
        <v>1.5913878934785901E-2</v>
      </c>
      <c r="P20" s="32">
        <v>1.2112371779505399E-3</v>
      </c>
      <c r="Q20" s="32">
        <v>5.7451514269539601E-2</v>
      </c>
      <c r="R20" s="32">
        <v>0.35416073763438999</v>
      </c>
      <c r="S20" s="32">
        <v>0.13053134514244399</v>
      </c>
      <c r="T20" s="32">
        <v>0.54307191642340102</v>
      </c>
      <c r="U20" s="32">
        <v>2.3919503057265299E-3</v>
      </c>
      <c r="V20" s="32">
        <v>1.33992026185389E-2</v>
      </c>
      <c r="W20" s="32">
        <v>1.9762165832043099E-2</v>
      </c>
      <c r="X20" s="32">
        <v>6.66165845364243E-2</v>
      </c>
      <c r="Y20" s="32">
        <v>5.9205366048718303E-2</v>
      </c>
      <c r="Z20" s="32">
        <v>1.89162509048645E-3</v>
      </c>
      <c r="AA20" s="32">
        <v>4.33444972265923E-3</v>
      </c>
      <c r="AB20" s="32">
        <v>5.3386275036535202E-3</v>
      </c>
      <c r="AC20" s="32">
        <v>1.7725877050970201E-2</v>
      </c>
      <c r="AD20" s="32">
        <v>1.42098432478812E-2</v>
      </c>
      <c r="AE20" s="32">
        <v>5.0178798992168303E-2</v>
      </c>
      <c r="AF20" s="32">
        <v>1.3419505128946199E-2</v>
      </c>
      <c r="AG20" s="32">
        <v>8.5572162687096304E-3</v>
      </c>
      <c r="AH20" s="32">
        <v>1.38719747259957E-2</v>
      </c>
      <c r="AI20" s="32">
        <v>5.4816417348037402E-3</v>
      </c>
      <c r="AJ20" s="32">
        <v>0.237622648360612</v>
      </c>
      <c r="AK20" s="32">
        <v>0</v>
      </c>
      <c r="AL20" s="32">
        <v>9.8672793405379294E-2</v>
      </c>
      <c r="AM20" s="32">
        <v>0</v>
      </c>
      <c r="AN20" s="32">
        <v>5.21798227414072E-3</v>
      </c>
      <c r="AO20" s="32">
        <v>72.717010817489907</v>
      </c>
      <c r="AP20" s="32">
        <v>0</v>
      </c>
      <c r="AQ20" s="33">
        <v>0</v>
      </c>
      <c r="AR20" s="34">
        <f t="shared" si="0"/>
        <v>22.255994148430155</v>
      </c>
      <c r="AS20" s="34">
        <f t="shared" si="6"/>
        <v>9.7471507219402138</v>
      </c>
      <c r="AT20" s="24">
        <f t="shared" si="5"/>
        <v>77.311197422252704</v>
      </c>
      <c r="AW20" s="24">
        <f t="shared" si="1"/>
        <v>109.31434229262308</v>
      </c>
      <c r="AZ20" s="20">
        <f>AT20/MAX(AT20:AT53)</f>
        <v>2.6717060512973935E-4</v>
      </c>
      <c r="BA20">
        <f t="shared" si="3"/>
        <v>22.255994148430155</v>
      </c>
      <c r="BB20">
        <f t="shared" si="4"/>
        <v>9.7471507219402138</v>
      </c>
    </row>
    <row r="21" spans="1:54" s="20" customFormat="1">
      <c r="A21" s="19" t="s">
        <v>18</v>
      </c>
      <c r="B21" s="6" t="s">
        <v>135</v>
      </c>
      <c r="C21" s="32">
        <v>1.01964795033773E-2</v>
      </c>
      <c r="D21" s="32">
        <v>5.0778209401116398E-3</v>
      </c>
      <c r="E21" s="32">
        <v>5.3762811824510804E-3</v>
      </c>
      <c r="F21" s="32">
        <v>8.8209808646270999E-3</v>
      </c>
      <c r="G21" s="32">
        <v>1.1477238482835599E-3</v>
      </c>
      <c r="H21" s="32">
        <v>2.3379107498586399E-3</v>
      </c>
      <c r="I21" s="32">
        <v>2.5962816865104598E-3</v>
      </c>
      <c r="J21" s="32">
        <v>1.62234163702435E-3</v>
      </c>
      <c r="K21" s="32">
        <v>7.7192165705844504E-4</v>
      </c>
      <c r="L21" s="32">
        <v>6.6117680561084298E-4</v>
      </c>
      <c r="M21" s="32">
        <v>2.01346857760668E-3</v>
      </c>
      <c r="N21" s="32">
        <v>4.8967385041539602E-3</v>
      </c>
      <c r="O21" s="32">
        <v>2.8050357576831601E-3</v>
      </c>
      <c r="P21" s="32">
        <v>2.1237960576846902E-3</v>
      </c>
      <c r="Q21" s="32">
        <v>4.8572908071814001E-3</v>
      </c>
      <c r="R21" s="32">
        <v>1.07696646046113E-2</v>
      </c>
      <c r="S21" s="32">
        <v>5.2382393677888796E-3</v>
      </c>
      <c r="T21" s="32">
        <v>5.1426330335017298E-3</v>
      </c>
      <c r="U21" s="32">
        <v>5.7070346301074798E-3</v>
      </c>
      <c r="V21" s="32">
        <v>6.7102347051149203E-3</v>
      </c>
      <c r="W21" s="32">
        <v>6.2939734524814798E-3</v>
      </c>
      <c r="X21" s="32">
        <v>5.4938191819852399E-3</v>
      </c>
      <c r="Y21" s="32">
        <v>8.2642834644135396E-3</v>
      </c>
      <c r="Z21" s="32">
        <v>5.2211184219026202E-5</v>
      </c>
      <c r="AA21" s="32">
        <v>5.8074179596948798E-4</v>
      </c>
      <c r="AB21" s="32">
        <v>9.5131501268433697E-4</v>
      </c>
      <c r="AC21" s="32">
        <v>5.69075762505629E-3</v>
      </c>
      <c r="AD21" s="32">
        <v>1.34287353250698E-3</v>
      </c>
      <c r="AE21" s="32">
        <v>5.8494548374181396E-3</v>
      </c>
      <c r="AF21" s="32">
        <v>3.8166378959943901E-3</v>
      </c>
      <c r="AG21" s="32">
        <v>5.2943631617521801E-3</v>
      </c>
      <c r="AH21" s="32">
        <v>1.7999740630341001E-3</v>
      </c>
      <c r="AI21" s="32">
        <v>2.1614135786119102E-3</v>
      </c>
      <c r="AJ21" s="32">
        <v>6.7207185285002198E-3</v>
      </c>
      <c r="AK21" s="32">
        <v>0</v>
      </c>
      <c r="AL21" s="32">
        <v>1.22907967165428E-2</v>
      </c>
      <c r="AM21" s="32">
        <v>0</v>
      </c>
      <c r="AN21" s="32">
        <v>7.3860301261665902E-3</v>
      </c>
      <c r="AO21" s="32">
        <v>8.7283162358333093E-3</v>
      </c>
      <c r="AP21" s="32">
        <v>0</v>
      </c>
      <c r="AQ21" s="33">
        <v>0</v>
      </c>
      <c r="AR21" s="34">
        <f t="shared" si="0"/>
        <v>4.9396756594061814E-2</v>
      </c>
      <c r="AS21" s="34">
        <f t="shared" si="6"/>
        <v>2.1633616026596417E-2</v>
      </c>
      <c r="AT21" s="24">
        <f t="shared" si="5"/>
        <v>0.17159073531351762</v>
      </c>
      <c r="AW21" s="24">
        <f t="shared" si="1"/>
        <v>0.24262110793417585</v>
      </c>
      <c r="AZ21" s="20">
        <f>AT21/MAX(AT21:AT53)</f>
        <v>5.9298008719205313E-7</v>
      </c>
      <c r="BA21">
        <f t="shared" si="3"/>
        <v>4.9396756594061814E-2</v>
      </c>
      <c r="BB21">
        <f t="shared" si="4"/>
        <v>2.1633616026596417E-2</v>
      </c>
    </row>
    <row r="22" spans="1:54" s="20" customFormat="1">
      <c r="A22" s="19" t="s">
        <v>19</v>
      </c>
      <c r="B22" s="6" t="s">
        <v>136</v>
      </c>
      <c r="C22" s="32">
        <v>21.311307127323101</v>
      </c>
      <c r="D22" s="32">
        <v>0.21842198023043399</v>
      </c>
      <c r="E22" s="32">
        <v>70.723982024953102</v>
      </c>
      <c r="F22" s="32">
        <v>16.998110117525801</v>
      </c>
      <c r="G22" s="32">
        <v>3.2982031720886602</v>
      </c>
      <c r="H22" s="32">
        <v>5.0553004062314404</v>
      </c>
      <c r="I22" s="32">
        <v>0.81767986566445605</v>
      </c>
      <c r="J22" s="32">
        <v>2.73111821490006E-2</v>
      </c>
      <c r="K22" s="32">
        <v>1.42799324861745</v>
      </c>
      <c r="L22" s="32">
        <v>0.75588234025240597</v>
      </c>
      <c r="M22" s="32">
        <v>0.110496129836426</v>
      </c>
      <c r="N22" s="32">
        <v>10.6486062709492</v>
      </c>
      <c r="O22" s="32">
        <v>0.74105770331267795</v>
      </c>
      <c r="P22" s="32">
        <v>0.670693484281352</v>
      </c>
      <c r="Q22" s="32">
        <v>1.86134658595751</v>
      </c>
      <c r="R22" s="32">
        <v>8.3223014531570598</v>
      </c>
      <c r="S22" s="32">
        <v>2.74236139539827</v>
      </c>
      <c r="T22" s="32">
        <v>37.693386462918497</v>
      </c>
      <c r="U22" s="32">
        <v>6.3658117348161598</v>
      </c>
      <c r="V22" s="32">
        <v>77.764094085261405</v>
      </c>
      <c r="W22" s="32">
        <v>39.046461787800901</v>
      </c>
      <c r="X22" s="32">
        <v>13.008465164675499</v>
      </c>
      <c r="Y22" s="32">
        <v>146.74037273695799</v>
      </c>
      <c r="Z22" s="32">
        <v>9.3030033838763107</v>
      </c>
      <c r="AA22" s="32">
        <v>26.745505836298499</v>
      </c>
      <c r="AB22" s="32">
        <v>1.2616404884419701</v>
      </c>
      <c r="AC22" s="32">
        <v>14.7914484566027</v>
      </c>
      <c r="AD22" s="32">
        <v>11.530112776278401</v>
      </c>
      <c r="AE22" s="32">
        <v>6.4562296486289199</v>
      </c>
      <c r="AF22" s="32">
        <v>1.7337253270911901</v>
      </c>
      <c r="AG22" s="32">
        <v>29.898401108407899</v>
      </c>
      <c r="AH22" s="32">
        <v>3.9937823329902198</v>
      </c>
      <c r="AI22" s="32">
        <v>1.77198800667746</v>
      </c>
      <c r="AJ22" s="32">
        <v>2.3688366210273002</v>
      </c>
      <c r="AK22" s="32">
        <v>0</v>
      </c>
      <c r="AL22" s="32">
        <v>808.403535934606</v>
      </c>
      <c r="AM22" s="32">
        <v>0</v>
      </c>
      <c r="AN22" s="32">
        <v>2.5073653285458599E-2</v>
      </c>
      <c r="AO22" s="32">
        <v>26.661447671377299</v>
      </c>
      <c r="AP22" s="32">
        <v>0</v>
      </c>
      <c r="AQ22" s="33">
        <v>0</v>
      </c>
      <c r="AR22" s="34">
        <f t="shared" si="0"/>
        <v>406.27697486541848</v>
      </c>
      <c r="AS22" s="34">
        <f t="shared" si="6"/>
        <v>177.93152183886943</v>
      </c>
      <c r="AT22" s="24">
        <f t="shared" si="5"/>
        <v>1411.2943777059486</v>
      </c>
      <c r="AW22" s="24">
        <f t="shared" si="1"/>
        <v>1995.5028744102365</v>
      </c>
      <c r="AZ22" s="20">
        <f>AT22/MAX(AT22:AT53)</f>
        <v>4.8771249893921316E-3</v>
      </c>
      <c r="BA22">
        <f t="shared" si="3"/>
        <v>406.27697486541848</v>
      </c>
      <c r="BB22">
        <f t="shared" si="4"/>
        <v>177.93152183886943</v>
      </c>
    </row>
    <row r="23" spans="1:54" s="20" customFormat="1">
      <c r="A23" s="19" t="s">
        <v>20</v>
      </c>
      <c r="B23" s="6" t="s">
        <v>137</v>
      </c>
      <c r="C23" s="32">
        <v>1.46604628108326</v>
      </c>
      <c r="D23" s="32">
        <v>1.2003212624630699</v>
      </c>
      <c r="E23" s="32">
        <v>1.9587405014668999</v>
      </c>
      <c r="F23" s="32">
        <v>1.11399522209168</v>
      </c>
      <c r="G23" s="32">
        <v>0.34499492980441199</v>
      </c>
      <c r="H23" s="32">
        <v>2.5616083960970202</v>
      </c>
      <c r="I23" s="32">
        <v>5.1314270803809398E-3</v>
      </c>
      <c r="J23" s="32">
        <v>2.2468136079367301E-2</v>
      </c>
      <c r="K23" s="32">
        <v>5.77106630061585E-2</v>
      </c>
      <c r="L23" s="32">
        <v>0.13534719008815799</v>
      </c>
      <c r="M23" s="32">
        <v>4.5109914120526097E-3</v>
      </c>
      <c r="N23" s="32">
        <v>9.7812244782541802E-2</v>
      </c>
      <c r="O23" s="32">
        <v>0.40848932543294902</v>
      </c>
      <c r="P23" s="32">
        <v>4.0872204491379099E-2</v>
      </c>
      <c r="Q23" s="32">
        <v>0.93204970100644402</v>
      </c>
      <c r="R23" s="32">
        <v>2.64522026041015</v>
      </c>
      <c r="S23" s="32">
        <v>0.209545299966303</v>
      </c>
      <c r="T23" s="32">
        <v>3.1569421454942899</v>
      </c>
      <c r="U23" s="32">
        <v>8.7338737332724996E-3</v>
      </c>
      <c r="V23" s="32">
        <v>2.1073723441780099</v>
      </c>
      <c r="W23" s="32">
        <v>2.22766641993841</v>
      </c>
      <c r="X23" s="32">
        <v>1.5497891716804999</v>
      </c>
      <c r="Y23" s="32">
        <v>21.3327525876206</v>
      </c>
      <c r="Z23" s="32">
        <v>0.67232954226267505</v>
      </c>
      <c r="AA23" s="32">
        <v>2.4635400170709501</v>
      </c>
      <c r="AB23" s="32">
        <v>7.9957061436888396E-2</v>
      </c>
      <c r="AC23" s="32">
        <v>1.3206212647899001</v>
      </c>
      <c r="AD23" s="32">
        <v>2.27462061311713</v>
      </c>
      <c r="AE23" s="32">
        <v>0.30141075275276302</v>
      </c>
      <c r="AF23" s="32">
        <v>1.5029704875964001E-2</v>
      </c>
      <c r="AG23" s="32">
        <v>3.9824308276195</v>
      </c>
      <c r="AH23" s="32">
        <v>0.50380683543515803</v>
      </c>
      <c r="AI23" s="32">
        <v>1.9138552106157801E-2</v>
      </c>
      <c r="AJ23" s="32">
        <v>0.92223304750486601</v>
      </c>
      <c r="AK23" s="32">
        <v>0</v>
      </c>
      <c r="AL23" s="32">
        <v>141.30410137632799</v>
      </c>
      <c r="AM23" s="32">
        <v>0</v>
      </c>
      <c r="AN23" s="32">
        <v>7.2507343142314898E-3</v>
      </c>
      <c r="AO23" s="32">
        <v>0.92154346996443004</v>
      </c>
      <c r="AP23" s="32">
        <v>0</v>
      </c>
      <c r="AQ23" s="33">
        <v>0</v>
      </c>
      <c r="AR23" s="34">
        <f t="shared" si="0"/>
        <v>57.107614849283216</v>
      </c>
      <c r="AS23" s="34">
        <f t="shared" si="6"/>
        <v>25.010634240561995</v>
      </c>
      <c r="AT23" s="24">
        <f t="shared" si="5"/>
        <v>198.37613437898591</v>
      </c>
      <c r="AW23" s="24">
        <f t="shared" si="1"/>
        <v>280.49438346883113</v>
      </c>
      <c r="AZ23" s="20">
        <f>AT23/MAX(AT23:AT53)</f>
        <v>6.85544573522243E-4</v>
      </c>
      <c r="BA23">
        <f t="shared" si="3"/>
        <v>57.107614849283216</v>
      </c>
      <c r="BB23">
        <f t="shared" si="4"/>
        <v>25.010634240561995</v>
      </c>
    </row>
    <row r="24" spans="1:54" s="20" customFormat="1">
      <c r="A24" s="19" t="s">
        <v>21</v>
      </c>
      <c r="B24" s="6" t="s">
        <v>138</v>
      </c>
      <c r="C24" s="32">
        <v>1.4436647944841201</v>
      </c>
      <c r="D24" s="32">
        <v>5.4938503749197001E-3</v>
      </c>
      <c r="E24" s="32">
        <v>11.674729239408199</v>
      </c>
      <c r="F24" s="32">
        <v>23.565106962274999</v>
      </c>
      <c r="G24" s="32">
        <v>9.458185390554E-4</v>
      </c>
      <c r="H24" s="32">
        <v>0.18793623080712801</v>
      </c>
      <c r="I24" s="32">
        <v>2.1553553452831999E-3</v>
      </c>
      <c r="J24" s="32">
        <v>1.21128817941904E-3</v>
      </c>
      <c r="K24" s="32">
        <v>5.8022250937654705E-4</v>
      </c>
      <c r="L24" s="32">
        <v>1.9037402893717399E-4</v>
      </c>
      <c r="M24" s="32">
        <v>4.6637760369295602</v>
      </c>
      <c r="N24" s="32">
        <v>20.105020894155</v>
      </c>
      <c r="O24" s="32">
        <v>2.1871052168239498E-3</v>
      </c>
      <c r="P24" s="32">
        <v>7.32611529816724E-4</v>
      </c>
      <c r="Q24" s="32">
        <v>0.385702986555573</v>
      </c>
      <c r="R24" s="32">
        <v>8.0825237705517594</v>
      </c>
      <c r="S24" s="32">
        <v>3.33371031000341</v>
      </c>
      <c r="T24" s="32">
        <v>17.5112376486511</v>
      </c>
      <c r="U24" s="32">
        <v>0.57294176314943202</v>
      </c>
      <c r="V24" s="32">
        <v>4.79305931894962</v>
      </c>
      <c r="W24" s="32">
        <v>9.8177970138435704</v>
      </c>
      <c r="X24" s="32">
        <v>0.114595977410533</v>
      </c>
      <c r="Y24" s="32">
        <v>11.5392038009172</v>
      </c>
      <c r="Z24" s="32">
        <v>1.32145878145621</v>
      </c>
      <c r="AA24" s="32">
        <v>0.86432472910288405</v>
      </c>
      <c r="AB24" s="32">
        <v>1.6396650948442199E-3</v>
      </c>
      <c r="AC24" s="32">
        <v>10.954039791325499</v>
      </c>
      <c r="AD24" s="32">
        <v>11.900968186801901</v>
      </c>
      <c r="AE24" s="32">
        <v>3.6518519621735E-3</v>
      </c>
      <c r="AF24" s="32">
        <v>13.999796410665001</v>
      </c>
      <c r="AG24" s="32">
        <v>2.17221924674184</v>
      </c>
      <c r="AH24" s="32">
        <v>3.6164156410161801</v>
      </c>
      <c r="AI24" s="32">
        <v>0.20053894879852599</v>
      </c>
      <c r="AJ24" s="32">
        <v>13.523967576296799</v>
      </c>
      <c r="AK24" s="32">
        <v>0</v>
      </c>
      <c r="AL24" s="32">
        <v>200.712975760289</v>
      </c>
      <c r="AM24" s="32">
        <v>0</v>
      </c>
      <c r="AN24" s="32">
        <v>3.7064757310665002E-3</v>
      </c>
      <c r="AO24" s="32">
        <v>9.7787298650879005E-3</v>
      </c>
      <c r="AP24" s="32">
        <v>0</v>
      </c>
      <c r="AQ24" s="33">
        <v>0</v>
      </c>
      <c r="AR24" s="34">
        <f t="shared" si="0"/>
        <v>108.55494136915783</v>
      </c>
      <c r="AS24" s="34">
        <f t="shared" si="6"/>
        <v>47.542310088682271</v>
      </c>
      <c r="AT24" s="24">
        <f t="shared" si="5"/>
        <v>377.08998516896185</v>
      </c>
      <c r="AW24" s="24">
        <f t="shared" si="1"/>
        <v>533.18723662680191</v>
      </c>
      <c r="AZ24" s="20">
        <f>AT24/MAX(AT24:AT53)</f>
        <v>1.3031405913389406E-3</v>
      </c>
      <c r="BA24">
        <f t="shared" si="3"/>
        <v>108.55494136915783</v>
      </c>
      <c r="BB24">
        <f t="shared" si="4"/>
        <v>47.542310088682271</v>
      </c>
    </row>
    <row r="25" spans="1:54" s="20" customFormat="1">
      <c r="A25" s="19" t="s">
        <v>22</v>
      </c>
      <c r="B25" s="6" t="s">
        <v>139</v>
      </c>
      <c r="C25" s="32">
        <v>0.17525198351753199</v>
      </c>
      <c r="D25" s="32">
        <v>8.05530010221365E-2</v>
      </c>
      <c r="E25" s="32">
        <v>0.13232233257092699</v>
      </c>
      <c r="F25" s="32">
        <v>9.0916077691501201E-2</v>
      </c>
      <c r="G25" s="32">
        <v>1.0378595882714401E-2</v>
      </c>
      <c r="H25" s="32">
        <v>1.9639659852424499E-2</v>
      </c>
      <c r="I25" s="32">
        <v>1.8994365402701399E-2</v>
      </c>
      <c r="J25" s="32">
        <v>9.2247304151875896E-4</v>
      </c>
      <c r="K25" s="32">
        <v>3.2211666382582403E-2</v>
      </c>
      <c r="L25" s="32">
        <v>1.6256334033070301E-2</v>
      </c>
      <c r="M25" s="32">
        <v>5.63633168182231E-3</v>
      </c>
      <c r="N25" s="32">
        <v>0.10585615494315501</v>
      </c>
      <c r="O25" s="32">
        <v>6.5414878231483198E-3</v>
      </c>
      <c r="P25" s="32">
        <v>5.5056701228038503E-3</v>
      </c>
      <c r="Q25" s="32">
        <v>1.1640026272499E-2</v>
      </c>
      <c r="R25" s="32">
        <v>7.2440775972810803E-2</v>
      </c>
      <c r="S25" s="32">
        <v>2.3769903124154598E-2</v>
      </c>
      <c r="T25" s="32">
        <v>0.31966030661537098</v>
      </c>
      <c r="U25" s="32">
        <v>1.9966400863645401E-3</v>
      </c>
      <c r="V25" s="32">
        <v>3.01962596450518E-2</v>
      </c>
      <c r="W25" s="32">
        <v>6.1396300581333899E-2</v>
      </c>
      <c r="X25" s="32">
        <v>9.5141878877420497E-2</v>
      </c>
      <c r="Y25" s="32">
        <v>1.12927736989456</v>
      </c>
      <c r="Z25" s="32">
        <v>2.1477049832454902E-2</v>
      </c>
      <c r="AA25" s="32">
        <v>5.41157489737089E-3</v>
      </c>
      <c r="AB25" s="32">
        <v>1.1181250632566701E-2</v>
      </c>
      <c r="AC25" s="32">
        <v>1.2111338822935599E-2</v>
      </c>
      <c r="AD25" s="32">
        <v>5.4257475156898799E-2</v>
      </c>
      <c r="AE25" s="32">
        <v>1.38210754487119E-2</v>
      </c>
      <c r="AF25" s="32">
        <v>7.5824918278702205E-2</v>
      </c>
      <c r="AG25" s="32">
        <v>0.150047037400143</v>
      </c>
      <c r="AH25" s="32">
        <v>2.5294777150831699E-2</v>
      </c>
      <c r="AI25" s="32">
        <v>1.7694299568161199E-2</v>
      </c>
      <c r="AJ25" s="32">
        <v>3.6523584278005297E-2</v>
      </c>
      <c r="AK25" s="32">
        <v>0</v>
      </c>
      <c r="AL25" s="32">
        <v>8.4569761185261392</v>
      </c>
      <c r="AM25" s="32">
        <v>0</v>
      </c>
      <c r="AN25" s="32">
        <v>9.4159743580731099E-4</v>
      </c>
      <c r="AO25" s="32">
        <v>0.114353152531239</v>
      </c>
      <c r="AP25" s="32">
        <v>0</v>
      </c>
      <c r="AQ25" s="33">
        <v>0</v>
      </c>
      <c r="AR25" s="34">
        <f t="shared" si="0"/>
        <v>3.2939918131036596</v>
      </c>
      <c r="AS25" s="34">
        <f t="shared" si="6"/>
        <v>1.4426241517242306</v>
      </c>
      <c r="AT25" s="24">
        <f t="shared" si="5"/>
        <v>11.442420844997571</v>
      </c>
      <c r="AW25" s="24">
        <f t="shared" si="1"/>
        <v>16.179036809825462</v>
      </c>
      <c r="AZ25" s="20">
        <f>AT25/MAX(AT25:AT53)</f>
        <v>3.954250617294432E-5</v>
      </c>
      <c r="BA25">
        <f t="shared" si="3"/>
        <v>3.2939918131036596</v>
      </c>
      <c r="BB25">
        <f t="shared" si="4"/>
        <v>1.4426241517242306</v>
      </c>
    </row>
    <row r="26" spans="1:54" s="20" customFormat="1">
      <c r="A26" s="19" t="s">
        <v>23</v>
      </c>
      <c r="B26" s="6" t="s">
        <v>140</v>
      </c>
      <c r="C26" s="32">
        <v>60.317237129281899</v>
      </c>
      <c r="D26" s="32">
        <v>0.73713362284071005</v>
      </c>
      <c r="E26" s="32">
        <v>58.9050760127462</v>
      </c>
      <c r="F26" s="32">
        <v>96.687621284081004</v>
      </c>
      <c r="G26" s="32">
        <v>15.4060677985164</v>
      </c>
      <c r="H26" s="32">
        <v>18.4219929913519</v>
      </c>
      <c r="I26" s="32">
        <v>6.8572682098731201</v>
      </c>
      <c r="J26" s="32">
        <v>3.3678170052810298E-2</v>
      </c>
      <c r="K26" s="32">
        <v>8.3223314731046507</v>
      </c>
      <c r="L26" s="32">
        <v>16.972010217850698</v>
      </c>
      <c r="M26" s="32">
        <v>6.3632068262286001</v>
      </c>
      <c r="N26" s="32">
        <v>52.037654660470501</v>
      </c>
      <c r="O26" s="32">
        <v>2.46902260143949</v>
      </c>
      <c r="P26" s="32">
        <v>0.53938766002176097</v>
      </c>
      <c r="Q26" s="32">
        <v>31.0422802455202</v>
      </c>
      <c r="R26" s="32">
        <v>37.335904188910398</v>
      </c>
      <c r="S26" s="32">
        <v>21.473628129990701</v>
      </c>
      <c r="T26" s="32">
        <v>121.470351422839</v>
      </c>
      <c r="U26" s="32">
        <v>2.1921086324340998E-3</v>
      </c>
      <c r="V26" s="32">
        <v>32.640084451789697</v>
      </c>
      <c r="W26" s="32">
        <v>2.44833023634382</v>
      </c>
      <c r="X26" s="32">
        <v>11.8745544747482</v>
      </c>
      <c r="Y26" s="32">
        <v>30.1301498679464</v>
      </c>
      <c r="Z26" s="32">
        <v>38.183264140919</v>
      </c>
      <c r="AA26" s="32">
        <v>3.2761312857121498</v>
      </c>
      <c r="AB26" s="32">
        <v>3.9974629144188301</v>
      </c>
      <c r="AC26" s="32">
        <v>11.4989358866753</v>
      </c>
      <c r="AD26" s="32">
        <v>9.8010014316065508</v>
      </c>
      <c r="AE26" s="32">
        <v>4.4403065998009703</v>
      </c>
      <c r="AF26" s="32">
        <v>8.0180909528059292</v>
      </c>
      <c r="AG26" s="32">
        <v>29.5587894958806</v>
      </c>
      <c r="AH26" s="32">
        <v>10.9445319066972</v>
      </c>
      <c r="AI26" s="32">
        <v>10.1128503334621</v>
      </c>
      <c r="AJ26" s="32">
        <v>19.200033702875999</v>
      </c>
      <c r="AK26" s="32">
        <v>0</v>
      </c>
      <c r="AL26" s="32">
        <v>1852.6006855833</v>
      </c>
      <c r="AM26" s="32">
        <v>0</v>
      </c>
      <c r="AN26" s="32">
        <v>1.1731413693216199</v>
      </c>
      <c r="AO26" s="32">
        <v>72.050813708338794</v>
      </c>
      <c r="AP26" s="32">
        <v>0</v>
      </c>
      <c r="AQ26" s="33">
        <v>0</v>
      </c>
      <c r="AR26" s="34">
        <f t="shared" si="0"/>
        <v>779.3775868819007</v>
      </c>
      <c r="AS26" s="34">
        <f t="shared" si="6"/>
        <v>341.33324972929961</v>
      </c>
      <c r="AT26" s="24">
        <f t="shared" si="5"/>
        <v>2707.3432030963954</v>
      </c>
      <c r="AW26" s="24">
        <f t="shared" si="1"/>
        <v>3828.0540397075956</v>
      </c>
      <c r="AZ26" s="20">
        <f>AT26/MAX(AT26:AT53)</f>
        <v>9.3559865321262616E-3</v>
      </c>
      <c r="BA26">
        <f t="shared" si="3"/>
        <v>779.3775868819007</v>
      </c>
      <c r="BB26">
        <f t="shared" si="4"/>
        <v>341.33324972929961</v>
      </c>
    </row>
    <row r="27" spans="1:54" s="20" customFormat="1">
      <c r="A27" s="19" t="s">
        <v>24</v>
      </c>
      <c r="B27" s="6" t="s">
        <v>141</v>
      </c>
      <c r="C27" s="32">
        <v>10.966528657771001</v>
      </c>
      <c r="D27" s="32">
        <v>0.123523764934556</v>
      </c>
      <c r="E27" s="32">
        <v>21.655598699323701</v>
      </c>
      <c r="F27" s="32">
        <v>90.535843851878198</v>
      </c>
      <c r="G27" s="32">
        <v>22.360307186889699</v>
      </c>
      <c r="H27" s="32">
        <v>15.4267203302689</v>
      </c>
      <c r="I27" s="32">
        <v>1.16324946908351</v>
      </c>
      <c r="J27" s="32">
        <v>4.3476173987694296E-3</v>
      </c>
      <c r="K27" s="32">
        <v>1.14493603717936</v>
      </c>
      <c r="L27" s="32">
        <v>0.59051457778104899</v>
      </c>
      <c r="M27" s="32">
        <v>0.28167850029897101</v>
      </c>
      <c r="N27" s="32">
        <v>3.2549138150841301</v>
      </c>
      <c r="O27" s="32">
        <v>0.75281140608491504</v>
      </c>
      <c r="P27" s="32">
        <v>4.4395171409849601</v>
      </c>
      <c r="Q27" s="32">
        <v>0.55865145138148598</v>
      </c>
      <c r="R27" s="32">
        <v>3.11166323895648</v>
      </c>
      <c r="S27" s="32">
        <v>1.1509730660369499</v>
      </c>
      <c r="T27" s="32">
        <v>24.960043880363099</v>
      </c>
      <c r="U27" s="32">
        <v>2.1431170731902299E-3</v>
      </c>
      <c r="V27" s="32">
        <v>44.883147836743298</v>
      </c>
      <c r="W27" s="32">
        <v>1.68962647063552</v>
      </c>
      <c r="X27" s="32">
        <v>3.8245419724192198</v>
      </c>
      <c r="Y27" s="32">
        <v>9.3059609368728893</v>
      </c>
      <c r="Z27" s="32">
        <v>2.8037768357513499</v>
      </c>
      <c r="AA27" s="32">
        <v>34.784642450105302</v>
      </c>
      <c r="AB27" s="32">
        <v>0.49440872927301699</v>
      </c>
      <c r="AC27" s="32">
        <v>17.721454558050901</v>
      </c>
      <c r="AD27" s="32">
        <v>34.2964583824672</v>
      </c>
      <c r="AE27" s="32">
        <v>0.39747276495828099</v>
      </c>
      <c r="AF27" s="32">
        <v>2.42013513145596</v>
      </c>
      <c r="AG27" s="32">
        <v>47.050394833884397</v>
      </c>
      <c r="AH27" s="32">
        <v>9.6224737316283004</v>
      </c>
      <c r="AI27" s="32">
        <v>20.848999828671801</v>
      </c>
      <c r="AJ27" s="32">
        <v>45.711628699140597</v>
      </c>
      <c r="AK27" s="32">
        <v>0</v>
      </c>
      <c r="AL27" s="32">
        <v>1222.8913810987599</v>
      </c>
      <c r="AM27" s="32">
        <v>0</v>
      </c>
      <c r="AN27" s="32">
        <v>3.8274263802222098E-4</v>
      </c>
      <c r="AO27" s="32">
        <v>18.729507109220201</v>
      </c>
      <c r="AP27" s="32">
        <v>0</v>
      </c>
      <c r="AQ27" s="33">
        <v>0</v>
      </c>
      <c r="AR27" s="34">
        <f t="shared" si="0"/>
        <v>495.13432700921425</v>
      </c>
      <c r="AS27" s="34">
        <f t="shared" si="6"/>
        <v>216.84715051498438</v>
      </c>
      <c r="AT27" s="24">
        <f t="shared" si="5"/>
        <v>1719.960359921449</v>
      </c>
      <c r="AW27" s="24">
        <f t="shared" si="1"/>
        <v>2431.9418374456477</v>
      </c>
      <c r="AZ27" s="20">
        <f>AT27/MAX(AT27:AT53)</f>
        <v>5.9438071777570484E-3</v>
      </c>
      <c r="BA27">
        <f t="shared" si="3"/>
        <v>495.13432700921425</v>
      </c>
      <c r="BB27">
        <f t="shared" si="4"/>
        <v>216.84715051498438</v>
      </c>
    </row>
    <row r="28" spans="1:54" s="20" customFormat="1">
      <c r="A28" s="19" t="s">
        <v>25</v>
      </c>
      <c r="B28" s="6" t="s">
        <v>142</v>
      </c>
      <c r="C28" s="32">
        <v>0.239501150811779</v>
      </c>
      <c r="D28" s="32">
        <v>1.19533199959213E-4</v>
      </c>
      <c r="E28" s="32">
        <v>0.911042224282823</v>
      </c>
      <c r="F28" s="32">
        <v>0.21863486660429299</v>
      </c>
      <c r="G28" s="32">
        <v>1.11300236611358E-2</v>
      </c>
      <c r="H28" s="32">
        <v>0.103171530840709</v>
      </c>
      <c r="I28" s="32">
        <v>6.0893169046668798E-2</v>
      </c>
      <c r="J28" s="32">
        <v>2.6412122500328798E-3</v>
      </c>
      <c r="K28" s="32">
        <v>8.7172399003136794E-2</v>
      </c>
      <c r="L28" s="32">
        <v>3.0070732284990399E-2</v>
      </c>
      <c r="M28" s="32">
        <v>7.2164524313268301E-3</v>
      </c>
      <c r="N28" s="32">
        <v>0.539329348718667</v>
      </c>
      <c r="O28" s="32">
        <v>4.1438938085172697E-2</v>
      </c>
      <c r="P28" s="32">
        <v>1.68537827266457E-2</v>
      </c>
      <c r="Q28" s="32">
        <v>0.17326278213520099</v>
      </c>
      <c r="R28" s="32">
        <v>0.33268057501211101</v>
      </c>
      <c r="S28" s="32">
        <v>0.25008936101312501</v>
      </c>
      <c r="T28" s="32">
        <v>2.60130809929823</v>
      </c>
      <c r="U28" s="32">
        <v>1.3188787965261301E-3</v>
      </c>
      <c r="V28" s="32">
        <v>0.26994737727589602</v>
      </c>
      <c r="W28" s="32">
        <v>0.115777998302989</v>
      </c>
      <c r="X28" s="32">
        <v>0.33003164619862702</v>
      </c>
      <c r="Y28" s="32">
        <v>1.8716045146784499</v>
      </c>
      <c r="Z28" s="32">
        <v>0.79810228313434795</v>
      </c>
      <c r="AA28" s="32">
        <v>0.17919200732028701</v>
      </c>
      <c r="AB28" s="32">
        <v>1.55521688912164</v>
      </c>
      <c r="AC28" s="32">
        <v>1.1862901499919001</v>
      </c>
      <c r="AD28" s="32">
        <v>0.14459266531194301</v>
      </c>
      <c r="AE28" s="32">
        <v>2.8308867383409E-2</v>
      </c>
      <c r="AF28" s="32">
        <v>0.16069530509667801</v>
      </c>
      <c r="AG28" s="32">
        <v>1.23916804470163</v>
      </c>
      <c r="AH28" s="32">
        <v>0.105190288326281</v>
      </c>
      <c r="AI28" s="32">
        <v>2.7380638560533899E-2</v>
      </c>
      <c r="AJ28" s="32">
        <v>0.31292207291581797</v>
      </c>
      <c r="AK28" s="32">
        <v>0</v>
      </c>
      <c r="AL28" s="32">
        <v>2.95992599240956</v>
      </c>
      <c r="AM28" s="32">
        <v>0</v>
      </c>
      <c r="AN28" s="32">
        <v>1.0462698248228099E-3</v>
      </c>
      <c r="AO28" s="32">
        <v>1.25555473560286</v>
      </c>
      <c r="AP28" s="32">
        <v>0</v>
      </c>
      <c r="AQ28" s="33">
        <v>0</v>
      </c>
      <c r="AR28" s="34">
        <f t="shared" si="0"/>
        <v>5.2303576654450765</v>
      </c>
      <c r="AS28" s="34">
        <f t="shared" si="6"/>
        <v>2.2906675907058731</v>
      </c>
      <c r="AT28" s="24">
        <f t="shared" si="5"/>
        <v>18.168822806360204</v>
      </c>
      <c r="AW28" s="24">
        <f t="shared" si="1"/>
        <v>25.689848062511153</v>
      </c>
      <c r="AZ28" s="20">
        <f>AT28/MAX(AT28:AT53)</f>
        <v>6.2787481574733359E-5</v>
      </c>
      <c r="BA28">
        <f t="shared" si="3"/>
        <v>5.2303576654450765</v>
      </c>
      <c r="BB28">
        <f t="shared" si="4"/>
        <v>2.2906675907058731</v>
      </c>
    </row>
    <row r="29" spans="1:54" s="20" customFormat="1">
      <c r="A29" s="19" t="s">
        <v>26</v>
      </c>
      <c r="B29" s="6" t="s">
        <v>143</v>
      </c>
      <c r="C29" s="32">
        <v>6.3479547882788596</v>
      </c>
      <c r="D29" s="32">
        <v>0.85989064488605804</v>
      </c>
      <c r="E29" s="32">
        <v>3.6605423357668201</v>
      </c>
      <c r="F29" s="32">
        <v>7.7214547281819401</v>
      </c>
      <c r="G29" s="32">
        <v>0.17500787842414001</v>
      </c>
      <c r="H29" s="32">
        <v>1.7919803416495499</v>
      </c>
      <c r="I29" s="32">
        <v>0.28268462189750398</v>
      </c>
      <c r="J29" s="32">
        <v>6.4682013926262202E-2</v>
      </c>
      <c r="K29" s="32">
        <v>0.27393578948980102</v>
      </c>
      <c r="L29" s="32">
        <v>0.46309634662572702</v>
      </c>
      <c r="M29" s="32">
        <v>0.123353575536956</v>
      </c>
      <c r="N29" s="32">
        <v>4.0318051926365799</v>
      </c>
      <c r="O29" s="32">
        <v>0.49373814374620201</v>
      </c>
      <c r="P29" s="32">
        <v>0.177709068061224</v>
      </c>
      <c r="Q29" s="32">
        <v>1.32492361376309</v>
      </c>
      <c r="R29" s="32">
        <v>2.34623545737711</v>
      </c>
      <c r="S29" s="32">
        <v>4.2015949093073397</v>
      </c>
      <c r="T29" s="32">
        <v>31.762951783510601</v>
      </c>
      <c r="U29" s="32">
        <v>0.10086888301994799</v>
      </c>
      <c r="V29" s="32">
        <v>3.3721509922587698</v>
      </c>
      <c r="W29" s="32">
        <v>1.5502141732645001</v>
      </c>
      <c r="X29" s="32">
        <v>4.4459187351215501</v>
      </c>
      <c r="Y29" s="32">
        <v>9.5050844508441603</v>
      </c>
      <c r="Z29" s="32">
        <v>0.78233133295505697</v>
      </c>
      <c r="AA29" s="32">
        <v>1.31203522056541</v>
      </c>
      <c r="AB29" s="32">
        <v>1.5860264845802501</v>
      </c>
      <c r="AC29" s="32">
        <v>5.2477561131705501</v>
      </c>
      <c r="AD29" s="32">
        <v>6.0295719145709104</v>
      </c>
      <c r="AE29" s="32">
        <v>0.73193435401531903</v>
      </c>
      <c r="AF29" s="32">
        <v>1.03854088972739</v>
      </c>
      <c r="AG29" s="32">
        <v>1.23198832632447</v>
      </c>
      <c r="AH29" s="32">
        <v>2.56746779332788</v>
      </c>
      <c r="AI29" s="32">
        <v>0.44569028551366602</v>
      </c>
      <c r="AJ29" s="32">
        <v>2.6915953040279001</v>
      </c>
      <c r="AK29" s="32">
        <v>0</v>
      </c>
      <c r="AL29" s="32">
        <v>44.938460921491703</v>
      </c>
      <c r="AM29" s="32">
        <v>0</v>
      </c>
      <c r="AN29" s="32">
        <v>1.6005927199172099E-2</v>
      </c>
      <c r="AO29" s="32">
        <v>38.702995058567303</v>
      </c>
      <c r="AP29" s="32">
        <v>0</v>
      </c>
      <c r="AQ29" s="33">
        <v>0</v>
      </c>
      <c r="AR29" s="34">
        <f t="shared" si="0"/>
        <v>55.387283954453686</v>
      </c>
      <c r="AS29" s="34">
        <f t="shared" si="6"/>
        <v>24.25720465158556</v>
      </c>
      <c r="AT29" s="24">
        <f t="shared" si="5"/>
        <v>192.40017839361161</v>
      </c>
      <c r="AW29" s="24">
        <f t="shared" si="1"/>
        <v>272.04466699965087</v>
      </c>
      <c r="AZ29" s="20">
        <f>AT29/MAX(AT29:AT53)</f>
        <v>6.6489297543456953E-4</v>
      </c>
      <c r="BA29">
        <f t="shared" si="3"/>
        <v>55.387283954453686</v>
      </c>
      <c r="BB29">
        <f t="shared" si="4"/>
        <v>24.25720465158556</v>
      </c>
    </row>
    <row r="30" spans="1:54" s="20" customFormat="1">
      <c r="A30" s="19" t="s">
        <v>27</v>
      </c>
      <c r="B30" s="6" t="s">
        <v>144</v>
      </c>
      <c r="C30" s="32">
        <v>35.309748316149602</v>
      </c>
      <c r="D30" s="32">
        <v>4.6642480632829804</v>
      </c>
      <c r="E30" s="32">
        <v>16.815407137171398</v>
      </c>
      <c r="F30" s="32">
        <v>53.465211047752199</v>
      </c>
      <c r="G30" s="32">
        <v>0.92338585361908998</v>
      </c>
      <c r="H30" s="32">
        <v>7.9026020529521599</v>
      </c>
      <c r="I30" s="32">
        <v>21.792480298563799</v>
      </c>
      <c r="J30" s="32">
        <v>0.111979334072658</v>
      </c>
      <c r="K30" s="32">
        <v>43.0576349476503</v>
      </c>
      <c r="L30" s="32">
        <v>11.526205333265599</v>
      </c>
      <c r="M30" s="32">
        <v>142.64332373734399</v>
      </c>
      <c r="N30" s="32">
        <v>16.1467859267396</v>
      </c>
      <c r="O30" s="32">
        <v>1.18692077611423</v>
      </c>
      <c r="P30" s="32">
        <v>0.22467943167757301</v>
      </c>
      <c r="Q30" s="32">
        <v>5.8652143402316401</v>
      </c>
      <c r="R30" s="32">
        <v>12.2502273870737</v>
      </c>
      <c r="S30" s="32">
        <v>8.5578390853937893</v>
      </c>
      <c r="T30" s="32">
        <v>193.286826441107</v>
      </c>
      <c r="U30" s="32">
        <v>0.53135325658747001</v>
      </c>
      <c r="V30" s="32">
        <v>7.4959816014613301</v>
      </c>
      <c r="W30" s="32">
        <v>7.91625112370743</v>
      </c>
      <c r="X30" s="32">
        <v>23.628802594612502</v>
      </c>
      <c r="Y30" s="32">
        <v>14.3739328389807</v>
      </c>
      <c r="Z30" s="32">
        <v>1.92471864551534</v>
      </c>
      <c r="AA30" s="32">
        <v>1.2157901108476801</v>
      </c>
      <c r="AB30" s="32">
        <v>1.65336474021311</v>
      </c>
      <c r="AC30" s="32">
        <v>6.7972576021101601</v>
      </c>
      <c r="AD30" s="32">
        <v>36.027365185496699</v>
      </c>
      <c r="AE30" s="32">
        <v>2.22160472773019</v>
      </c>
      <c r="AF30" s="32">
        <v>3.4428502003457702</v>
      </c>
      <c r="AG30" s="32">
        <v>4.8446344500243903</v>
      </c>
      <c r="AH30" s="32">
        <v>8.2280953747655801</v>
      </c>
      <c r="AI30" s="32">
        <v>0.205675575254196</v>
      </c>
      <c r="AJ30" s="32">
        <v>12.644725846396801</v>
      </c>
      <c r="AK30" s="32">
        <v>0</v>
      </c>
      <c r="AL30" s="32">
        <v>177.25979595681</v>
      </c>
      <c r="AM30" s="32">
        <v>0</v>
      </c>
      <c r="AN30" s="32">
        <v>2.70873945597776E-2</v>
      </c>
      <c r="AO30" s="32">
        <v>66.633503409238301</v>
      </c>
      <c r="AP30" s="32">
        <v>0</v>
      </c>
      <c r="AQ30" s="33">
        <v>0</v>
      </c>
      <c r="AR30" s="34">
        <f t="shared" si="0"/>
        <v>274.28871953137195</v>
      </c>
      <c r="AS30" s="34">
        <f t="shared" si="6"/>
        <v>120.12644651008993</v>
      </c>
      <c r="AT30" s="24">
        <f t="shared" si="5"/>
        <v>952.8035101448188</v>
      </c>
      <c r="AW30" s="24">
        <f t="shared" si="1"/>
        <v>1347.2186761862806</v>
      </c>
      <c r="AZ30" s="20">
        <f>AT30/MAX(AT30:AT53)</f>
        <v>3.2926807352987647E-3</v>
      </c>
      <c r="BA30">
        <f t="shared" si="3"/>
        <v>274.28871953137195</v>
      </c>
      <c r="BB30">
        <f t="shared" si="4"/>
        <v>120.12644651008993</v>
      </c>
    </row>
    <row r="31" spans="1:54" s="20" customFormat="1">
      <c r="A31" s="19" t="s">
        <v>28</v>
      </c>
      <c r="B31" s="6" t="s">
        <v>145</v>
      </c>
      <c r="C31" s="32">
        <v>0.226721638670764</v>
      </c>
      <c r="D31" s="32">
        <v>5.2320568629966299E-2</v>
      </c>
      <c r="E31" s="32">
        <v>0.11218080449305499</v>
      </c>
      <c r="F31" s="32">
        <v>0.24598565608689399</v>
      </c>
      <c r="G31" s="32">
        <v>1.36969081413687E-2</v>
      </c>
      <c r="H31" s="32">
        <v>2.5281054719544099E-2</v>
      </c>
      <c r="I31" s="32">
        <v>2.1347461694607699E-2</v>
      </c>
      <c r="J31" s="32">
        <v>5.0713930400492898E-3</v>
      </c>
      <c r="K31" s="32">
        <v>4.6308701034024598E-3</v>
      </c>
      <c r="L31" s="32">
        <v>8.0866051945496797E-4</v>
      </c>
      <c r="M31" s="32">
        <v>1.2180428294249999E-2</v>
      </c>
      <c r="N31" s="32">
        <v>7.7653922679671694E-2</v>
      </c>
      <c r="O31" s="32">
        <v>1.6438579178462299E-2</v>
      </c>
      <c r="P31" s="32">
        <v>9.5946105927139994E-3</v>
      </c>
      <c r="Q31" s="32">
        <v>5.4617305183939403E-2</v>
      </c>
      <c r="R31" s="32">
        <v>0.10063700079688399</v>
      </c>
      <c r="S31" s="32">
        <v>6.10613130789344E-2</v>
      </c>
      <c r="T31" s="32">
        <v>0.22714025308083199</v>
      </c>
      <c r="U31" s="32">
        <v>2.2140546760379399E-2</v>
      </c>
      <c r="V31" s="32">
        <v>2.3857266517452302E-2</v>
      </c>
      <c r="W31" s="32">
        <v>3.44747700507766E-2</v>
      </c>
      <c r="X31" s="32">
        <v>5.3513155615339002E-2</v>
      </c>
      <c r="Y31" s="32">
        <v>3.0707260112093199E-2</v>
      </c>
      <c r="Z31" s="32">
        <v>1.0449761403899199E-3</v>
      </c>
      <c r="AA31" s="32">
        <v>4.8017851489922199E-3</v>
      </c>
      <c r="AB31" s="32">
        <v>6.0013128908965301E-3</v>
      </c>
      <c r="AC31" s="32">
        <v>3.3688593980772098E-2</v>
      </c>
      <c r="AD31" s="32">
        <v>4.2003187586142902E-2</v>
      </c>
      <c r="AE31" s="32">
        <v>3.0576566932020301E-2</v>
      </c>
      <c r="AF31" s="32">
        <v>1.21623561481203E-2</v>
      </c>
      <c r="AG31" s="32">
        <v>2.7590546801713599E-2</v>
      </c>
      <c r="AH31" s="32">
        <v>4.8197054841017502E-2</v>
      </c>
      <c r="AI31" s="32">
        <v>4.8167211923787904E-3</v>
      </c>
      <c r="AJ31" s="32">
        <v>7.3781243301841395E-2</v>
      </c>
      <c r="AK31" s="32">
        <v>0</v>
      </c>
      <c r="AL31" s="32">
        <v>1.90635868613023</v>
      </c>
      <c r="AM31" s="32">
        <v>0</v>
      </c>
      <c r="AN31" s="32">
        <v>2.5417051696455299E-2</v>
      </c>
      <c r="AO31" s="32">
        <v>8.6803688547037905E-2</v>
      </c>
      <c r="AP31" s="32">
        <v>0</v>
      </c>
      <c r="AQ31" s="33">
        <v>0</v>
      </c>
      <c r="AR31" s="34">
        <f t="shared" si="0"/>
        <v>1.0753025878764606</v>
      </c>
      <c r="AS31" s="34">
        <f t="shared" si="6"/>
        <v>0.47093543994589515</v>
      </c>
      <c r="AT31" s="24">
        <f t="shared" si="5"/>
        <v>3.7353051993788435</v>
      </c>
      <c r="AW31" s="24">
        <f t="shared" si="1"/>
        <v>5.2815432272011993</v>
      </c>
      <c r="AZ31" s="20">
        <f>AT31/MAX(AT31:AT53)</f>
        <v>1.2908398572741037E-5</v>
      </c>
      <c r="BA31">
        <f t="shared" si="3"/>
        <v>1.0753025878764606</v>
      </c>
      <c r="BB31">
        <f t="shared" si="4"/>
        <v>0.47093543994589515</v>
      </c>
    </row>
    <row r="32" spans="1:54" s="20" customFormat="1">
      <c r="A32" s="19" t="s">
        <v>29</v>
      </c>
      <c r="B32" s="6" t="s">
        <v>146</v>
      </c>
      <c r="C32" s="32">
        <v>0.57984202098079296</v>
      </c>
      <c r="D32" s="32">
        <v>8.2148303276299003E-2</v>
      </c>
      <c r="E32" s="32">
        <v>0.50413336823174804</v>
      </c>
      <c r="F32" s="32">
        <v>0.27590503256731203</v>
      </c>
      <c r="G32" s="32">
        <v>1.3243171715146701E-3</v>
      </c>
      <c r="H32" s="32">
        <v>1.1464156932511E-2</v>
      </c>
      <c r="I32" s="32">
        <v>0.452484005184631</v>
      </c>
      <c r="J32" s="32">
        <v>1.8984171201745399E-3</v>
      </c>
      <c r="K32" s="32">
        <v>0.44247781484767101</v>
      </c>
      <c r="L32" s="32">
        <v>0.10148632420145901</v>
      </c>
      <c r="M32" s="32">
        <v>7.8449399613528994E-2</v>
      </c>
      <c r="N32" s="32">
        <v>0.124252481566254</v>
      </c>
      <c r="O32" s="32">
        <v>1.6699686183812401E-2</v>
      </c>
      <c r="P32" s="32">
        <v>0.16745118899661701</v>
      </c>
      <c r="Q32" s="32">
        <v>5.3976256332999101E-2</v>
      </c>
      <c r="R32" s="32">
        <v>7.8270178126133794E-2</v>
      </c>
      <c r="S32" s="32">
        <v>0.13163121408919801</v>
      </c>
      <c r="T32" s="32">
        <v>2.7173025436605598</v>
      </c>
      <c r="U32" s="32">
        <v>4.6773848906143398E-3</v>
      </c>
      <c r="V32" s="32">
        <v>4.8489726745363101E-2</v>
      </c>
      <c r="W32" s="32">
        <v>1.9126765723221799E-2</v>
      </c>
      <c r="X32" s="32">
        <v>0.118692552124657</v>
      </c>
      <c r="Y32" s="32">
        <v>0.18629112674770401</v>
      </c>
      <c r="Z32" s="32">
        <v>1.27796063897883E-2</v>
      </c>
      <c r="AA32" s="32">
        <v>8.0155898871996697E-3</v>
      </c>
      <c r="AB32" s="32">
        <v>9.2571549606673097E-3</v>
      </c>
      <c r="AC32" s="32">
        <v>0.222023854805392</v>
      </c>
      <c r="AD32" s="32">
        <v>2.47623788533467E-2</v>
      </c>
      <c r="AE32" s="32">
        <v>1.7433622042738299</v>
      </c>
      <c r="AF32" s="32">
        <v>3.5368658679979701</v>
      </c>
      <c r="AG32" s="32">
        <v>5.2124964552049499E-2</v>
      </c>
      <c r="AH32" s="32">
        <v>3.4154982824896603E-2</v>
      </c>
      <c r="AI32" s="32">
        <v>1.0078553735862601</v>
      </c>
      <c r="AJ32" s="32">
        <v>0.82819589054127996</v>
      </c>
      <c r="AK32" s="32">
        <v>0</v>
      </c>
      <c r="AL32" s="32">
        <v>19.372520061331102</v>
      </c>
      <c r="AM32" s="32">
        <v>0</v>
      </c>
      <c r="AN32" s="32">
        <v>1.54534323625266E-2</v>
      </c>
      <c r="AO32" s="32">
        <v>7.2368044994261398</v>
      </c>
      <c r="AP32" s="32">
        <v>0</v>
      </c>
      <c r="AQ32" s="33">
        <v>0</v>
      </c>
      <c r="AR32" s="34">
        <f t="shared" si="0"/>
        <v>11.602142707686834</v>
      </c>
      <c r="AS32" s="34">
        <f t="shared" si="6"/>
        <v>5.081230382928541</v>
      </c>
      <c r="AT32" s="24">
        <f t="shared" si="5"/>
        <v>40.302650127107228</v>
      </c>
      <c r="AW32" s="24">
        <f t="shared" si="1"/>
        <v>56.986023217722604</v>
      </c>
      <c r="AZ32" s="20">
        <f>AT32/MAX(AT32:AT53)</f>
        <v>1.3927715236359943E-4</v>
      </c>
      <c r="BA32">
        <f t="shared" si="3"/>
        <v>11.602142707686834</v>
      </c>
      <c r="BB32">
        <f t="shared" si="4"/>
        <v>5.081230382928541</v>
      </c>
    </row>
    <row r="33" spans="1:54" s="20" customFormat="1">
      <c r="A33" s="19" t="s">
        <v>30</v>
      </c>
      <c r="B33" s="6" t="s">
        <v>147</v>
      </c>
      <c r="C33" s="32">
        <v>1.2407792181888799</v>
      </c>
      <c r="D33" s="32">
        <v>0.19315398257308999</v>
      </c>
      <c r="E33" s="32">
        <v>0.49896458842945601</v>
      </c>
      <c r="F33" s="32">
        <v>1.23641507093992</v>
      </c>
      <c r="G33" s="32">
        <v>0</v>
      </c>
      <c r="H33" s="32">
        <v>8.8086787592167898E-2</v>
      </c>
      <c r="I33" s="32">
        <v>1.7469312032990199E-3</v>
      </c>
      <c r="J33" s="32">
        <v>1.1512689484217799E-3</v>
      </c>
      <c r="K33" s="32">
        <v>2.2015807088837601E-3</v>
      </c>
      <c r="L33" s="32">
        <v>6.1086070235286702E-4</v>
      </c>
      <c r="M33" s="32">
        <v>2.1070359379058199E-4</v>
      </c>
      <c r="N33" s="32">
        <v>0.32827900889657202</v>
      </c>
      <c r="O33" s="32">
        <v>1.9114602115260199E-2</v>
      </c>
      <c r="P33" s="32">
        <v>5.9524583822285896E-4</v>
      </c>
      <c r="Q33" s="32">
        <v>9.0972320215466099E-2</v>
      </c>
      <c r="R33" s="32">
        <v>0.43233298117318197</v>
      </c>
      <c r="S33" s="32">
        <v>0.16741482199666199</v>
      </c>
      <c r="T33" s="32">
        <v>0.67809040609131899</v>
      </c>
      <c r="U33" s="32">
        <v>5.4551639415934905E-4</v>
      </c>
      <c r="V33" s="32">
        <v>1.68358035559718E-2</v>
      </c>
      <c r="W33" s="32">
        <v>2.41973577827479E-2</v>
      </c>
      <c r="X33" s="32">
        <v>9.9401671970646796E-2</v>
      </c>
      <c r="Y33" s="32">
        <v>2.07050998389906E-2</v>
      </c>
      <c r="Z33" s="32">
        <v>5.5984697997983899E-3</v>
      </c>
      <c r="AA33" s="32">
        <v>1.01615097167856E-2</v>
      </c>
      <c r="AB33" s="32">
        <v>4.7526355846370296E-3</v>
      </c>
      <c r="AC33" s="32">
        <v>2.93976797270659E-2</v>
      </c>
      <c r="AD33" s="32">
        <v>4.45796811363941E-2</v>
      </c>
      <c r="AE33" s="32">
        <v>4.1716883057110903E-2</v>
      </c>
      <c r="AF33" s="32">
        <v>1.76129671348733E-2</v>
      </c>
      <c r="AG33" s="32">
        <v>1.1964946308731799E-2</v>
      </c>
      <c r="AH33" s="32">
        <v>5.6171481502258799E-2</v>
      </c>
      <c r="AI33" s="32">
        <v>5.4157457788976803E-3</v>
      </c>
      <c r="AJ33" s="32">
        <v>0.28497833127642003</v>
      </c>
      <c r="AK33" s="32">
        <v>0</v>
      </c>
      <c r="AL33" s="32">
        <v>0.348225734975529</v>
      </c>
      <c r="AM33" s="32">
        <v>0</v>
      </c>
      <c r="AN33" s="32">
        <v>2.2525063990082E-2</v>
      </c>
      <c r="AO33" s="32">
        <v>0.74798663183337</v>
      </c>
      <c r="AP33" s="32">
        <v>0</v>
      </c>
      <c r="AQ33" s="33">
        <v>0</v>
      </c>
      <c r="AR33" s="34">
        <f t="shared" si="0"/>
        <v>1.9497496500592335</v>
      </c>
      <c r="AS33" s="34">
        <f t="shared" si="6"/>
        <v>0.85390495623032125</v>
      </c>
      <c r="AT33" s="24">
        <f t="shared" si="5"/>
        <v>6.7728935905714147</v>
      </c>
      <c r="AW33" s="24">
        <f t="shared" si="1"/>
        <v>9.5765481968609691</v>
      </c>
      <c r="AZ33" s="20">
        <f>AT33/MAX(AT33:AT53)</f>
        <v>2.3405640313513749E-5</v>
      </c>
      <c r="BA33">
        <f t="shared" si="3"/>
        <v>1.9497496500592335</v>
      </c>
      <c r="BB33">
        <f t="shared" si="4"/>
        <v>0.85390495623032125</v>
      </c>
    </row>
    <row r="34" spans="1:54" s="20" customFormat="1">
      <c r="A34" s="19" t="s">
        <v>31</v>
      </c>
      <c r="B34" s="6" t="s">
        <v>148</v>
      </c>
      <c r="C34" s="32">
        <v>0.190072404528974</v>
      </c>
      <c r="D34" s="32">
        <v>4.4728029433626401E-2</v>
      </c>
      <c r="E34" s="32">
        <v>0.128199544817445</v>
      </c>
      <c r="F34" s="32">
        <v>0.37648942500761801</v>
      </c>
      <c r="G34" s="32">
        <v>9.0671932780313595E-3</v>
      </c>
      <c r="H34" s="32">
        <v>5.0943322368773802E-2</v>
      </c>
      <c r="I34" s="32">
        <v>4.2267066944303E-5</v>
      </c>
      <c r="J34" s="32">
        <v>5.0429767047407601E-4</v>
      </c>
      <c r="K34" s="32">
        <v>1.0613146510462299E-5</v>
      </c>
      <c r="L34" s="32">
        <v>4.1517944360324299E-6</v>
      </c>
      <c r="M34" s="32">
        <v>9.6010766339367495E-7</v>
      </c>
      <c r="N34" s="32">
        <v>7.4171249882593701E-2</v>
      </c>
      <c r="O34" s="32">
        <v>6.1334866595505197E-3</v>
      </c>
      <c r="P34" s="32">
        <v>1.5609069099524499E-6</v>
      </c>
      <c r="Q34" s="32">
        <v>7.3182980325382202E-2</v>
      </c>
      <c r="R34" s="32">
        <v>4.7788275280225001E-2</v>
      </c>
      <c r="S34" s="32">
        <v>7.2708064094979097E-2</v>
      </c>
      <c r="T34" s="32">
        <v>0.52264428387571304</v>
      </c>
      <c r="U34" s="32">
        <v>6.78326950472742E-4</v>
      </c>
      <c r="V34" s="32">
        <v>8.7695940873350406E-3</v>
      </c>
      <c r="W34" s="32">
        <v>2.0020202360901799E-2</v>
      </c>
      <c r="X34" s="32">
        <v>8.0819773862787395E-2</v>
      </c>
      <c r="Y34" s="32">
        <v>3.0489262496222799E-2</v>
      </c>
      <c r="Z34" s="32">
        <v>3.4787679469468801E-3</v>
      </c>
      <c r="AA34" s="32">
        <v>6.2741565834453098E-3</v>
      </c>
      <c r="AB34" s="32">
        <v>3.75877095501863E-3</v>
      </c>
      <c r="AC34" s="32">
        <v>3.2186282734024699E-2</v>
      </c>
      <c r="AD34" s="32">
        <v>9.6794758085427104E-2</v>
      </c>
      <c r="AE34" s="32">
        <v>1.2839863259201501E-2</v>
      </c>
      <c r="AF34" s="32">
        <v>7.1104486287873998E-5</v>
      </c>
      <c r="AG34" s="32">
        <v>1.4176401787310999E-2</v>
      </c>
      <c r="AH34" s="32">
        <v>0.118853305807257</v>
      </c>
      <c r="AI34" s="32">
        <v>1.45588652779515E-5</v>
      </c>
      <c r="AJ34" s="32">
        <v>3.1157867191634301E-2</v>
      </c>
      <c r="AK34" s="32">
        <v>0</v>
      </c>
      <c r="AL34" s="32">
        <v>5.3115382157227096</v>
      </c>
      <c r="AM34" s="32">
        <v>0</v>
      </c>
      <c r="AN34" s="32">
        <v>6.2124562428760195E-4</v>
      </c>
      <c r="AO34" s="32">
        <v>0.15548296723680299</v>
      </c>
      <c r="AP34" s="32">
        <v>0</v>
      </c>
      <c r="AQ34" s="33">
        <v>0</v>
      </c>
      <c r="AR34" s="34">
        <f t="shared" si="0"/>
        <v>2.1661812911985612</v>
      </c>
      <c r="AS34" s="34">
        <f t="shared" si="6"/>
        <v>0.94869253629134076</v>
      </c>
      <c r="AT34" s="24">
        <f t="shared" si="5"/>
        <v>7.5247175362892014</v>
      </c>
      <c r="AW34" s="24">
        <f t="shared" si="1"/>
        <v>10.639591363779104</v>
      </c>
      <c r="AZ34" s="20">
        <f>AT34/MAX(AT34:AT53)</f>
        <v>2.6003779589916078E-5</v>
      </c>
      <c r="BA34">
        <f t="shared" si="3"/>
        <v>2.1661812911985612</v>
      </c>
      <c r="BB34">
        <f t="shared" si="4"/>
        <v>0.94869253629134076</v>
      </c>
    </row>
    <row r="35" spans="1:54" s="20" customFormat="1">
      <c r="A35" s="19" t="s">
        <v>32</v>
      </c>
      <c r="B35" s="6" t="s">
        <v>149</v>
      </c>
      <c r="C35" s="32">
        <v>2.4588886690255499E-2</v>
      </c>
      <c r="D35" s="32">
        <v>3.67986642506213E-3</v>
      </c>
      <c r="E35" s="32">
        <v>1.8352620977330699E-2</v>
      </c>
      <c r="F35" s="32">
        <v>1.24203620188254E-2</v>
      </c>
      <c r="G35" s="32">
        <v>2.4795276103113102E-6</v>
      </c>
      <c r="H35" s="32">
        <v>2.73889734731214E-4</v>
      </c>
      <c r="I35" s="32">
        <v>8.4135685368980796E-3</v>
      </c>
      <c r="J35" s="32">
        <v>1.6423497319174501E-5</v>
      </c>
      <c r="K35" s="32">
        <v>1.8107401816200901E-2</v>
      </c>
      <c r="L35" s="32">
        <v>3.7328522730417598E-3</v>
      </c>
      <c r="M35" s="32">
        <v>1.35465113176641E-3</v>
      </c>
      <c r="N35" s="32">
        <v>5.1713187032680196E-3</v>
      </c>
      <c r="O35" s="32">
        <v>2.1933201328568999E-4</v>
      </c>
      <c r="P35" s="32">
        <v>4.0716675091794401E-3</v>
      </c>
      <c r="Q35" s="32">
        <v>1.8648729882891799E-3</v>
      </c>
      <c r="R35" s="32">
        <v>2.7904200544546301E-3</v>
      </c>
      <c r="S35" s="32">
        <v>4.1675537690880797E-3</v>
      </c>
      <c r="T35" s="32">
        <v>9.3731818937678693E-2</v>
      </c>
      <c r="U35" s="32">
        <v>7.9946014021219498E-5</v>
      </c>
      <c r="V35" s="32">
        <v>7.6578114152369597E-4</v>
      </c>
      <c r="W35" s="32">
        <v>2.5435366702322099E-3</v>
      </c>
      <c r="X35" s="32">
        <v>3.39648290748503E-3</v>
      </c>
      <c r="Y35" s="32">
        <v>3.9339363460753601E-3</v>
      </c>
      <c r="Z35" s="32">
        <v>9.9923627947883994E-4</v>
      </c>
      <c r="AA35" s="32">
        <v>2.2238687995121599E-4</v>
      </c>
      <c r="AB35" s="32">
        <v>1.20474315545228E-3</v>
      </c>
      <c r="AC35" s="32">
        <v>2.17604967213698E-3</v>
      </c>
      <c r="AD35" s="32">
        <v>6.0727916622400695E-4</v>
      </c>
      <c r="AE35" s="32">
        <v>2.43608261945551E-2</v>
      </c>
      <c r="AF35" s="32">
        <v>7.4678144428908896E-2</v>
      </c>
      <c r="AG35" s="32">
        <v>1.1811862445511201E-3</v>
      </c>
      <c r="AH35" s="32">
        <v>5.7917326196283195E-4</v>
      </c>
      <c r="AI35" s="32">
        <v>2.4261925348577001E-2</v>
      </c>
      <c r="AJ35" s="32">
        <v>2.1356951441896699E-2</v>
      </c>
      <c r="AK35" s="32">
        <v>0</v>
      </c>
      <c r="AL35" s="32">
        <v>0.109886506337054</v>
      </c>
      <c r="AM35" s="32">
        <v>0</v>
      </c>
      <c r="AN35" s="32">
        <v>1.80200061760493E-4</v>
      </c>
      <c r="AO35" s="32">
        <v>9.8507798253945594E-2</v>
      </c>
      <c r="AP35" s="32">
        <v>0</v>
      </c>
      <c r="AQ35" s="33">
        <v>0</v>
      </c>
      <c r="AR35" s="34">
        <f t="shared" si="0"/>
        <v>0.16520654912008062</v>
      </c>
      <c r="AS35" s="34">
        <f t="shared" si="6"/>
        <v>7.2353233191276192E-2</v>
      </c>
      <c r="AT35" s="24">
        <f t="shared" si="5"/>
        <v>0.57388207641007793</v>
      </c>
      <c r="AW35" s="24">
        <f t="shared" si="1"/>
        <v>0.81144185872143471</v>
      </c>
      <c r="AZ35" s="20">
        <f>AT35/MAX(AT35:AT53)</f>
        <v>1.983211057903755E-6</v>
      </c>
      <c r="BA35">
        <f t="shared" si="3"/>
        <v>0.16520654912008062</v>
      </c>
      <c r="BB35">
        <f t="shared" si="4"/>
        <v>7.2353233191276192E-2</v>
      </c>
    </row>
    <row r="36" spans="1:54" s="20" customFormat="1">
      <c r="A36" s="21" t="s">
        <v>33</v>
      </c>
      <c r="B36" s="6" t="s">
        <v>150</v>
      </c>
      <c r="C36" s="32">
        <v>1.6183295218430999E-2</v>
      </c>
      <c r="D36" s="32">
        <v>2.80480653972923E-3</v>
      </c>
      <c r="E36" s="32">
        <v>1.19387909265475E-2</v>
      </c>
      <c r="F36" s="32">
        <v>8.2711409174371101E-2</v>
      </c>
      <c r="G36" s="32">
        <v>2.0758134526732998E-2</v>
      </c>
      <c r="H36" s="32">
        <v>2.0233233747465101E-4</v>
      </c>
      <c r="I36" s="32">
        <v>6.0767712097233003E-3</v>
      </c>
      <c r="J36" s="32">
        <v>1.0891845702695499E-4</v>
      </c>
      <c r="K36" s="32">
        <v>1.20597274810574E-2</v>
      </c>
      <c r="L36" s="32">
        <v>1.68353414666082E-3</v>
      </c>
      <c r="M36" s="32">
        <v>1.1141299784163301E-3</v>
      </c>
      <c r="N36" s="32">
        <v>5.9783080766428699E-3</v>
      </c>
      <c r="O36" s="32">
        <v>5.3485723094697304E-4</v>
      </c>
      <c r="P36" s="32">
        <v>2.2432442244064801E-3</v>
      </c>
      <c r="Q36" s="32">
        <v>9.7500693067872901E-4</v>
      </c>
      <c r="R36" s="32">
        <v>3.2526888104369697E-2</v>
      </c>
      <c r="S36" s="32">
        <v>3.0187137380563001E-2</v>
      </c>
      <c r="T36" s="32">
        <v>9.1255422531648103E-2</v>
      </c>
      <c r="U36" s="32">
        <v>5.5185967934153195E-4</v>
      </c>
      <c r="V36" s="32">
        <v>8.0406714824175898E-2</v>
      </c>
      <c r="W36" s="32">
        <v>9.3681453625116002E-4</v>
      </c>
      <c r="X36" s="32">
        <v>9.5287131049651905E-2</v>
      </c>
      <c r="Y36" s="32">
        <v>5.8485901091993003E-2</v>
      </c>
      <c r="Z36" s="32">
        <v>1.9647950886955201E-2</v>
      </c>
      <c r="AA36" s="32">
        <v>2.0563597828522399E-2</v>
      </c>
      <c r="AB36" s="32">
        <v>5.7016858632750003E-4</v>
      </c>
      <c r="AC36" s="32">
        <v>1.29636223874073E-3</v>
      </c>
      <c r="AD36" s="32">
        <v>2.9922360548753797E-4</v>
      </c>
      <c r="AE36" s="32">
        <v>7.0834643126921198E-3</v>
      </c>
      <c r="AF36" s="32">
        <v>6.5589561305232205E-2</v>
      </c>
      <c r="AG36" s="32">
        <v>1.54712204452173E-3</v>
      </c>
      <c r="AH36" s="32">
        <v>5.9339117922241E-4</v>
      </c>
      <c r="AI36" s="32">
        <v>9.8761587420598002E-3</v>
      </c>
      <c r="AJ36" s="32">
        <v>9.0992229944821201E-2</v>
      </c>
      <c r="AK36" s="32">
        <v>0</v>
      </c>
      <c r="AL36" s="32">
        <v>0.53994997622930296</v>
      </c>
      <c r="AM36" s="32">
        <v>0</v>
      </c>
      <c r="AN36" s="32">
        <v>0.49775103111421798</v>
      </c>
      <c r="AO36" s="32">
        <v>8.1859176353033802E-3</v>
      </c>
      <c r="AP36" s="32">
        <v>0</v>
      </c>
      <c r="AQ36" s="33">
        <v>0</v>
      </c>
      <c r="AR36" s="34">
        <f t="shared" si="0"/>
        <v>0.52363311113317446</v>
      </c>
      <c r="AS36" s="34">
        <f t="shared" si="6"/>
        <v>0.22932836983934651</v>
      </c>
      <c r="AT36" s="24">
        <f t="shared" si="5"/>
        <v>1.8189572913102479</v>
      </c>
      <c r="AW36" s="24">
        <f t="shared" si="1"/>
        <v>2.5719187722827686</v>
      </c>
      <c r="AZ36" s="20">
        <f>AT36/MAX(AT36:AT53)</f>
        <v>6.2859189409557877E-6</v>
      </c>
      <c r="BA36">
        <f t="shared" si="3"/>
        <v>0.52363311113317446</v>
      </c>
      <c r="BB36">
        <f t="shared" si="4"/>
        <v>0.22932836983934651</v>
      </c>
    </row>
    <row r="37" spans="1:54" s="20" customFormat="1">
      <c r="A37" s="31" t="s">
        <v>34</v>
      </c>
      <c r="B37" s="27" t="s">
        <v>151</v>
      </c>
      <c r="C37" s="34">
        <v>5.0540951261847296</v>
      </c>
      <c r="D37" s="34">
        <v>0.50686002364697402</v>
      </c>
      <c r="E37" s="34">
        <v>5.4381147304017796</v>
      </c>
      <c r="F37" s="34">
        <v>23.323846096879102</v>
      </c>
      <c r="G37" s="34">
        <v>0.190336373637813</v>
      </c>
      <c r="H37" s="34">
        <v>0.46744799103794699</v>
      </c>
      <c r="I37" s="34">
        <v>0.75980132778009302</v>
      </c>
      <c r="J37" s="34">
        <v>4.9922018928836697E-3</v>
      </c>
      <c r="K37" s="34">
        <v>2.1390992955549302</v>
      </c>
      <c r="L37" s="34">
        <v>0.69449257664754105</v>
      </c>
      <c r="M37" s="34">
        <v>2.3814368950151801</v>
      </c>
      <c r="N37" s="34">
        <v>11.6448260350453</v>
      </c>
      <c r="O37" s="34">
        <v>2.7652800153537702E-2</v>
      </c>
      <c r="P37" s="34">
        <v>0.18403334969997601</v>
      </c>
      <c r="Q37" s="34">
        <v>1.0011322505686899</v>
      </c>
      <c r="R37" s="34">
        <v>2.0151125785542501</v>
      </c>
      <c r="S37" s="34">
        <v>5.5482322873944598</v>
      </c>
      <c r="T37" s="34">
        <v>10.890971652353301</v>
      </c>
      <c r="U37" s="34">
        <v>6.0055285115299002</v>
      </c>
      <c r="V37" s="34">
        <v>2.0996220893248001</v>
      </c>
      <c r="W37" s="34">
        <v>3.0637526238561201</v>
      </c>
      <c r="X37" s="34">
        <v>1.2163574730548501</v>
      </c>
      <c r="Y37" s="34">
        <v>9.8931765578224393</v>
      </c>
      <c r="Z37" s="34">
        <v>2.2149025422168398</v>
      </c>
      <c r="AA37" s="34">
        <v>0.47409820729972701</v>
      </c>
      <c r="AB37" s="34">
        <v>0.20614435292296401</v>
      </c>
      <c r="AC37" s="34">
        <v>4.2115241488347399</v>
      </c>
      <c r="AD37" s="34">
        <v>0.97205248647593101</v>
      </c>
      <c r="AE37" s="34">
        <v>72.115107073846602</v>
      </c>
      <c r="AF37" s="34">
        <v>7.6938110303843397</v>
      </c>
      <c r="AG37" s="34">
        <v>0.580860179576559</v>
      </c>
      <c r="AH37" s="34">
        <v>3.8836090605181002</v>
      </c>
      <c r="AI37" s="34">
        <v>0.151887512446502</v>
      </c>
      <c r="AJ37" s="34">
        <v>5.0758966372580998</v>
      </c>
      <c r="AK37" s="34">
        <v>0</v>
      </c>
      <c r="AL37" s="34">
        <v>52.486530896823702</v>
      </c>
      <c r="AM37" s="34">
        <v>0</v>
      </c>
      <c r="AN37" s="34">
        <v>4.4070939422091401E-4</v>
      </c>
      <c r="AO37" s="34">
        <v>6.5737493548978398E-2</v>
      </c>
      <c r="AP37" s="34">
        <v>0</v>
      </c>
      <c r="AQ37" s="35">
        <v>0</v>
      </c>
      <c r="AR37" s="34">
        <f t="shared" si="0"/>
        <v>70.438374280497811</v>
      </c>
      <c r="AS37" s="34">
        <f t="shared" si="6"/>
        <v>30.848923042553785</v>
      </c>
      <c r="AT37" s="24">
        <f t="shared" si="5"/>
        <v>244.68352317958386</v>
      </c>
      <c r="AW37" s="24">
        <f t="shared" si="1"/>
        <v>345.97082050263543</v>
      </c>
      <c r="AZ37" s="20">
        <f>AT37/MAX(AT37:AT53)</f>
        <v>8.4557279065438132E-4</v>
      </c>
      <c r="BA37">
        <f t="shared" si="3"/>
        <v>70.438374280497811</v>
      </c>
      <c r="BB37">
        <f t="shared" si="4"/>
        <v>30.848923042553785</v>
      </c>
    </row>
    <row r="38" spans="1:54" s="30" customFormat="1">
      <c r="A38" s="31" t="s">
        <v>153</v>
      </c>
      <c r="B38" s="28" t="s">
        <v>154</v>
      </c>
      <c r="C38" s="34">
        <v>295.28944447621802</v>
      </c>
      <c r="D38" s="34">
        <v>36.647555479321298</v>
      </c>
      <c r="E38" s="34">
        <v>221.423159355975</v>
      </c>
      <c r="F38" s="34">
        <v>742.15422720831998</v>
      </c>
      <c r="G38" s="34">
        <v>10.894888116162599</v>
      </c>
      <c r="H38" s="34">
        <v>36.401379798225697</v>
      </c>
      <c r="I38" s="34">
        <v>74.974292391406394</v>
      </c>
      <c r="J38" s="34">
        <v>4.4457795409356704</v>
      </c>
      <c r="K38" s="34">
        <v>81.155089727151093</v>
      </c>
      <c r="L38" s="34">
        <v>47.722492582120303</v>
      </c>
      <c r="M38" s="34">
        <v>104.486049118737</v>
      </c>
      <c r="N38" s="34">
        <v>360.40143991711898</v>
      </c>
      <c r="O38" s="34">
        <v>17.2044610204461</v>
      </c>
      <c r="P38" s="34">
        <v>26.1970974442014</v>
      </c>
      <c r="Q38" s="34">
        <v>134.599975190001</v>
      </c>
      <c r="R38" s="34">
        <v>103.8932529217</v>
      </c>
      <c r="S38" s="34">
        <v>90.392559032385606</v>
      </c>
      <c r="T38" s="34">
        <v>1040.51368877917</v>
      </c>
      <c r="U38" s="34">
        <v>24.860226838665401</v>
      </c>
      <c r="V38" s="34">
        <v>123.72310250527499</v>
      </c>
      <c r="W38" s="34">
        <v>119.79644520647599</v>
      </c>
      <c r="X38" s="34">
        <v>132.48999624745201</v>
      </c>
      <c r="Y38" s="34">
        <v>503.78405179342599</v>
      </c>
      <c r="Z38" s="34">
        <v>86.899164127193799</v>
      </c>
      <c r="AA38" s="34">
        <v>119.73650343953901</v>
      </c>
      <c r="AB38" s="34">
        <v>49.887578634091398</v>
      </c>
      <c r="AC38" s="34">
        <v>91.157234087739496</v>
      </c>
      <c r="AD38" s="34">
        <v>207.317537998197</v>
      </c>
      <c r="AE38" s="34">
        <v>29.595342002848401</v>
      </c>
      <c r="AF38" s="34">
        <v>79.172691389090602</v>
      </c>
      <c r="AG38" s="34">
        <v>112.144945230305</v>
      </c>
      <c r="AH38" s="34">
        <v>72.782736950542201</v>
      </c>
      <c r="AI38" s="34">
        <v>2.0511438484769098</v>
      </c>
      <c r="AJ38" s="34">
        <v>227.915596441106</v>
      </c>
      <c r="AK38" s="34">
        <v>0</v>
      </c>
      <c r="AL38" s="34">
        <v>4999.9580019335999</v>
      </c>
      <c r="AM38" s="34">
        <v>0</v>
      </c>
      <c r="AN38" s="34">
        <v>2.82910714856017</v>
      </c>
      <c r="AO38" s="34">
        <v>2749.6388433846901</v>
      </c>
      <c r="AP38" s="34">
        <v>0</v>
      </c>
      <c r="AQ38" s="34">
        <v>0</v>
      </c>
      <c r="AR38" s="34">
        <f t="shared" si="0"/>
        <v>3789.7467639535753</v>
      </c>
      <c r="AS38" s="34">
        <f t="shared" si="6"/>
        <v>1659.7431083008362</v>
      </c>
      <c r="AT38" s="29">
        <v>13164.5370813069</v>
      </c>
      <c r="AW38" s="24">
        <f t="shared" si="1"/>
        <v>18614.026953561312</v>
      </c>
      <c r="AZ38" s="20">
        <f>AT38/MAX(AT38:AT53)</f>
        <v>4.5493763588420354E-2</v>
      </c>
      <c r="BA38">
        <f t="shared" si="3"/>
        <v>3789.7467639535753</v>
      </c>
      <c r="BB38">
        <f t="shared" si="4"/>
        <v>1659.7431083008362</v>
      </c>
    </row>
    <row r="39" spans="1:54" s="30" customFormat="1">
      <c r="A39" s="31" t="s">
        <v>155</v>
      </c>
      <c r="B39" s="28" t="s">
        <v>156</v>
      </c>
      <c r="C39" s="34">
        <v>33017.165074625897</v>
      </c>
      <c r="D39" s="34">
        <v>4251.5749206546898</v>
      </c>
      <c r="E39" s="34">
        <v>4587.1630414897099</v>
      </c>
      <c r="F39" s="34">
        <v>16734.623986492199</v>
      </c>
      <c r="G39" s="34">
        <v>1825.11877869873</v>
      </c>
      <c r="H39" s="34">
        <v>1040.7025257520199</v>
      </c>
      <c r="I39" s="34">
        <v>727.127764141748</v>
      </c>
      <c r="J39" s="34">
        <v>11.8752868580053</v>
      </c>
      <c r="K39" s="34">
        <v>1868.7467668421</v>
      </c>
      <c r="L39" s="34">
        <v>695.39722435405702</v>
      </c>
      <c r="M39" s="34">
        <v>3423.9195005412498</v>
      </c>
      <c r="N39" s="34">
        <v>1927.81310225527</v>
      </c>
      <c r="O39" s="34">
        <v>171.63811750818601</v>
      </c>
      <c r="P39" s="34">
        <v>220.11027801782899</v>
      </c>
      <c r="Q39" s="34">
        <v>4844.7954429066003</v>
      </c>
      <c r="R39" s="34">
        <v>4506.40858246687</v>
      </c>
      <c r="S39" s="34">
        <v>3269.44786324804</v>
      </c>
      <c r="T39" s="34">
        <v>18202.229115397698</v>
      </c>
      <c r="U39" s="34">
        <v>2815.2904494036302</v>
      </c>
      <c r="V39" s="34">
        <v>14010.993186592599</v>
      </c>
      <c r="W39" s="34">
        <v>13566.319818842199</v>
      </c>
      <c r="X39" s="34">
        <v>2406.6853777811102</v>
      </c>
      <c r="Y39" s="34">
        <v>17690.421492499499</v>
      </c>
      <c r="Z39" s="34">
        <v>1656.25500916944</v>
      </c>
      <c r="AA39" s="34">
        <v>210.52591831523199</v>
      </c>
      <c r="AB39" s="34">
        <v>857.24400215266598</v>
      </c>
      <c r="AC39" s="34">
        <v>2879.6419239331899</v>
      </c>
      <c r="AD39" s="34">
        <v>9119.9200964020602</v>
      </c>
      <c r="AE39" s="34">
        <v>13274.5633990649</v>
      </c>
      <c r="AF39" s="34">
        <v>4255.9688614052602</v>
      </c>
      <c r="AG39" s="34">
        <v>9772.2399453838298</v>
      </c>
      <c r="AH39" s="34">
        <v>7083.1288886352404</v>
      </c>
      <c r="AI39" s="34">
        <v>4857.0115651529804</v>
      </c>
      <c r="AJ39" s="34">
        <v>26686.8845350503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f t="shared" si="0"/>
        <v>66922.099312858743</v>
      </c>
      <c r="AS39" s="34">
        <f t="shared" si="6"/>
        <v>29308.948604171714</v>
      </c>
      <c r="AT39" s="29">
        <v>232468.95184203508</v>
      </c>
      <c r="AW39" s="24">
        <f t="shared" si="1"/>
        <v>328699.99975906557</v>
      </c>
      <c r="AZ39" s="20">
        <f>AT39/MAX(AT39:AT53)</f>
        <v>0.8033619011007036</v>
      </c>
      <c r="BA39">
        <f>$AS$53*AZ39</f>
        <v>66922.099312858743</v>
      </c>
      <c r="BB39">
        <f t="shared" si="4"/>
        <v>29308.948604171714</v>
      </c>
    </row>
    <row r="40" spans="1:54" s="30" customFormat="1">
      <c r="A40" s="31" t="s">
        <v>157</v>
      </c>
      <c r="B40" s="28" t="s">
        <v>228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f>AW50</f>
        <v>542.72265507775592</v>
      </c>
      <c r="AT40" s="29"/>
      <c r="AW40" s="24">
        <f t="shared" si="1"/>
        <v>542.72265507775592</v>
      </c>
      <c r="AZ40" s="20">
        <f>AT40/MAX(AT40:AT53)</f>
        <v>0</v>
      </c>
      <c r="BA40">
        <f>$AS$53*AZ40</f>
        <v>0</v>
      </c>
      <c r="BB40">
        <f t="shared" si="4"/>
        <v>0</v>
      </c>
    </row>
    <row r="41" spans="1:54" s="30" customFormat="1">
      <c r="A41" s="31" t="s">
        <v>159</v>
      </c>
      <c r="B41" s="28" t="s">
        <v>228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29"/>
      <c r="AW41" s="24">
        <f t="shared" si="1"/>
        <v>0</v>
      </c>
      <c r="AZ41" s="20">
        <f>AT41/MAX(AT41:AT53)</f>
        <v>0</v>
      </c>
      <c r="BA41">
        <f>$AS$53*AZ41</f>
        <v>0</v>
      </c>
      <c r="BB41">
        <f t="shared" si="4"/>
        <v>0</v>
      </c>
    </row>
    <row r="42" spans="1:54">
      <c r="A42" s="31" t="s">
        <v>152</v>
      </c>
      <c r="C42" s="25">
        <f>SUM(C3:C41)</f>
        <v>35256.250890254611</v>
      </c>
      <c r="D42" s="25">
        <f t="shared" ref="D42:AO42" si="7">SUM(D3:D39)</f>
        <v>4376.291308161196</v>
      </c>
      <c r="E42" s="25">
        <f t="shared" si="7"/>
        <v>6255.6142841689953</v>
      </c>
      <c r="F42" s="25">
        <f t="shared" si="7"/>
        <v>22134.4562309225</v>
      </c>
      <c r="G42" s="25">
        <f t="shared" si="7"/>
        <v>2054.1118961029861</v>
      </c>
      <c r="H42" s="25">
        <f t="shared" si="7"/>
        <v>1253.4636625360797</v>
      </c>
      <c r="I42" s="25">
        <f t="shared" si="7"/>
        <v>1018.0056338780196</v>
      </c>
      <c r="J42" s="25">
        <f t="shared" si="7"/>
        <v>21.093334179714738</v>
      </c>
      <c r="K42" s="25">
        <f t="shared" si="7"/>
        <v>2292.8977726978933</v>
      </c>
      <c r="L42" s="25">
        <f t="shared" si="7"/>
        <v>874.69459633038161</v>
      </c>
      <c r="M42" s="25">
        <f t="shared" si="7"/>
        <v>3768.4419212704679</v>
      </c>
      <c r="N42" s="25">
        <f t="shared" si="7"/>
        <v>3539.2956228815729</v>
      </c>
      <c r="O42" s="25">
        <f t="shared" si="7"/>
        <v>255.23838194642755</v>
      </c>
      <c r="P42" s="25">
        <f t="shared" si="7"/>
        <v>300.07276718234959</v>
      </c>
      <c r="Q42" s="25">
        <f t="shared" si="7"/>
        <v>5318.4879894722271</v>
      </c>
      <c r="R42" s="25">
        <f t="shared" si="7"/>
        <v>5111.8372063559091</v>
      </c>
      <c r="S42" s="25">
        <f t="shared" si="7"/>
        <v>3728.900289444136</v>
      </c>
      <c r="T42" s="25">
        <f t="shared" si="7"/>
        <v>23192.057008622716</v>
      </c>
      <c r="U42" s="25">
        <f t="shared" si="7"/>
        <v>2858.3113262660127</v>
      </c>
      <c r="V42" s="25">
        <f t="shared" si="7"/>
        <v>14457.127492333204</v>
      </c>
      <c r="W42" s="25">
        <f t="shared" si="7"/>
        <v>13807.147251411883</v>
      </c>
      <c r="X42" s="25">
        <f t="shared" si="7"/>
        <v>3097.3805283676124</v>
      </c>
      <c r="Y42" s="25">
        <f t="shared" si="7"/>
        <v>19370.033183542208</v>
      </c>
      <c r="Z42" s="25">
        <f t="shared" si="7"/>
        <v>1910.5821111672381</v>
      </c>
      <c r="AA42" s="25">
        <f t="shared" si="7"/>
        <v>511.57591704186831</v>
      </c>
      <c r="AB42" s="25">
        <f t="shared" si="7"/>
        <v>958.39621438694951</v>
      </c>
      <c r="AC42" s="25">
        <f t="shared" si="7"/>
        <v>3125.9419587720695</v>
      </c>
      <c r="AD42" s="25">
        <f t="shared" si="7"/>
        <v>9583.66633526019</v>
      </c>
      <c r="AE42" s="25">
        <f t="shared" si="7"/>
        <v>13488.50775037385</v>
      </c>
      <c r="AF42" s="25">
        <f t="shared" si="7"/>
        <v>4501.1357045183559</v>
      </c>
      <c r="AG42" s="25">
        <f t="shared" si="7"/>
        <v>10183.061771895203</v>
      </c>
      <c r="AH42" s="25">
        <f t="shared" si="7"/>
        <v>7357.0934901114406</v>
      </c>
      <c r="AI42" s="25">
        <f t="shared" si="7"/>
        <v>5542.9616429809612</v>
      </c>
      <c r="AJ42" s="25">
        <f t="shared" si="7"/>
        <v>27302.633985499262</v>
      </c>
      <c r="AK42" s="25">
        <f t="shared" si="7"/>
        <v>0</v>
      </c>
      <c r="AL42" s="25">
        <f t="shared" si="7"/>
        <v>17862.228302443847</v>
      </c>
      <c r="AM42" s="25">
        <f t="shared" si="7"/>
        <v>0</v>
      </c>
      <c r="AN42" s="25">
        <f t="shared" si="7"/>
        <v>5.0767406485442876</v>
      </c>
      <c r="AO42" s="25">
        <f t="shared" si="7"/>
        <v>12696.075027247185</v>
      </c>
      <c r="AP42" s="25">
        <f>SUM(AP3:AP39)</f>
        <v>0</v>
      </c>
      <c r="AQ42" s="25">
        <f>SUM(AQ3:AQ39)</f>
        <v>0</v>
      </c>
      <c r="AR42" s="25">
        <f>SUM(AR3:AR41)</f>
        <v>84193.697586556867</v>
      </c>
      <c r="AS42" s="25">
        <f>SUM(AS3:AS41)</f>
        <v>37415.874882766897</v>
      </c>
      <c r="AU42" s="25">
        <f>SUM(C42:AQ42)</f>
        <v>289370.1475306761</v>
      </c>
      <c r="AY42" s="37">
        <f>SUM(C42:AS42)</f>
        <v>410979.71999999991</v>
      </c>
      <c r="AZ42" s="20">
        <f>AT42/MAX(AT42:AT53)</f>
        <v>0</v>
      </c>
      <c r="BA42">
        <f>$AS$53*AZ42</f>
        <v>0</v>
      </c>
      <c r="BB42">
        <f t="shared" si="4"/>
        <v>0</v>
      </c>
    </row>
    <row r="43" spans="1:54">
      <c r="AT43" s="25">
        <f>SUM(AT3:AT39)</f>
        <v>289370.14753067616</v>
      </c>
      <c r="AW43" s="25">
        <f>SUM(AW3:AW39)</f>
        <v>410436.99734492222</v>
      </c>
      <c r="AZ43" s="20">
        <f>AT43/MAX(AT43:AT53)</f>
        <v>1</v>
      </c>
      <c r="BA43">
        <f>$AS$53*AZ43</f>
        <v>83302.555449999956</v>
      </c>
      <c r="BB43">
        <f>$AS$52*AZ43</f>
        <v>36482.870999999985</v>
      </c>
    </row>
    <row r="44" spans="1:54">
      <c r="B44" t="s">
        <v>168</v>
      </c>
      <c r="AR44" s="25">
        <f>SUM(AR3:AR39)</f>
        <v>84193.697586556867</v>
      </c>
      <c r="AS44" s="25">
        <f>SUM(AS3:AS40)</f>
        <v>37415.874882766897</v>
      </c>
      <c r="AW44" s="37">
        <f>SUM(AW3:AW40)</f>
        <v>410979.72</v>
      </c>
    </row>
    <row r="45" spans="1:54">
      <c r="B45" t="s">
        <v>225</v>
      </c>
    </row>
    <row r="46" spans="1:54">
      <c r="B46" s="40" t="s">
        <v>226</v>
      </c>
    </row>
    <row r="47" spans="1:54">
      <c r="B47" s="40" t="s">
        <v>227</v>
      </c>
    </row>
    <row r="48" spans="1:54">
      <c r="B48" t="s">
        <v>233</v>
      </c>
      <c r="AO48" t="s">
        <v>161</v>
      </c>
      <c r="AP48">
        <v>410979.72</v>
      </c>
    </row>
    <row r="49" spans="1:49">
      <c r="AO49" t="s">
        <v>162</v>
      </c>
      <c r="AP49">
        <v>289370.15000000002</v>
      </c>
    </row>
    <row r="50" spans="1:49">
      <c r="AO50" t="s">
        <v>160</v>
      </c>
      <c r="AP50">
        <f>AP48-AP49</f>
        <v>121609.56999999995</v>
      </c>
      <c r="AV50" t="s">
        <v>164</v>
      </c>
      <c r="AW50" s="25">
        <f xml:space="preserve"> AP48-AW43</f>
        <v>542.72265507775592</v>
      </c>
    </row>
    <row r="52" spans="1:49">
      <c r="AO52" t="s">
        <v>158</v>
      </c>
      <c r="AP52">
        <f>30</f>
        <v>30</v>
      </c>
      <c r="AS52">
        <f>$AP$52*$AP$50/100</f>
        <v>36482.870999999985</v>
      </c>
    </row>
    <row r="53" spans="1:49">
      <c r="AO53" t="s">
        <v>157</v>
      </c>
      <c r="AP53">
        <v>68.5</v>
      </c>
      <c r="AS53">
        <f>$AP$53*$AP$50/100</f>
        <v>83302.555449999956</v>
      </c>
    </row>
    <row r="54" spans="1:49">
      <c r="A54" s="20"/>
      <c r="B54" s="20"/>
      <c r="AT54"/>
    </row>
    <row r="55" spans="1:49">
      <c r="A55" s="20"/>
      <c r="B55" s="20"/>
      <c r="AT55"/>
    </row>
    <row r="56" spans="1:49">
      <c r="A56" s="20"/>
      <c r="B56" s="20"/>
      <c r="AT56"/>
    </row>
    <row r="57" spans="1:49">
      <c r="A57" s="20"/>
      <c r="B57" s="20"/>
      <c r="AT57"/>
    </row>
    <row r="58" spans="1:49">
      <c r="A58" s="20"/>
      <c r="B58" s="20"/>
      <c r="AT58"/>
    </row>
    <row r="59" spans="1:49">
      <c r="A59" s="20"/>
      <c r="B59" s="20"/>
      <c r="AT59"/>
    </row>
    <row r="60" spans="1:49">
      <c r="A60" s="20"/>
      <c r="B60" s="20"/>
      <c r="AT60"/>
    </row>
    <row r="61" spans="1:49">
      <c r="A61" s="20"/>
      <c r="B61" s="20"/>
      <c r="AT61"/>
    </row>
    <row r="62" spans="1:49">
      <c r="A62" s="20"/>
      <c r="B62" s="20"/>
      <c r="AT62"/>
    </row>
    <row r="63" spans="1:49">
      <c r="A63" s="20"/>
      <c r="B63" s="20"/>
      <c r="AT63"/>
    </row>
    <row r="64" spans="1:49">
      <c r="A64" s="20"/>
      <c r="B64" s="20"/>
      <c r="AT64"/>
    </row>
    <row r="65" spans="1:46">
      <c r="A65" s="20"/>
      <c r="B65" s="20"/>
      <c r="AT65"/>
    </row>
    <row r="66" spans="1:46">
      <c r="A66" s="20"/>
      <c r="B66" s="20"/>
      <c r="AT66"/>
    </row>
    <row r="67" spans="1:46">
      <c r="A67" s="20"/>
      <c r="B67" s="20"/>
      <c r="AT67"/>
    </row>
    <row r="68" spans="1:46">
      <c r="A68" s="20"/>
      <c r="B68" s="20"/>
      <c r="AT68"/>
    </row>
    <row r="69" spans="1:46">
      <c r="A69" s="20"/>
      <c r="B69" s="20"/>
      <c r="AT69"/>
    </row>
    <row r="70" spans="1:46">
      <c r="A70" s="20"/>
      <c r="B70" s="20"/>
      <c r="AT70"/>
    </row>
    <row r="71" spans="1:46">
      <c r="A71" s="20"/>
      <c r="B71" s="20"/>
      <c r="AT71"/>
    </row>
    <row r="72" spans="1:46">
      <c r="A72" s="20"/>
      <c r="B72" s="20"/>
      <c r="AT72"/>
    </row>
    <row r="73" spans="1:46">
      <c r="A73" s="20"/>
      <c r="B73" s="20"/>
      <c r="AT73"/>
    </row>
    <row r="74" spans="1:46">
      <c r="A74" s="20"/>
      <c r="B74" s="20"/>
      <c r="AT74"/>
    </row>
    <row r="75" spans="1:46">
      <c r="A75" s="20"/>
      <c r="B75" s="20"/>
      <c r="AT75"/>
    </row>
    <row r="76" spans="1:46">
      <c r="A76" s="20"/>
      <c r="B76" s="20"/>
      <c r="AT76"/>
    </row>
    <row r="77" spans="1:46">
      <c r="A77" s="20"/>
      <c r="B77" s="20"/>
      <c r="AT77"/>
    </row>
    <row r="78" spans="1:46">
      <c r="A78" s="20"/>
      <c r="B78" s="20"/>
      <c r="AT78"/>
    </row>
    <row r="79" spans="1:46">
      <c r="A79" s="20"/>
      <c r="B79" s="20"/>
      <c r="AT79"/>
    </row>
    <row r="80" spans="1:46">
      <c r="A80" s="20"/>
      <c r="B80" s="20"/>
      <c r="AT80"/>
    </row>
    <row r="81" spans="1:46">
      <c r="A81" s="20"/>
      <c r="B81" s="20"/>
      <c r="AT81"/>
    </row>
    <row r="82" spans="1:46">
      <c r="A82" s="20"/>
      <c r="B82" s="20"/>
      <c r="AT82"/>
    </row>
    <row r="83" spans="1:46">
      <c r="A83" s="20"/>
      <c r="B83" s="20"/>
      <c r="AT83"/>
    </row>
    <row r="84" spans="1:46">
      <c r="A84" s="20"/>
      <c r="B84" s="20"/>
      <c r="AT84"/>
    </row>
    <row r="85" spans="1:46">
      <c r="A85" s="20"/>
      <c r="B85" s="20"/>
      <c r="AT85"/>
    </row>
    <row r="86" spans="1:46">
      <c r="A86" s="20"/>
      <c r="B86" s="20"/>
      <c r="AT86"/>
    </row>
    <row r="87" spans="1:46">
      <c r="A87" s="20"/>
      <c r="B87" s="20"/>
      <c r="AT87"/>
    </row>
    <row r="88" spans="1:46">
      <c r="A88" s="20"/>
      <c r="B88" s="20"/>
      <c r="AT88"/>
    </row>
    <row r="89" spans="1:46">
      <c r="A89" s="20"/>
      <c r="B89" s="20"/>
      <c r="AT89"/>
    </row>
    <row r="90" spans="1:46">
      <c r="A90" s="20"/>
      <c r="B90" s="20"/>
      <c r="AT90"/>
    </row>
    <row r="91" spans="1:46">
      <c r="A91" s="30"/>
      <c r="B91" s="30"/>
      <c r="AT91"/>
    </row>
    <row r="92" spans="1:46">
      <c r="A92" s="30"/>
      <c r="B92" s="30"/>
      <c r="AT92"/>
    </row>
    <row r="93" spans="1:46">
      <c r="A93" s="30"/>
      <c r="B93" s="30"/>
      <c r="AT93"/>
    </row>
    <row r="94" spans="1:46">
      <c r="A94" s="30"/>
      <c r="B94" s="30"/>
      <c r="AT94"/>
    </row>
    <row r="95" spans="1:46">
      <c r="AT95"/>
    </row>
    <row r="96" spans="1:46">
      <c r="AT96"/>
    </row>
    <row r="97" spans="46:46">
      <c r="AT97"/>
    </row>
  </sheetData>
  <mergeCells count="1">
    <mergeCell ref="A1:B2"/>
  </mergeCells>
  <hyperlinks>
    <hyperlink ref="B46" r:id="rId1"/>
    <hyperlink ref="B4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BB97"/>
  <sheetViews>
    <sheetView topLeftCell="A37" workbookViewId="0">
      <selection activeCell="B49" sqref="B49"/>
    </sheetView>
  </sheetViews>
  <sheetFormatPr defaultRowHeight="14.5"/>
  <cols>
    <col min="1" max="1" width="63.54296875" customWidth="1"/>
    <col min="2" max="2" width="35.90625" customWidth="1"/>
    <col min="3" max="4" width="11.36328125" bestFit="1" customWidth="1"/>
    <col min="5" max="5" width="15.81640625" customWidth="1"/>
    <col min="6" max="6" width="16.6328125" customWidth="1"/>
    <col min="7" max="7" width="19.1796875" customWidth="1"/>
    <col min="8" max="8" width="17.7265625" customWidth="1"/>
    <col min="9" max="9" width="17.453125" customWidth="1"/>
    <col min="10" max="10" width="18.453125" customWidth="1"/>
    <col min="11" max="11" width="16.26953125" customWidth="1"/>
    <col min="12" max="12" width="16.81640625" customWidth="1"/>
    <col min="13" max="13" width="20.08984375" customWidth="1"/>
    <col min="14" max="14" width="15.26953125" customWidth="1"/>
    <col min="15" max="15" width="16.54296875" customWidth="1"/>
    <col min="16" max="16" width="18.7265625" customWidth="1"/>
    <col min="17" max="17" width="20.6328125" customWidth="1"/>
    <col min="18" max="18" width="13.6328125" customWidth="1"/>
    <col min="19" max="19" width="15.26953125" customWidth="1"/>
    <col min="20" max="20" width="18.7265625" customWidth="1"/>
    <col min="21" max="21" width="16.08984375" customWidth="1"/>
    <col min="22" max="22" width="17.08984375" customWidth="1"/>
    <col min="23" max="23" width="13.1796875" customWidth="1"/>
    <col min="24" max="24" width="15.36328125" customWidth="1"/>
    <col min="25" max="25" width="17.36328125" customWidth="1"/>
    <col min="26" max="26" width="14.90625" customWidth="1"/>
    <col min="27" max="27" width="14.36328125" customWidth="1"/>
    <col min="28" max="28" width="17.6328125" customWidth="1"/>
    <col min="29" max="29" width="18.26953125" customWidth="1"/>
    <col min="30" max="30" width="14.26953125" customWidth="1"/>
    <col min="31" max="31" width="16.6328125" customWidth="1"/>
    <col min="32" max="32" width="15.7265625" customWidth="1"/>
    <col min="33" max="33" width="16.90625" customWidth="1"/>
    <col min="34" max="34" width="18.81640625" customWidth="1"/>
    <col min="35" max="35" width="18.36328125" customWidth="1"/>
    <col min="36" max="36" width="14.1796875" customWidth="1"/>
    <col min="37" max="37" width="15.36328125" customWidth="1"/>
    <col min="38" max="38" width="14.1796875" customWidth="1"/>
    <col min="39" max="39" width="12.90625" customWidth="1"/>
    <col min="40" max="40" width="14.1796875" customWidth="1"/>
    <col min="41" max="41" width="12.90625" customWidth="1"/>
    <col min="42" max="42" width="10.6328125" customWidth="1"/>
    <col min="43" max="43" width="12.26953125" customWidth="1"/>
    <col min="44" max="45" width="37" customWidth="1"/>
    <col min="46" max="46" width="20.90625" style="25" customWidth="1"/>
    <col min="47" max="47" width="9.6328125" bestFit="1" customWidth="1"/>
    <col min="48" max="48" width="16.26953125" customWidth="1"/>
    <col min="49" max="49" width="16.453125" customWidth="1"/>
    <col min="51" max="51" width="9.6328125" bestFit="1" customWidth="1"/>
  </cols>
  <sheetData>
    <row r="1" spans="1:54" s="20" customFormat="1" ht="100">
      <c r="A1" s="97" t="s">
        <v>165</v>
      </c>
      <c r="B1" s="97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12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17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31</v>
      </c>
      <c r="AI1" s="2" t="s">
        <v>65</v>
      </c>
      <c r="AJ1" s="2" t="s">
        <v>66</v>
      </c>
      <c r="AK1" s="2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4" t="s">
        <v>73</v>
      </c>
      <c r="AR1" s="4" t="s">
        <v>157</v>
      </c>
      <c r="AS1" s="4" t="s">
        <v>158</v>
      </c>
      <c r="AT1" s="22" t="s">
        <v>163</v>
      </c>
      <c r="AW1" s="20" t="s">
        <v>152</v>
      </c>
    </row>
    <row r="2" spans="1:54" s="20" customFormat="1" ht="12.5">
      <c r="A2" s="98"/>
      <c r="B2" s="98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 t="s">
        <v>87</v>
      </c>
      <c r="P2" s="5" t="s">
        <v>88</v>
      </c>
      <c r="Q2" s="5" t="s">
        <v>89</v>
      </c>
      <c r="R2" s="5" t="s">
        <v>90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99</v>
      </c>
      <c r="AB2" s="5" t="s">
        <v>100</v>
      </c>
      <c r="AC2" s="5" t="s">
        <v>101</v>
      </c>
      <c r="AD2" s="5" t="s">
        <v>102</v>
      </c>
      <c r="AE2" s="5" t="s">
        <v>103</v>
      </c>
      <c r="AF2" s="5" t="s">
        <v>104</v>
      </c>
      <c r="AG2" s="5" t="s">
        <v>105</v>
      </c>
      <c r="AH2" s="5" t="s">
        <v>106</v>
      </c>
      <c r="AI2" s="5" t="s">
        <v>107</v>
      </c>
      <c r="AJ2" s="5" t="s">
        <v>108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228</v>
      </c>
      <c r="AS2" s="5" t="s">
        <v>228</v>
      </c>
      <c r="AT2" s="23"/>
    </row>
    <row r="3" spans="1:54" s="20" customFormat="1">
      <c r="A3" s="19" t="s">
        <v>0</v>
      </c>
      <c r="B3" s="6" t="s">
        <v>117</v>
      </c>
      <c r="C3" s="32">
        <v>469.33631898951302</v>
      </c>
      <c r="D3" s="32">
        <v>3.7931991252334797E-2</v>
      </c>
      <c r="E3" s="32">
        <v>573.85146070795099</v>
      </c>
      <c r="F3" s="32">
        <v>424.75425790890699</v>
      </c>
      <c r="G3" s="32">
        <v>87.020725527845798</v>
      </c>
      <c r="H3" s="32">
        <v>59.186622752907098</v>
      </c>
      <c r="I3" s="32">
        <v>9.0101866641898791</v>
      </c>
      <c r="J3" s="32">
        <v>6.7223703828114204E-4</v>
      </c>
      <c r="K3" s="32">
        <v>0.108903848973396</v>
      </c>
      <c r="L3" s="32">
        <v>8.4679126736126094</v>
      </c>
      <c r="M3" s="32">
        <v>2.7467202642349999E-5</v>
      </c>
      <c r="N3" s="32">
        <v>7.0071985685345894E-2</v>
      </c>
      <c r="O3" s="32">
        <v>3.8105040574977701E-3</v>
      </c>
      <c r="P3" s="32">
        <v>5.8789868093647001E-6</v>
      </c>
      <c r="Q3" s="32">
        <v>1.60513387800079E-2</v>
      </c>
      <c r="R3" s="32">
        <v>50.550508699167501</v>
      </c>
      <c r="S3" s="32">
        <v>3.6275014711379797E-2</v>
      </c>
      <c r="T3" s="32">
        <v>185.02693402794301</v>
      </c>
      <c r="U3" s="32">
        <v>1.0570301250501401E-4</v>
      </c>
      <c r="V3" s="32">
        <v>4.2605828125552503E-3</v>
      </c>
      <c r="W3" s="32">
        <v>1.6778305539162301E-3</v>
      </c>
      <c r="X3" s="32">
        <v>226.88513059543999</v>
      </c>
      <c r="Y3" s="32">
        <v>3.5385375843521001E-3</v>
      </c>
      <c r="Z3" s="32">
        <v>3.9827489224021802E-4</v>
      </c>
      <c r="AA3" s="32">
        <v>3.2304479804061699E-3</v>
      </c>
      <c r="AB3" s="32">
        <v>3.03562914361398E-5</v>
      </c>
      <c r="AC3" s="32">
        <v>4.73455540051731E-3</v>
      </c>
      <c r="AD3" s="32">
        <v>1.15510081299424E-2</v>
      </c>
      <c r="AE3" s="32">
        <v>32.216540697993899</v>
      </c>
      <c r="AF3" s="32">
        <v>9.4892063353082504E-5</v>
      </c>
      <c r="AG3" s="32">
        <v>2.8240296088081099E-3</v>
      </c>
      <c r="AH3" s="32">
        <v>7.3327656499359703E-3</v>
      </c>
      <c r="AI3" s="32">
        <v>4.7490489759874999</v>
      </c>
      <c r="AJ3" s="32">
        <v>5.1999246178244301</v>
      </c>
      <c r="AK3" s="32">
        <v>1E-300</v>
      </c>
      <c r="AL3" s="32">
        <v>2472.9333188922101</v>
      </c>
      <c r="AM3" s="32">
        <v>0</v>
      </c>
      <c r="AN3" s="32">
        <v>1.7648841901530499E-4</v>
      </c>
      <c r="AO3" s="32">
        <v>6.1260965385206001</v>
      </c>
      <c r="AP3" s="32">
        <v>0</v>
      </c>
      <c r="AQ3" s="33">
        <v>0</v>
      </c>
      <c r="AR3" s="34">
        <f t="shared" ref="AR3:AR39" si="0">BA3</f>
        <v>1653.9570646860882</v>
      </c>
      <c r="AS3" s="34">
        <f>BB3:BB39</f>
        <v>724.36075825668104</v>
      </c>
      <c r="AT3" s="24">
        <f>SUM(C3:AQ3)</f>
        <v>4615.6286940091004</v>
      </c>
      <c r="AW3" s="24">
        <f t="shared" ref="AW3:AW41" si="1">SUM(AR3+AS3+AT3)</f>
        <v>6993.9465169518699</v>
      </c>
      <c r="AZ3" s="20">
        <f t="shared" ref="AZ3:AZ17" si="2">AT3/MAX(AT3:AT39)</f>
        <v>1.9854817847440826E-2</v>
      </c>
      <c r="BA3">
        <f t="shared" ref="BA3:BA38" si="3">$AS$53*AZ3</f>
        <v>1653.9570646860882</v>
      </c>
      <c r="BB3">
        <f t="shared" ref="BB3:BB42" si="4">$AS$52*AZ3</f>
        <v>724.36075825668104</v>
      </c>
    </row>
    <row r="4" spans="1:54" s="20" customFormat="1">
      <c r="A4" s="19" t="s">
        <v>1</v>
      </c>
      <c r="B4" s="6" t="s">
        <v>118</v>
      </c>
      <c r="C4" s="32">
        <v>5.1956290020920104</v>
      </c>
      <c r="D4" s="32">
        <v>8.6082930055047306</v>
      </c>
      <c r="E4" s="32">
        <v>35.123322837074603</v>
      </c>
      <c r="F4" s="32">
        <v>39.3603811981002</v>
      </c>
      <c r="G4" s="32">
        <v>6.3649531259586603</v>
      </c>
      <c r="H4" s="32">
        <v>2.9531026598916002E-4</v>
      </c>
      <c r="I4" s="32">
        <v>2.1614263861666898</v>
      </c>
      <c r="J4" s="32">
        <v>5.9141522890749103E-4</v>
      </c>
      <c r="K4" s="32">
        <v>9.8647467395739099</v>
      </c>
      <c r="L4" s="32">
        <v>7.9976412457663804</v>
      </c>
      <c r="M4" s="32">
        <v>24.1346417820351</v>
      </c>
      <c r="N4" s="32">
        <v>58.930225348039798</v>
      </c>
      <c r="O4" s="32">
        <v>2.4367175003133599</v>
      </c>
      <c r="P4" s="32">
        <v>1.2000776385065099</v>
      </c>
      <c r="Q4" s="32">
        <v>1.08475203993106</v>
      </c>
      <c r="R4" s="32">
        <v>6.9773748012415302</v>
      </c>
      <c r="S4" s="32">
        <v>84.412769677172093</v>
      </c>
      <c r="T4" s="32">
        <v>150.16253421763301</v>
      </c>
      <c r="U4" s="32">
        <v>6.55165349259513E-4</v>
      </c>
      <c r="V4" s="32">
        <v>6.6142910308241397E-4</v>
      </c>
      <c r="W4" s="32">
        <v>6.6464321746199896E-4</v>
      </c>
      <c r="X4" s="32">
        <v>17.786994310036</v>
      </c>
      <c r="Y4" s="32">
        <v>148.686488285509</v>
      </c>
      <c r="Z4" s="32">
        <v>8.2787670459861198E-7</v>
      </c>
      <c r="AA4" s="32">
        <v>1.69050378602714E-4</v>
      </c>
      <c r="AB4" s="32">
        <v>1.51533353346318E-4</v>
      </c>
      <c r="AC4" s="32">
        <v>6.3698401567947296E-4</v>
      </c>
      <c r="AD4" s="32">
        <v>9.8851209685987099E-5</v>
      </c>
      <c r="AE4" s="32">
        <v>16.378087737120801</v>
      </c>
      <c r="AF4" s="32">
        <v>3.6762918928250697E-2</v>
      </c>
      <c r="AG4" s="32">
        <v>2.4043100518830299E-2</v>
      </c>
      <c r="AH4" s="32">
        <v>1.9173062141244999E-2</v>
      </c>
      <c r="AI4" s="32">
        <v>7.7010632904914694E-2</v>
      </c>
      <c r="AJ4" s="32">
        <v>3.0528587327269398E-2</v>
      </c>
      <c r="AK4" s="32">
        <v>1E-300</v>
      </c>
      <c r="AL4" s="32">
        <v>34.931305287120203</v>
      </c>
      <c r="AM4" s="32">
        <v>0</v>
      </c>
      <c r="AN4" s="32">
        <v>0</v>
      </c>
      <c r="AO4" s="32">
        <v>0</v>
      </c>
      <c r="AP4" s="32">
        <v>0</v>
      </c>
      <c r="AQ4" s="33">
        <v>0</v>
      </c>
      <c r="AR4" s="34">
        <f t="shared" si="0"/>
        <v>237.21637688714281</v>
      </c>
      <c r="AS4" s="34">
        <f>BB4:BB40</f>
        <v>103.89038403816475</v>
      </c>
      <c r="AT4" s="24">
        <f t="shared" ref="AT4:AT37" si="5">SUM(C4:AQ4)</f>
        <v>661.98980567671504</v>
      </c>
      <c r="AW4" s="24">
        <f t="shared" si="1"/>
        <v>1003.0965666020227</v>
      </c>
      <c r="AZ4" s="20">
        <f t="shared" si="2"/>
        <v>2.8476482576759049E-3</v>
      </c>
      <c r="BA4">
        <f t="shared" si="3"/>
        <v>237.21637688714281</v>
      </c>
      <c r="BB4">
        <f t="shared" si="4"/>
        <v>103.89038403816475</v>
      </c>
    </row>
    <row r="5" spans="1:54" s="20" customFormat="1">
      <c r="A5" s="19" t="s">
        <v>2</v>
      </c>
      <c r="B5" s="6" t="s">
        <v>119</v>
      </c>
      <c r="C5" s="32">
        <v>257.01684736432702</v>
      </c>
      <c r="D5" s="32">
        <v>0.42288030599792997</v>
      </c>
      <c r="E5" s="32">
        <v>294.47410865136197</v>
      </c>
      <c r="F5" s="32">
        <v>48.746907831651797</v>
      </c>
      <c r="G5" s="32">
        <v>5.5699702679979497</v>
      </c>
      <c r="H5" s="32">
        <v>1.3328920278716401</v>
      </c>
      <c r="I5" s="32">
        <v>3.1675118200927099</v>
      </c>
      <c r="J5" s="32">
        <v>7.1983510112896103E-3</v>
      </c>
      <c r="K5" s="32">
        <v>37.521770725063398</v>
      </c>
      <c r="L5" s="32">
        <v>0.16759988226426201</v>
      </c>
      <c r="M5" s="32">
        <v>8.3845837922445602E-4</v>
      </c>
      <c r="N5" s="32">
        <v>0.7503198545816</v>
      </c>
      <c r="O5" s="32">
        <v>4.01923207594167E-2</v>
      </c>
      <c r="P5" s="32">
        <v>6.2581036148409694E-5</v>
      </c>
      <c r="Q5" s="32">
        <v>0.18086905786546401</v>
      </c>
      <c r="R5" s="32">
        <v>2.5092594113686899</v>
      </c>
      <c r="S5" s="32">
        <v>0.38979905068506798</v>
      </c>
      <c r="T5" s="32">
        <v>6.4331099335331601</v>
      </c>
      <c r="U5" s="32">
        <v>3.8533660360286898E-4</v>
      </c>
      <c r="V5" s="32">
        <v>7.8361619259987803E-2</v>
      </c>
      <c r="W5" s="32">
        <v>2.8348354555548301E-2</v>
      </c>
      <c r="X5" s="32">
        <v>133.65258522528799</v>
      </c>
      <c r="Y5" s="32">
        <v>15.7205997871703</v>
      </c>
      <c r="Z5" s="32">
        <v>9.4910180016654303E-3</v>
      </c>
      <c r="AA5" s="32">
        <v>2.3462015150200299E-2</v>
      </c>
      <c r="AB5" s="32">
        <v>1.41780544717322E-3</v>
      </c>
      <c r="AC5" s="32">
        <v>5.1938791484498197E-2</v>
      </c>
      <c r="AD5" s="32">
        <v>6.0800733878944602</v>
      </c>
      <c r="AE5" s="32">
        <v>0.38066143505188799</v>
      </c>
      <c r="AF5" s="32">
        <v>2.1007424356499498</v>
      </c>
      <c r="AG5" s="32">
        <v>1.28140696618565</v>
      </c>
      <c r="AH5" s="32">
        <v>1.4475260193769</v>
      </c>
      <c r="AI5" s="32">
        <v>0.28448414269147898</v>
      </c>
      <c r="AJ5" s="32">
        <v>37.136469469893399</v>
      </c>
      <c r="AK5" s="32">
        <v>1E-300</v>
      </c>
      <c r="AL5" s="32">
        <v>2301.0775301070198</v>
      </c>
      <c r="AM5" s="32">
        <v>0</v>
      </c>
      <c r="AN5" s="32">
        <v>3.0436319599046798E-3</v>
      </c>
      <c r="AO5" s="32">
        <v>0.77233911368424202</v>
      </c>
      <c r="AP5" s="32">
        <v>0</v>
      </c>
      <c r="AQ5" s="33">
        <v>0</v>
      </c>
      <c r="AR5" s="34">
        <f t="shared" si="0"/>
        <v>1131.9419583178208</v>
      </c>
      <c r="AS5" s="34">
        <f>BB5:BB41</f>
        <v>495.74100364284129</v>
      </c>
      <c r="AT5" s="24">
        <f t="shared" si="5"/>
        <v>3158.8630045582172</v>
      </c>
      <c r="AW5" s="24">
        <f t="shared" si="1"/>
        <v>4786.5459665188791</v>
      </c>
      <c r="AZ5" s="20">
        <f t="shared" si="2"/>
        <v>1.3588322137335121E-2</v>
      </c>
      <c r="BA5">
        <f t="shared" si="3"/>
        <v>1131.9419583178208</v>
      </c>
      <c r="BB5">
        <f t="shared" si="4"/>
        <v>495.74100364284129</v>
      </c>
    </row>
    <row r="6" spans="1:54" s="20" customFormat="1">
      <c r="A6" s="19" t="s">
        <v>3</v>
      </c>
      <c r="B6" s="6" t="s">
        <v>120</v>
      </c>
      <c r="C6" s="32">
        <v>52.481800210884302</v>
      </c>
      <c r="D6" s="32">
        <v>0.27832259909352802</v>
      </c>
      <c r="E6" s="32">
        <v>65.848673965056904</v>
      </c>
      <c r="F6" s="32">
        <v>2758.8616564067702</v>
      </c>
      <c r="G6" s="32">
        <v>30.377076926207899</v>
      </c>
      <c r="H6" s="32">
        <v>0.83550843758721105</v>
      </c>
      <c r="I6" s="32">
        <v>2.4745647336626102</v>
      </c>
      <c r="J6" s="32">
        <v>8.8279026348889005E-3</v>
      </c>
      <c r="K6" s="32">
        <v>2.61961542562991</v>
      </c>
      <c r="L6" s="32">
        <v>2.6864347706949498</v>
      </c>
      <c r="M6" s="32">
        <v>4.5197555027479996</v>
      </c>
      <c r="N6" s="32">
        <v>3.2901751982963101</v>
      </c>
      <c r="O6" s="32">
        <v>0.12934166692396701</v>
      </c>
      <c r="P6" s="32">
        <v>0.110766831323559</v>
      </c>
      <c r="Q6" s="32">
        <v>7.1768523432300402</v>
      </c>
      <c r="R6" s="32">
        <v>32.9698205569103</v>
      </c>
      <c r="S6" s="32">
        <v>5.0614566364876996</v>
      </c>
      <c r="T6" s="32">
        <v>47.839370487236202</v>
      </c>
      <c r="U6" s="32">
        <v>0.56275293998551001</v>
      </c>
      <c r="V6" s="32">
        <v>9.7498902354661006</v>
      </c>
      <c r="W6" s="32">
        <v>9.2603460163796196</v>
      </c>
      <c r="X6" s="32">
        <v>17.244176798419701</v>
      </c>
      <c r="Y6" s="32">
        <v>12.352478307975501</v>
      </c>
      <c r="Z6" s="32">
        <v>1.0636155231011899</v>
      </c>
      <c r="AA6" s="32">
        <v>0.96694393302872395</v>
      </c>
      <c r="AB6" s="32">
        <v>0.41426056241404202</v>
      </c>
      <c r="AC6" s="32">
        <v>1.2752952634056001</v>
      </c>
      <c r="AD6" s="32">
        <v>1.43785347152189</v>
      </c>
      <c r="AE6" s="32">
        <v>22.8480165388962</v>
      </c>
      <c r="AF6" s="32">
        <v>2.2594016794003</v>
      </c>
      <c r="AG6" s="32">
        <v>4.4002250767100604</v>
      </c>
      <c r="AH6" s="32">
        <v>1.4959766806303301</v>
      </c>
      <c r="AI6" s="32">
        <v>10.3095983332276</v>
      </c>
      <c r="AJ6" s="32">
        <v>39.40237901879</v>
      </c>
      <c r="AK6" s="32">
        <v>1E-300</v>
      </c>
      <c r="AL6" s="32">
        <v>1056.9689591368799</v>
      </c>
      <c r="AM6" s="32">
        <v>0</v>
      </c>
      <c r="AN6" s="32">
        <v>8.0282057961252498E-5</v>
      </c>
      <c r="AO6" s="32">
        <v>0.89041840441492104</v>
      </c>
      <c r="AP6" s="32">
        <v>0</v>
      </c>
      <c r="AQ6" s="33">
        <v>0</v>
      </c>
      <c r="AR6" s="34">
        <f t="shared" si="0"/>
        <v>1508.7741044582415</v>
      </c>
      <c r="AS6" s="34">
        <f>BB6:BB42</f>
        <v>660.77698005470438</v>
      </c>
      <c r="AT6" s="24">
        <f t="shared" si="5"/>
        <v>4210.4726888040832</v>
      </c>
      <c r="AW6" s="24">
        <f t="shared" si="1"/>
        <v>6380.0237733170288</v>
      </c>
      <c r="AZ6" s="20">
        <f t="shared" si="2"/>
        <v>1.811197863388286E-2</v>
      </c>
      <c r="BA6">
        <f t="shared" si="3"/>
        <v>1508.7741044582415</v>
      </c>
      <c r="BB6">
        <f t="shared" si="4"/>
        <v>660.77698005470438</v>
      </c>
    </row>
    <row r="7" spans="1:54" s="20" customFormat="1">
      <c r="A7" s="19" t="s">
        <v>4</v>
      </c>
      <c r="B7" s="6" t="s">
        <v>121</v>
      </c>
      <c r="C7" s="32">
        <v>8.8080768055332798E-2</v>
      </c>
      <c r="D7" s="32">
        <v>7.4714372668056497E-3</v>
      </c>
      <c r="E7" s="32">
        <v>0.44289763913647101</v>
      </c>
      <c r="F7" s="32">
        <v>2.3372101497602502</v>
      </c>
      <c r="G7" s="32">
        <v>22.0512173030668</v>
      </c>
      <c r="H7" s="32">
        <v>1.97647387856745</v>
      </c>
      <c r="I7" s="32">
        <v>0.14026899446699201</v>
      </c>
      <c r="J7" s="32">
        <v>8.9147063224980405E-5</v>
      </c>
      <c r="K7" s="32">
        <v>4.6758480541975803E-2</v>
      </c>
      <c r="L7" s="32">
        <v>5.7886528640342796</v>
      </c>
      <c r="M7" s="32">
        <v>1.6648689775533401</v>
      </c>
      <c r="N7" s="32">
        <v>4.4591501565694601E-2</v>
      </c>
      <c r="O7" s="32">
        <v>1.97446892796672E-3</v>
      </c>
      <c r="P7" s="32">
        <v>1.76282916294186E-5</v>
      </c>
      <c r="Q7" s="32">
        <v>2.8485801492051901</v>
      </c>
      <c r="R7" s="32">
        <v>16.336443131779099</v>
      </c>
      <c r="S7" s="32">
        <v>6.1096705334410799E-2</v>
      </c>
      <c r="T7" s="32">
        <v>3.5671522673812199</v>
      </c>
      <c r="U7" s="32">
        <v>3.1895648985429098E-7</v>
      </c>
      <c r="V7" s="32">
        <v>2.1642929571059</v>
      </c>
      <c r="W7" s="32">
        <v>4.8532421713489001E-5</v>
      </c>
      <c r="X7" s="32">
        <v>1.0988395923812799</v>
      </c>
      <c r="Y7" s="32">
        <v>14.8378821722889</v>
      </c>
      <c r="Z7" s="32">
        <v>1.72864023990696E-2</v>
      </c>
      <c r="AA7" s="32">
        <v>0.78540297111200996</v>
      </c>
      <c r="AB7" s="32">
        <v>2.5218316215587001E-2</v>
      </c>
      <c r="AC7" s="32">
        <v>0.102886504568552</v>
      </c>
      <c r="AD7" s="32">
        <v>0.183771786322525</v>
      </c>
      <c r="AE7" s="32">
        <v>1.27596824276059E-2</v>
      </c>
      <c r="AF7" s="32">
        <v>1.8719847445209301</v>
      </c>
      <c r="AG7" s="32">
        <v>0.14160138332012101</v>
      </c>
      <c r="AH7" s="32">
        <v>1.6625358899946201</v>
      </c>
      <c r="AI7" s="32">
        <v>8.9222086731472403E-2</v>
      </c>
      <c r="AJ7" s="32">
        <v>1.51955366309711</v>
      </c>
      <c r="AK7" s="32">
        <v>1E-300</v>
      </c>
      <c r="AL7" s="32">
        <v>46.047598897130797</v>
      </c>
      <c r="AM7" s="32">
        <v>0</v>
      </c>
      <c r="AN7" s="32">
        <v>0</v>
      </c>
      <c r="AO7" s="32">
        <v>1.2921373603993201E-2</v>
      </c>
      <c r="AP7" s="32">
        <v>0</v>
      </c>
      <c r="AQ7" s="33">
        <v>0</v>
      </c>
      <c r="AR7" s="34">
        <f t="shared" si="0"/>
        <v>36.841621732318153</v>
      </c>
      <c r="AS7" s="34">
        <f>BB7:BB43</f>
        <v>16.135016817073645</v>
      </c>
      <c r="AT7" s="24">
        <f t="shared" si="5"/>
        <v>127.97765276659678</v>
      </c>
      <c r="AW7" s="24">
        <f t="shared" si="1"/>
        <v>180.95429131598857</v>
      </c>
      <c r="AZ7" s="20">
        <f t="shared" si="2"/>
        <v>4.4226280374353355E-4</v>
      </c>
      <c r="BA7">
        <f t="shared" si="3"/>
        <v>36.841621732318153</v>
      </c>
      <c r="BB7">
        <f t="shared" si="4"/>
        <v>16.135016817073645</v>
      </c>
    </row>
    <row r="8" spans="1:54" s="20" customFormat="1">
      <c r="A8" s="19" t="s">
        <v>5</v>
      </c>
      <c r="B8" s="6" t="s">
        <v>122</v>
      </c>
      <c r="C8" s="32">
        <v>10.3018514825976</v>
      </c>
      <c r="D8" s="32">
        <v>0.72180023199023302</v>
      </c>
      <c r="E8" s="32">
        <v>3.1849299512081499</v>
      </c>
      <c r="F8" s="32">
        <v>3.1474204891805</v>
      </c>
      <c r="G8" s="32">
        <v>6.5502084292762205E-2</v>
      </c>
      <c r="H8" s="32">
        <v>12.1429446676854</v>
      </c>
      <c r="I8" s="32">
        <v>5.1740508127994902</v>
      </c>
      <c r="J8" s="32">
        <v>3.6484922622599799E-3</v>
      </c>
      <c r="K8" s="32">
        <v>1.7859634786310401</v>
      </c>
      <c r="L8" s="32">
        <v>1.71344122076094</v>
      </c>
      <c r="M8" s="32">
        <v>0.77208060533364897</v>
      </c>
      <c r="N8" s="32">
        <v>4.6268587153032401</v>
      </c>
      <c r="O8" s="32">
        <v>0.50912803666806095</v>
      </c>
      <c r="P8" s="32">
        <v>0.71595928797914998</v>
      </c>
      <c r="Q8" s="32">
        <v>2.6723659604857999</v>
      </c>
      <c r="R8" s="32">
        <v>28.659696887491901</v>
      </c>
      <c r="S8" s="32">
        <v>4.7458988738548804</v>
      </c>
      <c r="T8" s="32">
        <v>47.492822809698602</v>
      </c>
      <c r="U8" s="32">
        <v>5.8951770610390503E-2</v>
      </c>
      <c r="V8" s="32">
        <v>0.46741706762204499</v>
      </c>
      <c r="W8" s="32">
        <v>0.67487519851977895</v>
      </c>
      <c r="X8" s="32">
        <v>0.694700615195044</v>
      </c>
      <c r="Y8" s="32">
        <v>0.74299184784016503</v>
      </c>
      <c r="Z8" s="32">
        <v>0.10700848758900799</v>
      </c>
      <c r="AA8" s="32">
        <v>0.104425883889969</v>
      </c>
      <c r="AB8" s="32">
        <v>0.13503845532096101</v>
      </c>
      <c r="AC8" s="32">
        <v>0.63574910123728201</v>
      </c>
      <c r="AD8" s="32">
        <v>0.91988828481783502</v>
      </c>
      <c r="AE8" s="32">
        <v>6.6863042589727799</v>
      </c>
      <c r="AF8" s="32">
        <v>1.11634442091247</v>
      </c>
      <c r="AG8" s="32">
        <v>0.42055718090224697</v>
      </c>
      <c r="AH8" s="32">
        <v>0.43254143237290699</v>
      </c>
      <c r="AI8" s="32">
        <v>2.4849662928860701</v>
      </c>
      <c r="AJ8" s="32">
        <v>1.0362937546183</v>
      </c>
      <c r="AK8" s="32">
        <v>1E-300</v>
      </c>
      <c r="AL8" s="32">
        <v>134.164243641355</v>
      </c>
      <c r="AM8" s="32">
        <v>0</v>
      </c>
      <c r="AN8" s="32">
        <v>9.32735693584071E-5</v>
      </c>
      <c r="AO8" s="32">
        <v>1.2672114751286101</v>
      </c>
      <c r="AP8" s="32">
        <v>0</v>
      </c>
      <c r="AQ8" s="33">
        <v>0</v>
      </c>
      <c r="AR8" s="34">
        <f t="shared" si="0"/>
        <v>80.773805573746216</v>
      </c>
      <c r="AS8" s="34">
        <f t="shared" ref="AS8:AS39" si="6">BB8:BB44</f>
        <v>35.375389302370614</v>
      </c>
      <c r="AT8" s="24">
        <f t="shared" si="5"/>
        <v>280.58596653158384</v>
      </c>
      <c r="AW8" s="24">
        <f t="shared" si="1"/>
        <v>396.73516140770067</v>
      </c>
      <c r="AZ8" s="20">
        <f t="shared" si="2"/>
        <v>9.6964378988623526E-4</v>
      </c>
      <c r="BA8">
        <f t="shared" si="3"/>
        <v>80.773805573746216</v>
      </c>
      <c r="BB8">
        <f t="shared" si="4"/>
        <v>35.375389302370614</v>
      </c>
    </row>
    <row r="9" spans="1:54" s="20" customFormat="1">
      <c r="A9" s="19" t="s">
        <v>6</v>
      </c>
      <c r="B9" s="6" t="s">
        <v>123</v>
      </c>
      <c r="C9" s="32">
        <v>6.64357042084331</v>
      </c>
      <c r="D9" s="32">
        <v>0.58077842494670495</v>
      </c>
      <c r="E9" s="32">
        <v>83.360734377095795</v>
      </c>
      <c r="F9" s="32">
        <v>82.331362202619502</v>
      </c>
      <c r="G9" s="32">
        <v>1.07048287550549</v>
      </c>
      <c r="H9" s="32">
        <v>0.18459333373018999</v>
      </c>
      <c r="I9" s="32">
        <v>34.649006962759699</v>
      </c>
      <c r="J9" s="32">
        <v>1.8363527395840799E-2</v>
      </c>
      <c r="K9" s="32">
        <v>10.521863004740201</v>
      </c>
      <c r="L9" s="32">
        <v>5.52856438196019</v>
      </c>
      <c r="M9" s="32">
        <v>4.1134465234958499</v>
      </c>
      <c r="N9" s="32">
        <v>7.9082993933115597</v>
      </c>
      <c r="O9" s="32">
        <v>0.42680300371406699</v>
      </c>
      <c r="P9" s="32">
        <v>7.6213761031836497E-2</v>
      </c>
      <c r="Q9" s="32">
        <v>0.29400079130663298</v>
      </c>
      <c r="R9" s="32">
        <v>6.2796723014657001</v>
      </c>
      <c r="S9" s="32">
        <v>12.335238747155801</v>
      </c>
      <c r="T9" s="32">
        <v>6.1774865860797803</v>
      </c>
      <c r="U9" s="32">
        <v>2.6326121987938302E-4</v>
      </c>
      <c r="V9" s="32">
        <v>59.706173147815598</v>
      </c>
      <c r="W9" s="32">
        <v>3.28693174834569E-3</v>
      </c>
      <c r="X9" s="32">
        <v>8.6245804487226092</v>
      </c>
      <c r="Y9" s="32">
        <v>20.260146624853899</v>
      </c>
      <c r="Z9" s="32">
        <v>3.45135938881619</v>
      </c>
      <c r="AA9" s="32">
        <v>1.57180017350613</v>
      </c>
      <c r="AB9" s="32">
        <v>6.25266503497381</v>
      </c>
      <c r="AC9" s="32">
        <v>25.565135230069899</v>
      </c>
      <c r="AD9" s="32">
        <v>41.921417508364101</v>
      </c>
      <c r="AE9" s="32">
        <v>5.0357564661807699E-2</v>
      </c>
      <c r="AF9" s="32">
        <v>55.813967606693403</v>
      </c>
      <c r="AG9" s="32">
        <v>18.488285525331399</v>
      </c>
      <c r="AH9" s="32">
        <v>43.588401896380297</v>
      </c>
      <c r="AI9" s="32">
        <v>5.3122577389722503</v>
      </c>
      <c r="AJ9" s="32">
        <v>54.371490236783998</v>
      </c>
      <c r="AK9" s="32">
        <v>1E-300</v>
      </c>
      <c r="AL9" s="32">
        <v>93.998422220618806</v>
      </c>
      <c r="AM9" s="32">
        <v>0</v>
      </c>
      <c r="AN9" s="32">
        <v>2.67797221694271E-6</v>
      </c>
      <c r="AO9" s="32">
        <v>0.120910713680542</v>
      </c>
      <c r="AP9" s="32">
        <v>0</v>
      </c>
      <c r="AQ9" s="33">
        <v>0</v>
      </c>
      <c r="AR9" s="34">
        <f t="shared" si="0"/>
        <v>201.97380553969219</v>
      </c>
      <c r="AS9" s="34">
        <f t="shared" si="6"/>
        <v>88.455681258259375</v>
      </c>
      <c r="AT9" s="24">
        <f t="shared" si="5"/>
        <v>701.60140455034332</v>
      </c>
      <c r="AW9" s="24">
        <f t="shared" si="1"/>
        <v>992.03089134829486</v>
      </c>
      <c r="AZ9" s="20">
        <f t="shared" si="2"/>
        <v>2.4245811481848401E-3</v>
      </c>
      <c r="BA9">
        <f t="shared" si="3"/>
        <v>201.97380553969219</v>
      </c>
      <c r="BB9">
        <f t="shared" si="4"/>
        <v>88.455681258259375</v>
      </c>
    </row>
    <row r="10" spans="1:54" s="20" customFormat="1">
      <c r="A10" s="19" t="s">
        <v>7</v>
      </c>
      <c r="B10" s="6" t="s">
        <v>124</v>
      </c>
      <c r="C10" s="32">
        <v>180.18773612149101</v>
      </c>
      <c r="D10" s="32">
        <v>18.0812207071295</v>
      </c>
      <c r="E10" s="32">
        <v>56.092299783653203</v>
      </c>
      <c r="F10" s="32">
        <v>421.58660934948603</v>
      </c>
      <c r="G10" s="32">
        <v>8.0262828374821495</v>
      </c>
      <c r="H10" s="32">
        <v>18.489625188051999</v>
      </c>
      <c r="I10" s="32">
        <v>21.6401173270784</v>
      </c>
      <c r="J10" s="32">
        <v>2.7319343956876199</v>
      </c>
      <c r="K10" s="32">
        <v>32.213301974619498</v>
      </c>
      <c r="L10" s="32">
        <v>12.1072464009806</v>
      </c>
      <c r="M10" s="32">
        <v>10.2265326917206</v>
      </c>
      <c r="N10" s="32">
        <v>103.347328804254</v>
      </c>
      <c r="O10" s="32">
        <v>7.2651877530928202</v>
      </c>
      <c r="P10" s="32">
        <v>10.195787110497401</v>
      </c>
      <c r="Q10" s="32">
        <v>48.563551479481802</v>
      </c>
      <c r="R10" s="32">
        <v>17.778640371057602</v>
      </c>
      <c r="S10" s="32">
        <v>73.126999776974102</v>
      </c>
      <c r="T10" s="32">
        <v>217.967824308172</v>
      </c>
      <c r="U10" s="32">
        <v>0.78970959186831602</v>
      </c>
      <c r="V10" s="32">
        <v>5.0249148109264299</v>
      </c>
      <c r="W10" s="32">
        <v>6.2644461793731399</v>
      </c>
      <c r="X10" s="32">
        <v>12.6609749552561</v>
      </c>
      <c r="Y10" s="32">
        <v>428.69191596382802</v>
      </c>
      <c r="Z10" s="32">
        <v>38.945902938308997</v>
      </c>
      <c r="AA10" s="32">
        <v>62.212842461900301</v>
      </c>
      <c r="AB10" s="32">
        <v>4.5864300103255999</v>
      </c>
      <c r="AC10" s="32">
        <v>8.3085848458101506</v>
      </c>
      <c r="AD10" s="32">
        <v>20.8280555892858</v>
      </c>
      <c r="AE10" s="32">
        <v>0.66309541204112199</v>
      </c>
      <c r="AF10" s="32">
        <v>16.2341167376896</v>
      </c>
      <c r="AG10" s="32">
        <v>112.600854232534</v>
      </c>
      <c r="AH10" s="32">
        <v>14.032292907527699</v>
      </c>
      <c r="AI10" s="32">
        <v>12.823487755481599</v>
      </c>
      <c r="AJ10" s="32">
        <v>10.8454471966048</v>
      </c>
      <c r="AK10" s="32">
        <v>1E-300</v>
      </c>
      <c r="AL10" s="32">
        <v>358.648142337308</v>
      </c>
      <c r="AM10" s="32">
        <v>0</v>
      </c>
      <c r="AN10" s="32">
        <v>2.4137373696777702E-2</v>
      </c>
      <c r="AO10" s="32">
        <v>22.058410480407598</v>
      </c>
      <c r="AP10" s="32">
        <v>0</v>
      </c>
      <c r="AQ10" s="33">
        <v>0</v>
      </c>
      <c r="AR10" s="34">
        <f t="shared" si="0"/>
        <v>689.71267716457396</v>
      </c>
      <c r="AS10" s="34">
        <f t="shared" si="6"/>
        <v>302.0639462034631</v>
      </c>
      <c r="AT10" s="24">
        <f t="shared" si="5"/>
        <v>2395.8719881610846</v>
      </c>
      <c r="AW10" s="24">
        <f t="shared" si="1"/>
        <v>3387.6486115291218</v>
      </c>
      <c r="AZ10" s="20">
        <f t="shared" si="2"/>
        <v>8.2796100724491558E-3</v>
      </c>
      <c r="BA10">
        <f t="shared" si="3"/>
        <v>689.71267716457396</v>
      </c>
      <c r="BB10">
        <f t="shared" si="4"/>
        <v>302.0639462034631</v>
      </c>
    </row>
    <row r="11" spans="1:54" s="20" customFormat="1">
      <c r="A11" s="19" t="s">
        <v>8</v>
      </c>
      <c r="B11" s="6" t="s">
        <v>125</v>
      </c>
      <c r="C11" s="32">
        <v>675.34101139199299</v>
      </c>
      <c r="D11" s="32">
        <v>9.2509960125621191</v>
      </c>
      <c r="E11" s="32">
        <v>64.261270182964694</v>
      </c>
      <c r="F11" s="32">
        <v>271.018533483726</v>
      </c>
      <c r="G11" s="32">
        <v>5.3695334110339497</v>
      </c>
      <c r="H11" s="32">
        <v>9.5420036434271704</v>
      </c>
      <c r="I11" s="32">
        <v>72.058668705014</v>
      </c>
      <c r="J11" s="32">
        <v>0.44246450815059502</v>
      </c>
      <c r="K11" s="32">
        <v>143.92418150582299</v>
      </c>
      <c r="L11" s="32">
        <v>36.424528519925801</v>
      </c>
      <c r="M11" s="32">
        <v>22.731031551817601</v>
      </c>
      <c r="N11" s="32">
        <v>38.002338643097403</v>
      </c>
      <c r="O11" s="32">
        <v>5.7785455732395601</v>
      </c>
      <c r="P11" s="32">
        <v>5.5180117052371296</v>
      </c>
      <c r="Q11" s="32">
        <v>30.0268324880996</v>
      </c>
      <c r="R11" s="32">
        <v>37.833605963731202</v>
      </c>
      <c r="S11" s="32">
        <v>34.398360827405703</v>
      </c>
      <c r="T11" s="32">
        <v>337.6761806316</v>
      </c>
      <c r="U11" s="32">
        <v>5.3585664614804098E-3</v>
      </c>
      <c r="V11" s="32">
        <v>31.9454801141963</v>
      </c>
      <c r="W11" s="32">
        <v>3.8948718470550002E-3</v>
      </c>
      <c r="X11" s="32">
        <v>27.840258657886999</v>
      </c>
      <c r="Y11" s="32">
        <v>95.752707157919204</v>
      </c>
      <c r="Z11" s="32">
        <v>21.280330646124</v>
      </c>
      <c r="AA11" s="32">
        <v>25.256419453366998</v>
      </c>
      <c r="AB11" s="32">
        <v>3.9365433345085199</v>
      </c>
      <c r="AC11" s="32">
        <v>26.6021156816931</v>
      </c>
      <c r="AD11" s="32">
        <v>22.821643050177499</v>
      </c>
      <c r="AE11" s="32">
        <v>2.06511169879737E-2</v>
      </c>
      <c r="AF11" s="32">
        <v>15.1826290552768</v>
      </c>
      <c r="AG11" s="32">
        <v>7.3847139710009104</v>
      </c>
      <c r="AH11" s="32">
        <v>7.3930260680004096</v>
      </c>
      <c r="AI11" s="32">
        <v>579.74439547024497</v>
      </c>
      <c r="AJ11" s="32">
        <v>16.842079087688301</v>
      </c>
      <c r="AK11" s="32">
        <v>1E-300</v>
      </c>
      <c r="AL11" s="32">
        <v>801.39060482542197</v>
      </c>
      <c r="AM11" s="32">
        <v>0</v>
      </c>
      <c r="AN11" s="32">
        <v>8.7622900219586703E-6</v>
      </c>
      <c r="AO11" s="32">
        <v>0.460823647299408</v>
      </c>
      <c r="AP11" s="32">
        <v>0</v>
      </c>
      <c r="AQ11" s="33">
        <v>0</v>
      </c>
      <c r="AR11" s="34">
        <f t="shared" si="0"/>
        <v>1002.8030560622238</v>
      </c>
      <c r="AS11" s="34">
        <f t="shared" si="6"/>
        <v>439.18382017323677</v>
      </c>
      <c r="AT11" s="24">
        <f t="shared" si="5"/>
        <v>3483.4617822872415</v>
      </c>
      <c r="AW11" s="24">
        <f t="shared" si="1"/>
        <v>4925.4486585227023</v>
      </c>
      <c r="AZ11" s="20">
        <f t="shared" si="2"/>
        <v>1.2038082753225121E-2</v>
      </c>
      <c r="BA11">
        <f t="shared" si="3"/>
        <v>1002.8030560622238</v>
      </c>
      <c r="BB11">
        <f t="shared" si="4"/>
        <v>439.18382017323677</v>
      </c>
    </row>
    <row r="12" spans="1:54" s="20" customFormat="1">
      <c r="A12" s="19" t="s">
        <v>9</v>
      </c>
      <c r="B12" s="6" t="s">
        <v>126</v>
      </c>
      <c r="C12" s="32">
        <v>0.732370943786258</v>
      </c>
      <c r="D12" s="32">
        <v>2.8684368348829401</v>
      </c>
      <c r="E12" s="32">
        <v>6.3056552269428803</v>
      </c>
      <c r="F12" s="32">
        <v>13.646053275002</v>
      </c>
      <c r="G12" s="32">
        <v>0.32477230683713398</v>
      </c>
      <c r="H12" s="32">
        <v>8.7021754255550393E-2</v>
      </c>
      <c r="I12" s="32">
        <v>9.0976718773924201E-2</v>
      </c>
      <c r="J12" s="32">
        <v>8.8192262450372004E-6</v>
      </c>
      <c r="K12" s="32">
        <v>4.8368157948526296</v>
      </c>
      <c r="L12" s="32">
        <v>1.4693799066115301</v>
      </c>
      <c r="M12" s="32">
        <v>1.9543832632370699</v>
      </c>
      <c r="N12" s="32">
        <v>6.2006794293588801</v>
      </c>
      <c r="O12" s="32">
        <v>3.43736716466857E-2</v>
      </c>
      <c r="P12" s="32">
        <v>0.15072086403788601</v>
      </c>
      <c r="Q12" s="32">
        <v>6.3644685279278301E-2</v>
      </c>
      <c r="R12" s="32">
        <v>18.334262813754702</v>
      </c>
      <c r="S12" s="32">
        <v>5.7436158502408299</v>
      </c>
      <c r="T12" s="32">
        <v>299.35386355285902</v>
      </c>
      <c r="U12" s="32">
        <v>3.9993806832496004E-3</v>
      </c>
      <c r="V12" s="32">
        <v>3.6280325779783702</v>
      </c>
      <c r="W12" s="32">
        <v>3.22397234510653E-3</v>
      </c>
      <c r="X12" s="32">
        <v>7.7671190741517799</v>
      </c>
      <c r="Y12" s="32">
        <v>5.4288236925231796</v>
      </c>
      <c r="Z12" s="32">
        <v>1.1926638209789</v>
      </c>
      <c r="AA12" s="32">
        <v>8.2858144299876001E-3</v>
      </c>
      <c r="AB12" s="32">
        <v>1.20917674172625E-2</v>
      </c>
      <c r="AC12" s="32">
        <v>0.74779886129137296</v>
      </c>
      <c r="AD12" s="32">
        <v>4.5540183474064904</v>
      </c>
      <c r="AE12" s="32">
        <v>8.8961139382095107E-3</v>
      </c>
      <c r="AF12" s="32">
        <v>0.73262565329838802</v>
      </c>
      <c r="AG12" s="32">
        <v>0.70831097906601403</v>
      </c>
      <c r="AH12" s="32">
        <v>17.412592315275798</v>
      </c>
      <c r="AI12" s="32">
        <v>0.35300814006506598</v>
      </c>
      <c r="AJ12" s="32">
        <v>14.1943665543808</v>
      </c>
      <c r="AK12" s="32">
        <v>1E-300</v>
      </c>
      <c r="AL12" s="32">
        <v>76.931641413719802</v>
      </c>
      <c r="AM12" s="32">
        <v>0</v>
      </c>
      <c r="AN12" s="32">
        <v>9.0074244645911805E-7</v>
      </c>
      <c r="AO12" s="32">
        <v>0.335012689208043</v>
      </c>
      <c r="AP12" s="32">
        <v>0</v>
      </c>
      <c r="AQ12" s="33">
        <v>0</v>
      </c>
      <c r="AR12" s="34">
        <f t="shared" si="0"/>
        <v>142.84941534950747</v>
      </c>
      <c r="AS12" s="34">
        <f t="shared" si="6"/>
        <v>62.561787744309846</v>
      </c>
      <c r="AT12" s="24">
        <f t="shared" si="5"/>
        <v>496.2195477804857</v>
      </c>
      <c r="AW12" s="24">
        <f t="shared" si="1"/>
        <v>701.63075087430298</v>
      </c>
      <c r="AZ12" s="20">
        <f t="shared" si="2"/>
        <v>1.7148263288903408E-3</v>
      </c>
      <c r="BA12">
        <f t="shared" si="3"/>
        <v>142.84941534950747</v>
      </c>
      <c r="BB12">
        <f t="shared" si="4"/>
        <v>62.561787744309846</v>
      </c>
    </row>
    <row r="13" spans="1:54" s="20" customFormat="1">
      <c r="A13" s="19" t="s">
        <v>10</v>
      </c>
      <c r="B13" s="6" t="s">
        <v>127</v>
      </c>
      <c r="C13" s="32">
        <v>15.361015644122499</v>
      </c>
      <c r="D13" s="32">
        <v>9.6024678641493306</v>
      </c>
      <c r="E13" s="32">
        <v>19.849235515068401</v>
      </c>
      <c r="F13" s="32">
        <v>53.486603174060001</v>
      </c>
      <c r="G13" s="32">
        <v>0.178331268682272</v>
      </c>
      <c r="H13" s="32">
        <v>0.43797906149814902</v>
      </c>
      <c r="I13" s="32">
        <v>1.90348639062292</v>
      </c>
      <c r="J13" s="32">
        <v>1.14012116977136E-2</v>
      </c>
      <c r="K13" s="32">
        <v>19.0423570091091</v>
      </c>
      <c r="L13" s="32">
        <v>5.0066262076970496</v>
      </c>
      <c r="M13" s="32">
        <v>7.0516820189937901</v>
      </c>
      <c r="N13" s="32">
        <v>25.401729740226699</v>
      </c>
      <c r="O13" s="32">
        <v>0.37950568414077801</v>
      </c>
      <c r="P13" s="32">
        <v>0.37631720001916902</v>
      </c>
      <c r="Q13" s="32">
        <v>1.9943723097065</v>
      </c>
      <c r="R13" s="32">
        <v>59.921931768518498</v>
      </c>
      <c r="S13" s="32">
        <v>19.8753126303722</v>
      </c>
      <c r="T13" s="32">
        <v>990.25705630265304</v>
      </c>
      <c r="U13" s="32">
        <v>1.5979855895018702E-5</v>
      </c>
      <c r="V13" s="32">
        <v>13.1982672101951</v>
      </c>
      <c r="W13" s="32">
        <v>2.4470994930556901E-4</v>
      </c>
      <c r="X13" s="32">
        <v>25.720237963586001</v>
      </c>
      <c r="Y13" s="32">
        <v>21.441959250907601</v>
      </c>
      <c r="Z13" s="32">
        <v>6.7465485158898</v>
      </c>
      <c r="AA13" s="32">
        <v>1.1658212552759499</v>
      </c>
      <c r="AB13" s="32">
        <v>0.57363895607743998</v>
      </c>
      <c r="AC13" s="32">
        <v>3.4875368272770699</v>
      </c>
      <c r="AD13" s="32">
        <v>15.836441597817201</v>
      </c>
      <c r="AE13" s="32">
        <v>6.1907196425223902E-2</v>
      </c>
      <c r="AF13" s="32">
        <v>4.2836052421086599</v>
      </c>
      <c r="AG13" s="32">
        <v>2.8185709487670998</v>
      </c>
      <c r="AH13" s="32">
        <v>61.703144934471197</v>
      </c>
      <c r="AI13" s="32">
        <v>13.998057480354399</v>
      </c>
      <c r="AJ13" s="32">
        <v>51.317980770070797</v>
      </c>
      <c r="AK13" s="32">
        <v>1E-300</v>
      </c>
      <c r="AL13" s="32">
        <v>256.59385907493902</v>
      </c>
      <c r="AM13" s="32">
        <v>0</v>
      </c>
      <c r="AN13" s="32">
        <v>2.2561571316901901E-7</v>
      </c>
      <c r="AO13" s="32">
        <v>12.0600045421708</v>
      </c>
      <c r="AP13" s="32">
        <v>0</v>
      </c>
      <c r="AQ13" s="33">
        <v>0</v>
      </c>
      <c r="AR13" s="34">
        <f t="shared" si="0"/>
        <v>495.47542880953444</v>
      </c>
      <c r="AS13" s="34">
        <f t="shared" si="6"/>
        <v>216.99653816475964</v>
      </c>
      <c r="AT13" s="24">
        <f t="shared" si="5"/>
        <v>1721.1452536830921</v>
      </c>
      <c r="AW13" s="24">
        <f t="shared" si="1"/>
        <v>2433.617220657386</v>
      </c>
      <c r="AZ13" s="20">
        <f t="shared" si="2"/>
        <v>5.9479019116878088E-3</v>
      </c>
      <c r="BA13">
        <f t="shared" si="3"/>
        <v>495.47542880953444</v>
      </c>
      <c r="BB13">
        <f t="shared" si="4"/>
        <v>216.99653816475964</v>
      </c>
    </row>
    <row r="14" spans="1:54" s="20" customFormat="1">
      <c r="A14" s="19" t="s">
        <v>11</v>
      </c>
      <c r="B14" s="6" t="s">
        <v>128</v>
      </c>
      <c r="C14" s="32">
        <v>77.711841093755396</v>
      </c>
      <c r="D14" s="32">
        <v>7.8207332582970803</v>
      </c>
      <c r="E14" s="32">
        <v>18.616860189615998</v>
      </c>
      <c r="F14" s="32">
        <v>107.214075598915</v>
      </c>
      <c r="G14" s="32">
        <v>3.5355081716974399</v>
      </c>
      <c r="H14" s="32">
        <v>3.3694422746699901</v>
      </c>
      <c r="I14" s="32">
        <v>5.8354921941558997</v>
      </c>
      <c r="J14" s="32">
        <v>0.44452163139683998</v>
      </c>
      <c r="K14" s="32">
        <v>16.119059619766102</v>
      </c>
      <c r="L14" s="32">
        <v>0.47327342029193298</v>
      </c>
      <c r="M14" s="32">
        <v>0.34079412141089999</v>
      </c>
      <c r="N14" s="32">
        <v>836.51216871326596</v>
      </c>
      <c r="O14" s="32">
        <v>25.799950069727501</v>
      </c>
      <c r="P14" s="32">
        <v>9.1284274505051695</v>
      </c>
      <c r="Q14" s="32">
        <v>100.15838127076201</v>
      </c>
      <c r="R14" s="32">
        <v>130.099094497198</v>
      </c>
      <c r="S14" s="32">
        <v>53.696278772871203</v>
      </c>
      <c r="T14" s="32">
        <v>969.00807594606999</v>
      </c>
      <c r="U14" s="32">
        <v>1.2921722971152201</v>
      </c>
      <c r="V14" s="32">
        <v>11.195160397811399</v>
      </c>
      <c r="W14" s="32">
        <v>11.9991221271897</v>
      </c>
      <c r="X14" s="32">
        <v>3.8167306365979399</v>
      </c>
      <c r="Y14" s="32">
        <v>50.962333676251298</v>
      </c>
      <c r="Z14" s="32">
        <v>7.2742652923668603</v>
      </c>
      <c r="AA14" s="32">
        <v>4.4457412678580503</v>
      </c>
      <c r="AB14" s="32">
        <v>4.67891014681088</v>
      </c>
      <c r="AC14" s="32">
        <v>3.1735862667115802</v>
      </c>
      <c r="AD14" s="32">
        <v>1.61691269183458</v>
      </c>
      <c r="AE14" s="32">
        <v>15.9555559325348</v>
      </c>
      <c r="AF14" s="32">
        <v>1.04292256502526</v>
      </c>
      <c r="AG14" s="32">
        <v>6.8010426935299204</v>
      </c>
      <c r="AH14" s="32">
        <v>0.69801984599631905</v>
      </c>
      <c r="AI14" s="32">
        <v>3.5371571851378101</v>
      </c>
      <c r="AJ14" s="32">
        <v>14.840501549394601</v>
      </c>
      <c r="AK14" s="32">
        <v>1E-300</v>
      </c>
      <c r="AL14" s="32">
        <v>37.1377266801004</v>
      </c>
      <c r="AM14" s="32">
        <v>0</v>
      </c>
      <c r="AN14" s="32">
        <v>1.4514981010752701E-2</v>
      </c>
      <c r="AO14" s="32">
        <v>1579.5628707184001</v>
      </c>
      <c r="AP14" s="32">
        <v>0</v>
      </c>
      <c r="AQ14" s="33">
        <v>0</v>
      </c>
      <c r="AR14" s="34">
        <f t="shared" si="0"/>
        <v>1187.7536470219293</v>
      </c>
      <c r="AS14" s="34">
        <f t="shared" si="6"/>
        <v>520.18407898770636</v>
      </c>
      <c r="AT14" s="24">
        <f t="shared" si="5"/>
        <v>4125.9292252460491</v>
      </c>
      <c r="AW14" s="24">
        <f t="shared" si="1"/>
        <v>5833.8669512556844</v>
      </c>
      <c r="AZ14" s="20">
        <f t="shared" si="2"/>
        <v>1.4258309851428813E-2</v>
      </c>
      <c r="BA14">
        <f t="shared" si="3"/>
        <v>1187.7536470219293</v>
      </c>
      <c r="BB14">
        <f t="shared" si="4"/>
        <v>520.18407898770636</v>
      </c>
    </row>
    <row r="15" spans="1:54" s="20" customFormat="1">
      <c r="A15" s="19" t="s">
        <v>12</v>
      </c>
      <c r="B15" s="6" t="s">
        <v>129</v>
      </c>
      <c r="C15" s="32">
        <v>9.3530490642810307</v>
      </c>
      <c r="D15" s="32">
        <v>2.4691472253104498</v>
      </c>
      <c r="E15" s="32">
        <v>4.53757619519308</v>
      </c>
      <c r="F15" s="32">
        <v>55.450402775515201</v>
      </c>
      <c r="G15" s="32">
        <v>1.6861883110295199</v>
      </c>
      <c r="H15" s="32">
        <v>2.74012823577121</v>
      </c>
      <c r="I15" s="32">
        <v>4.7924852479471198</v>
      </c>
      <c r="J15" s="32">
        <v>4.3496014999940699E-2</v>
      </c>
      <c r="K15" s="32">
        <v>1.5842169151097301</v>
      </c>
      <c r="L15" s="32">
        <v>2.1609847127352801</v>
      </c>
      <c r="M15" s="32">
        <v>1.37397972411694</v>
      </c>
      <c r="N15" s="32">
        <v>10.690778515396399</v>
      </c>
      <c r="O15" s="32">
        <v>4.0120917003406404</v>
      </c>
      <c r="P15" s="32">
        <v>2.34532253955769</v>
      </c>
      <c r="Q15" s="32">
        <v>17.580741689415898</v>
      </c>
      <c r="R15" s="32">
        <v>5.1489881335315797</v>
      </c>
      <c r="S15" s="32">
        <v>1.91889793488988</v>
      </c>
      <c r="T15" s="32">
        <v>56.558161109070902</v>
      </c>
      <c r="U15" s="32">
        <v>0.57687176128108697</v>
      </c>
      <c r="V15" s="32">
        <v>3.0559567321985601</v>
      </c>
      <c r="W15" s="32">
        <v>5.06057951831583</v>
      </c>
      <c r="X15" s="32">
        <v>3.36923396115021</v>
      </c>
      <c r="Y15" s="32">
        <v>28.525406920552101</v>
      </c>
      <c r="Z15" s="32">
        <v>12.2819790306456</v>
      </c>
      <c r="AA15" s="32">
        <v>6.5875993268708601</v>
      </c>
      <c r="AB15" s="32">
        <v>5.1480927472248403</v>
      </c>
      <c r="AC15" s="32">
        <v>4.2924641029053001</v>
      </c>
      <c r="AD15" s="32">
        <v>8.02108068026517</v>
      </c>
      <c r="AE15" s="32">
        <v>0.144811312708331</v>
      </c>
      <c r="AF15" s="32">
        <v>13.736888172995901</v>
      </c>
      <c r="AG15" s="32">
        <v>4.5412979469563099</v>
      </c>
      <c r="AH15" s="32">
        <v>4.3041599920070199</v>
      </c>
      <c r="AI15" s="32">
        <v>5.2056749004854899</v>
      </c>
      <c r="AJ15" s="32">
        <v>18.6050644397572</v>
      </c>
      <c r="AK15" s="32">
        <v>1E-300</v>
      </c>
      <c r="AL15" s="32">
        <v>106.54470573510601</v>
      </c>
      <c r="AM15" s="32">
        <v>0</v>
      </c>
      <c r="AN15" s="32">
        <v>0.183060480247628</v>
      </c>
      <c r="AO15" s="32">
        <v>466.179514141347</v>
      </c>
      <c r="AP15" s="32">
        <v>0</v>
      </c>
      <c r="AQ15" s="33">
        <v>0</v>
      </c>
      <c r="AR15" s="34">
        <f t="shared" si="0"/>
        <v>253.56386720539388</v>
      </c>
      <c r="AS15" s="34">
        <f t="shared" si="6"/>
        <v>111.04986884907763</v>
      </c>
      <c r="AT15" s="24">
        <f t="shared" si="5"/>
        <v>880.81107794723289</v>
      </c>
      <c r="AW15" s="24">
        <f t="shared" si="1"/>
        <v>1245.4248140017044</v>
      </c>
      <c r="AZ15" s="20">
        <f t="shared" si="2"/>
        <v>3.0438906205895273E-3</v>
      </c>
      <c r="BA15">
        <f t="shared" si="3"/>
        <v>253.56386720539388</v>
      </c>
      <c r="BB15">
        <f t="shared" si="4"/>
        <v>111.04986884907763</v>
      </c>
    </row>
    <row r="16" spans="1:54" s="20" customFormat="1">
      <c r="A16" s="19" t="s">
        <v>13</v>
      </c>
      <c r="B16" s="6" t="s">
        <v>130</v>
      </c>
      <c r="C16" s="32">
        <v>4.0174476156418004</v>
      </c>
      <c r="D16" s="32">
        <v>1.1897775985768899</v>
      </c>
      <c r="E16" s="32">
        <v>2.07002731827725</v>
      </c>
      <c r="F16" s="32">
        <v>20.698562700439499</v>
      </c>
      <c r="G16" s="32">
        <v>0.453407128702491</v>
      </c>
      <c r="H16" s="32">
        <v>1.5335764109646901</v>
      </c>
      <c r="I16" s="32">
        <v>2.3525245778533401</v>
      </c>
      <c r="J16" s="32">
        <v>3.1050631203518999E-2</v>
      </c>
      <c r="K16" s="32">
        <v>0.93362674541041402</v>
      </c>
      <c r="L16" s="32">
        <v>1.0637300658887101</v>
      </c>
      <c r="M16" s="32">
        <v>0.60896583654886904</v>
      </c>
      <c r="N16" s="32">
        <v>3.90040627033251</v>
      </c>
      <c r="O16" s="32">
        <v>0.73894374221324699</v>
      </c>
      <c r="P16" s="32">
        <v>9.0391668781013106</v>
      </c>
      <c r="Q16" s="32">
        <v>4.9497120500575704</v>
      </c>
      <c r="R16" s="32">
        <v>1.3921709101036699</v>
      </c>
      <c r="S16" s="32">
        <v>1.3011161284213999</v>
      </c>
      <c r="T16" s="32">
        <v>24.642945619246799</v>
      </c>
      <c r="U16" s="32">
        <v>5.0055597789832604E-3</v>
      </c>
      <c r="V16" s="32">
        <v>4.0467642402274304</v>
      </c>
      <c r="W16" s="32">
        <v>3.8338849015481001E-3</v>
      </c>
      <c r="X16" s="32">
        <v>1.6216521926013501</v>
      </c>
      <c r="Y16" s="32">
        <v>12.2447009448603</v>
      </c>
      <c r="Z16" s="32">
        <v>4.6184171098329303</v>
      </c>
      <c r="AA16" s="32">
        <v>2.36363138167341</v>
      </c>
      <c r="AB16" s="32">
        <v>2.1228339543683101</v>
      </c>
      <c r="AC16" s="32">
        <v>1.6077606373153699</v>
      </c>
      <c r="AD16" s="32">
        <v>2.9692825480158098</v>
      </c>
      <c r="AE16" s="32">
        <v>7.1674075220485994E-2</v>
      </c>
      <c r="AF16" s="32">
        <v>3.8835932238771602</v>
      </c>
      <c r="AG16" s="32">
        <v>2.0161078117754001</v>
      </c>
      <c r="AH16" s="32">
        <v>1.45558249702669</v>
      </c>
      <c r="AI16" s="32">
        <v>3.8638830754188098</v>
      </c>
      <c r="AJ16" s="32">
        <v>8.2189105590839908</v>
      </c>
      <c r="AK16" s="32">
        <v>1E-300</v>
      </c>
      <c r="AL16" s="32">
        <v>49.104527196294001</v>
      </c>
      <c r="AM16" s="32">
        <v>0</v>
      </c>
      <c r="AN16" s="32">
        <v>1.4587678320695399E-4</v>
      </c>
      <c r="AO16" s="32">
        <v>397.51406928541797</v>
      </c>
      <c r="AP16" s="32">
        <v>0</v>
      </c>
      <c r="AQ16" s="33">
        <v>0</v>
      </c>
      <c r="AR16" s="34">
        <f t="shared" si="0"/>
        <v>166.57898310181093</v>
      </c>
      <c r="AS16" s="34">
        <f t="shared" si="6"/>
        <v>72.954299168676329</v>
      </c>
      <c r="AT16" s="24">
        <f t="shared" si="5"/>
        <v>578.64953428245713</v>
      </c>
      <c r="AW16" s="24">
        <f t="shared" si="1"/>
        <v>818.18281655294436</v>
      </c>
      <c r="AZ16" s="20">
        <f t="shared" si="2"/>
        <v>1.9996863505801492E-3</v>
      </c>
      <c r="BA16">
        <f t="shared" si="3"/>
        <v>166.57898310181093</v>
      </c>
      <c r="BB16">
        <f t="shared" si="4"/>
        <v>72.954299168676329</v>
      </c>
    </row>
    <row r="17" spans="1:54" s="20" customFormat="1">
      <c r="A17" s="19" t="s">
        <v>14</v>
      </c>
      <c r="B17" s="6" t="s">
        <v>131</v>
      </c>
      <c r="C17" s="32">
        <v>30.977723699775598</v>
      </c>
      <c r="D17" s="32">
        <v>16.499190416259601</v>
      </c>
      <c r="E17" s="32">
        <v>23.951893408277801</v>
      </c>
      <c r="F17" s="32">
        <v>31.870988585514901</v>
      </c>
      <c r="G17" s="32">
        <v>3.0129450909482198</v>
      </c>
      <c r="H17" s="32">
        <v>11.776216388268599</v>
      </c>
      <c r="I17" s="32">
        <v>17.924325500715501</v>
      </c>
      <c r="J17" s="32">
        <v>0.72083632663866704</v>
      </c>
      <c r="K17" s="32">
        <v>4.6741299616185596</v>
      </c>
      <c r="L17" s="32">
        <v>9.1103458712227905</v>
      </c>
      <c r="M17" s="32">
        <v>3.7802510693088198</v>
      </c>
      <c r="N17" s="32">
        <v>25.213183262187599</v>
      </c>
      <c r="O17" s="32">
        <v>12.407276475463201</v>
      </c>
      <c r="P17" s="32">
        <v>8.1908529011924394</v>
      </c>
      <c r="Q17" s="32">
        <v>76.486616036733196</v>
      </c>
      <c r="R17" s="32">
        <v>5.0903545635115997</v>
      </c>
      <c r="S17" s="32">
        <v>16.416682164658798</v>
      </c>
      <c r="T17" s="32">
        <v>149.541304047913</v>
      </c>
      <c r="U17" s="32">
        <v>1.1737948934575999</v>
      </c>
      <c r="V17" s="32">
        <v>2.1186520687214601</v>
      </c>
      <c r="W17" s="32">
        <v>19.0297466830249</v>
      </c>
      <c r="X17" s="32">
        <v>5.7037194541436103</v>
      </c>
      <c r="Y17" s="32">
        <v>61.884013140159901</v>
      </c>
      <c r="Z17" s="32">
        <v>11.5138161078649</v>
      </c>
      <c r="AA17" s="32">
        <v>3.9895333018363499</v>
      </c>
      <c r="AB17" s="32">
        <v>12.0401291442163</v>
      </c>
      <c r="AC17" s="32">
        <v>4.7369109630255704</v>
      </c>
      <c r="AD17" s="32">
        <v>15.063755166193401</v>
      </c>
      <c r="AE17" s="32">
        <v>0.129730823796885</v>
      </c>
      <c r="AF17" s="32">
        <v>4.5121373006834302</v>
      </c>
      <c r="AG17" s="32">
        <v>15.7448979150422</v>
      </c>
      <c r="AH17" s="32">
        <v>1.2270632355075699</v>
      </c>
      <c r="AI17" s="32">
        <v>5.7398342895371197</v>
      </c>
      <c r="AJ17" s="32">
        <v>8.2771241907626205</v>
      </c>
      <c r="AK17" s="32">
        <v>1E-300</v>
      </c>
      <c r="AL17" s="32">
        <v>470.049787857502</v>
      </c>
      <c r="AM17" s="32">
        <v>0</v>
      </c>
      <c r="AN17" s="32">
        <v>0.181500535823818</v>
      </c>
      <c r="AO17" s="32">
        <v>7134.4648386613899</v>
      </c>
      <c r="AP17" s="32">
        <v>0</v>
      </c>
      <c r="AQ17" s="33">
        <v>0</v>
      </c>
      <c r="AR17" s="34">
        <f t="shared" si="0"/>
        <v>2367.8404951450493</v>
      </c>
      <c r="AS17" s="34">
        <f t="shared" si="6"/>
        <v>1037.0104358299486</v>
      </c>
      <c r="AT17" s="24">
        <f t="shared" si="5"/>
        <v>8225.226101502898</v>
      </c>
      <c r="AW17" s="24">
        <f t="shared" si="1"/>
        <v>11630.077032477897</v>
      </c>
      <c r="AZ17" s="20">
        <f t="shared" si="2"/>
        <v>2.8424584124148264E-2</v>
      </c>
      <c r="BA17">
        <f t="shared" si="3"/>
        <v>2367.8404951450493</v>
      </c>
      <c r="BB17">
        <f t="shared" si="4"/>
        <v>1037.0104358299486</v>
      </c>
    </row>
    <row r="18" spans="1:54" s="20" customFormat="1">
      <c r="A18" s="19" t="s">
        <v>15</v>
      </c>
      <c r="B18" s="6" t="s">
        <v>132</v>
      </c>
      <c r="C18" s="32">
        <v>1.02710975721626</v>
      </c>
      <c r="D18" s="32">
        <v>0.37599416640356997</v>
      </c>
      <c r="E18" s="32">
        <v>0.53875511113825703</v>
      </c>
      <c r="F18" s="32">
        <v>4.7297735701358103</v>
      </c>
      <c r="G18" s="32">
        <v>0.125319882912584</v>
      </c>
      <c r="H18" s="32">
        <v>0.34042854061341299</v>
      </c>
      <c r="I18" s="32">
        <v>0.27032591263482503</v>
      </c>
      <c r="J18" s="32">
        <v>1.73149943163384E-2</v>
      </c>
      <c r="K18" s="32">
        <v>0.17098282866728901</v>
      </c>
      <c r="L18" s="32">
        <v>0.11412188206601399</v>
      </c>
      <c r="M18" s="32">
        <v>7.9782376924055501E-2</v>
      </c>
      <c r="N18" s="32">
        <v>5.8946743756069004</v>
      </c>
      <c r="O18" s="32">
        <v>0.18479246272670899</v>
      </c>
      <c r="P18" s="32">
        <v>0.22980436913375701</v>
      </c>
      <c r="Q18" s="32">
        <v>1.3821150760179199</v>
      </c>
      <c r="R18" s="32">
        <v>3.5759493600683898</v>
      </c>
      <c r="S18" s="32">
        <v>1.3040173489304101</v>
      </c>
      <c r="T18" s="32">
        <v>7.6316979330014902</v>
      </c>
      <c r="U18" s="32">
        <v>5.5778319392112703E-2</v>
      </c>
      <c r="V18" s="32">
        <v>0.32679415992974498</v>
      </c>
      <c r="W18" s="32">
        <v>0.50839780195950202</v>
      </c>
      <c r="X18" s="32">
        <v>0.47469715058928802</v>
      </c>
      <c r="Y18" s="32">
        <v>1.95381694995885</v>
      </c>
      <c r="Z18" s="32">
        <v>0.84936560701147701</v>
      </c>
      <c r="AA18" s="32">
        <v>0.44176879640494598</v>
      </c>
      <c r="AB18" s="32">
        <v>0.44909485753129402</v>
      </c>
      <c r="AC18" s="32">
        <v>0.42013489619079603</v>
      </c>
      <c r="AD18" s="32">
        <v>0.733959895022682</v>
      </c>
      <c r="AE18" s="32">
        <v>4.9319751477103303E-2</v>
      </c>
      <c r="AF18" s="32">
        <v>0.86080223144009105</v>
      </c>
      <c r="AG18" s="32">
        <v>0.421409075283532</v>
      </c>
      <c r="AH18" s="32">
        <v>0.419498945177605</v>
      </c>
      <c r="AI18" s="32">
        <v>0.46466712534459498</v>
      </c>
      <c r="AJ18" s="32">
        <v>1.63725737664705</v>
      </c>
      <c r="AK18" s="32">
        <v>1E-300</v>
      </c>
      <c r="AL18" s="32">
        <v>18.063948689783899</v>
      </c>
      <c r="AM18" s="32">
        <v>0</v>
      </c>
      <c r="AN18" s="32">
        <v>5.5815910530019903E-3</v>
      </c>
      <c r="AO18" s="32">
        <v>18.0276601159626</v>
      </c>
      <c r="AP18" s="32">
        <v>0</v>
      </c>
      <c r="AQ18" s="33">
        <v>0</v>
      </c>
      <c r="AR18" s="34">
        <f t="shared" si="0"/>
        <v>21.347953248157829</v>
      </c>
      <c r="AS18" s="34">
        <f t="shared" si="6"/>
        <v>9.3494685758355462</v>
      </c>
      <c r="AT18" s="24">
        <f t="shared" si="5"/>
        <v>74.156913284674161</v>
      </c>
      <c r="AW18" s="24">
        <f t="shared" si="1"/>
        <v>104.85433510866753</v>
      </c>
      <c r="AZ18" s="20">
        <f>AT18/MAX(AT18:AT53)</f>
        <v>2.5627008838848101E-4</v>
      </c>
      <c r="BA18">
        <f t="shared" si="3"/>
        <v>21.347953248157829</v>
      </c>
      <c r="BB18">
        <f t="shared" si="4"/>
        <v>9.3494685758355462</v>
      </c>
    </row>
    <row r="19" spans="1:54" s="20" customFormat="1">
      <c r="A19" s="19" t="s">
        <v>16</v>
      </c>
      <c r="B19" s="6" t="s">
        <v>133</v>
      </c>
      <c r="C19" s="32">
        <v>2.0704205517098901</v>
      </c>
      <c r="D19" s="32">
        <v>0.32036203266017999</v>
      </c>
      <c r="E19" s="32">
        <v>0.96813649374939503</v>
      </c>
      <c r="F19" s="32">
        <v>1.5829414927141801</v>
      </c>
      <c r="G19" s="32">
        <v>5.3322357082039702E-2</v>
      </c>
      <c r="H19" s="32">
        <v>0.20699071658203499</v>
      </c>
      <c r="I19" s="32">
        <v>1.9634960876531199E-3</v>
      </c>
      <c r="J19" s="32">
        <v>3.9277173013444102E-3</v>
      </c>
      <c r="K19" s="32">
        <v>6.0074464970977801E-4</v>
      </c>
      <c r="L19" s="32">
        <v>3.4057185798194901E-4</v>
      </c>
      <c r="M19" s="32">
        <v>1.5893109909958501E-3</v>
      </c>
      <c r="N19" s="32">
        <v>0.80234180597168003</v>
      </c>
      <c r="O19" s="32">
        <v>3.9449038357016603E-2</v>
      </c>
      <c r="P19" s="32">
        <v>6.0013998046920796E-4</v>
      </c>
      <c r="Q19" s="32">
        <v>0.11903107882203</v>
      </c>
      <c r="R19" s="32">
        <v>0.50401096468949302</v>
      </c>
      <c r="S19" s="32">
        <v>6.1413675869963402</v>
      </c>
      <c r="T19" s="32">
        <v>1.4456255449734401</v>
      </c>
      <c r="U19" s="32">
        <v>5.1678450361674396E-3</v>
      </c>
      <c r="V19" s="32">
        <v>4.5233202876217599E-2</v>
      </c>
      <c r="W19" s="32">
        <v>0.12362037222290199</v>
      </c>
      <c r="X19" s="32">
        <v>2.63210244755658</v>
      </c>
      <c r="Y19" s="32">
        <v>0.118238090417649</v>
      </c>
      <c r="Z19" s="32">
        <v>4.6314972669843297E-3</v>
      </c>
      <c r="AA19" s="32">
        <v>1.0792095650590999E-2</v>
      </c>
      <c r="AB19" s="32">
        <v>9.2093129099439803E-3</v>
      </c>
      <c r="AC19" s="32">
        <v>4.3906470528890899E-2</v>
      </c>
      <c r="AD19" s="32">
        <v>0.17329665315675799</v>
      </c>
      <c r="AE19" s="32">
        <v>4.4823877460183598E-2</v>
      </c>
      <c r="AF19" s="32">
        <v>2.8168281882009201E-3</v>
      </c>
      <c r="AG19" s="32">
        <v>4.93621468049074E-2</v>
      </c>
      <c r="AH19" s="32">
        <v>0.11810695805987501</v>
      </c>
      <c r="AI19" s="32">
        <v>4.52834146120049E-4</v>
      </c>
      <c r="AJ19" s="32">
        <v>0.295313962822986</v>
      </c>
      <c r="AK19" s="32">
        <v>1E-300</v>
      </c>
      <c r="AL19" s="32">
        <v>7.9701661075464001</v>
      </c>
      <c r="AM19" s="32">
        <v>0</v>
      </c>
      <c r="AN19" s="32">
        <v>5.6575077884574599E-3</v>
      </c>
      <c r="AO19" s="32">
        <v>0.37833678695134298</v>
      </c>
      <c r="AP19" s="32">
        <v>0</v>
      </c>
      <c r="AQ19" s="33">
        <v>0</v>
      </c>
      <c r="AR19" s="34">
        <f t="shared" si="0"/>
        <v>7.5694704193761657</v>
      </c>
      <c r="AS19" s="34">
        <f t="shared" si="6"/>
        <v>3.3150965340333576</v>
      </c>
      <c r="AT19" s="24">
        <f t="shared" si="5"/>
        <v>26.294256642567035</v>
      </c>
      <c r="AW19" s="24">
        <f t="shared" si="1"/>
        <v>37.17882359597656</v>
      </c>
      <c r="AZ19" s="20">
        <f>AT19/MAX(AT19:AT53)</f>
        <v>9.0867205435486665E-5</v>
      </c>
      <c r="BA19">
        <f t="shared" si="3"/>
        <v>7.5694704193761657</v>
      </c>
      <c r="BB19">
        <f t="shared" si="4"/>
        <v>3.3150965340333576</v>
      </c>
    </row>
    <row r="20" spans="1:54" s="20" customFormat="1">
      <c r="A20" s="19" t="s">
        <v>17</v>
      </c>
      <c r="B20" s="6" t="s">
        <v>134</v>
      </c>
      <c r="C20" s="32">
        <v>1.0328277317450301</v>
      </c>
      <c r="D20" s="32">
        <v>0.152548790201151</v>
      </c>
      <c r="E20" s="32">
        <v>0.39554453239479498</v>
      </c>
      <c r="F20" s="32">
        <v>0.89478883785942098</v>
      </c>
      <c r="G20" s="32">
        <v>4.5936023253452703E-2</v>
      </c>
      <c r="H20" s="32">
        <v>6.0024977592029197E-2</v>
      </c>
      <c r="I20" s="32">
        <v>3.14950352335125E-3</v>
      </c>
      <c r="J20" s="32">
        <v>1.3137681070365601E-3</v>
      </c>
      <c r="K20" s="32">
        <v>3.1556536037538E-3</v>
      </c>
      <c r="L20" s="32">
        <v>1.00121253177703E-3</v>
      </c>
      <c r="M20" s="32">
        <v>1.76111065162073E-3</v>
      </c>
      <c r="N20" s="32">
        <v>0.26189558086900699</v>
      </c>
      <c r="O20" s="32">
        <v>1.5913878934785901E-2</v>
      </c>
      <c r="P20" s="32">
        <v>1.2112371779505399E-3</v>
      </c>
      <c r="Q20" s="32">
        <v>5.7451514269539601E-2</v>
      </c>
      <c r="R20" s="32">
        <v>0.35416073763438999</v>
      </c>
      <c r="S20" s="32">
        <v>0.13053134514244399</v>
      </c>
      <c r="T20" s="32">
        <v>0.54307191642340102</v>
      </c>
      <c r="U20" s="32">
        <v>2.3919503057265299E-3</v>
      </c>
      <c r="V20" s="32">
        <v>1.33992026185389E-2</v>
      </c>
      <c r="W20" s="32">
        <v>1.9762165832043099E-2</v>
      </c>
      <c r="X20" s="32">
        <v>6.66165845364243E-2</v>
      </c>
      <c r="Y20" s="32">
        <v>5.9205366048718303E-2</v>
      </c>
      <c r="Z20" s="32">
        <v>1.89162509048645E-3</v>
      </c>
      <c r="AA20" s="32">
        <v>4.33444972265923E-3</v>
      </c>
      <c r="AB20" s="32">
        <v>5.3386275036535202E-3</v>
      </c>
      <c r="AC20" s="32">
        <v>1.7725877050970201E-2</v>
      </c>
      <c r="AD20" s="32">
        <v>1.42098432478812E-2</v>
      </c>
      <c r="AE20" s="32">
        <v>5.0178798992168303E-2</v>
      </c>
      <c r="AF20" s="32">
        <v>1.3419505128946199E-2</v>
      </c>
      <c r="AG20" s="32">
        <v>8.5572162687096304E-3</v>
      </c>
      <c r="AH20" s="32">
        <v>1.38719747259957E-2</v>
      </c>
      <c r="AI20" s="32">
        <v>5.4816417348037402E-3</v>
      </c>
      <c r="AJ20" s="32">
        <v>0.237622648360612</v>
      </c>
      <c r="AK20" s="32">
        <v>1E-300</v>
      </c>
      <c r="AL20" s="32">
        <v>9.8672793405379294E-2</v>
      </c>
      <c r="AM20" s="32">
        <v>0</v>
      </c>
      <c r="AN20" s="32">
        <v>5.21798227414072E-3</v>
      </c>
      <c r="AO20" s="32">
        <v>72.717010817489907</v>
      </c>
      <c r="AP20" s="32">
        <v>0</v>
      </c>
      <c r="AQ20" s="33">
        <v>0</v>
      </c>
      <c r="AR20" s="34">
        <f t="shared" si="0"/>
        <v>22.255994148430155</v>
      </c>
      <c r="AS20" s="34">
        <f t="shared" si="6"/>
        <v>9.7471507219402138</v>
      </c>
      <c r="AT20" s="24">
        <f t="shared" si="5"/>
        <v>77.311197422252704</v>
      </c>
      <c r="AW20" s="24">
        <f t="shared" si="1"/>
        <v>109.31434229262308</v>
      </c>
      <c r="AZ20" s="20">
        <f>AT20/MAX(AT20:AT53)</f>
        <v>2.6717060512973935E-4</v>
      </c>
      <c r="BA20">
        <f t="shared" si="3"/>
        <v>22.255994148430155</v>
      </c>
      <c r="BB20">
        <f t="shared" si="4"/>
        <v>9.7471507219402138</v>
      </c>
    </row>
    <row r="21" spans="1:54" s="20" customFormat="1">
      <c r="A21" s="19" t="s">
        <v>18</v>
      </c>
      <c r="B21" s="6" t="s">
        <v>135</v>
      </c>
      <c r="C21" s="32">
        <v>1.01964795033773E-2</v>
      </c>
      <c r="D21" s="32">
        <v>5.0778209401116398E-3</v>
      </c>
      <c r="E21" s="32">
        <v>5.3762811824510804E-3</v>
      </c>
      <c r="F21" s="32">
        <v>8.8209808646270999E-3</v>
      </c>
      <c r="G21" s="32">
        <v>1.1477238482835599E-3</v>
      </c>
      <c r="H21" s="32">
        <v>2.3379107498586399E-3</v>
      </c>
      <c r="I21" s="32">
        <v>2.5962816865104598E-3</v>
      </c>
      <c r="J21" s="32">
        <v>1.62234163702435E-3</v>
      </c>
      <c r="K21" s="32">
        <v>7.7192165705844504E-4</v>
      </c>
      <c r="L21" s="32">
        <v>6.6117680561084298E-4</v>
      </c>
      <c r="M21" s="32">
        <v>2.01346857760668E-3</v>
      </c>
      <c r="N21" s="32">
        <v>4.8967385041539602E-3</v>
      </c>
      <c r="O21" s="32">
        <v>2.8050357576831601E-3</v>
      </c>
      <c r="P21" s="32">
        <v>2.1237960576846902E-3</v>
      </c>
      <c r="Q21" s="32">
        <v>4.8572908071814001E-3</v>
      </c>
      <c r="R21" s="32">
        <v>1.07696646046113E-2</v>
      </c>
      <c r="S21" s="32">
        <v>5.2382393677888796E-3</v>
      </c>
      <c r="T21" s="32">
        <v>5.1426330335017298E-3</v>
      </c>
      <c r="U21" s="32">
        <v>5.7070346301074798E-3</v>
      </c>
      <c r="V21" s="32">
        <v>6.7102347051149203E-3</v>
      </c>
      <c r="W21" s="32">
        <v>6.2939734524814798E-3</v>
      </c>
      <c r="X21" s="32">
        <v>5.4938191819852399E-3</v>
      </c>
      <c r="Y21" s="32">
        <v>8.2642834644135396E-3</v>
      </c>
      <c r="Z21" s="32">
        <v>5.2211184219026202E-5</v>
      </c>
      <c r="AA21" s="32">
        <v>5.8074179596948798E-4</v>
      </c>
      <c r="AB21" s="32">
        <v>9.5131501268433697E-4</v>
      </c>
      <c r="AC21" s="32">
        <v>5.69075762505629E-3</v>
      </c>
      <c r="AD21" s="32">
        <v>1.34287353250698E-3</v>
      </c>
      <c r="AE21" s="32">
        <v>5.8494548374181396E-3</v>
      </c>
      <c r="AF21" s="32">
        <v>3.8166378959943901E-3</v>
      </c>
      <c r="AG21" s="32">
        <v>5.2943631617521801E-3</v>
      </c>
      <c r="AH21" s="32">
        <v>1.7999740630341001E-3</v>
      </c>
      <c r="AI21" s="32">
        <v>2.1614135786119102E-3</v>
      </c>
      <c r="AJ21" s="32">
        <v>6.7207185285002198E-3</v>
      </c>
      <c r="AK21" s="32">
        <v>1E-300</v>
      </c>
      <c r="AL21" s="32">
        <v>1.22907967165428E-2</v>
      </c>
      <c r="AM21" s="32">
        <v>0</v>
      </c>
      <c r="AN21" s="32">
        <v>7.3860301261665902E-3</v>
      </c>
      <c r="AO21" s="32">
        <v>8.7283162358333093E-3</v>
      </c>
      <c r="AP21" s="32">
        <v>0</v>
      </c>
      <c r="AQ21" s="33">
        <v>0</v>
      </c>
      <c r="AR21" s="34">
        <f t="shared" si="0"/>
        <v>4.9396756594061814E-2</v>
      </c>
      <c r="AS21" s="34">
        <f t="shared" si="6"/>
        <v>2.1633616026596417E-2</v>
      </c>
      <c r="AT21" s="24">
        <f t="shared" si="5"/>
        <v>0.17159073531351762</v>
      </c>
      <c r="AW21" s="24">
        <f t="shared" si="1"/>
        <v>0.24262110793417585</v>
      </c>
      <c r="AZ21" s="20">
        <f>AT21/MAX(AT21:AT53)</f>
        <v>5.9298008719205313E-7</v>
      </c>
      <c r="BA21">
        <f t="shared" si="3"/>
        <v>4.9396756594061814E-2</v>
      </c>
      <c r="BB21">
        <f t="shared" si="4"/>
        <v>2.1633616026596417E-2</v>
      </c>
    </row>
    <row r="22" spans="1:54" s="20" customFormat="1">
      <c r="A22" s="19" t="s">
        <v>19</v>
      </c>
      <c r="B22" s="6" t="s">
        <v>136</v>
      </c>
      <c r="C22" s="32">
        <v>21.311307127323101</v>
      </c>
      <c r="D22" s="32">
        <v>0.21842198023043399</v>
      </c>
      <c r="E22" s="32">
        <v>70.723982024953102</v>
      </c>
      <c r="F22" s="32">
        <v>16.998110117525801</v>
      </c>
      <c r="G22" s="32">
        <v>3.2982031720886602</v>
      </c>
      <c r="H22" s="32">
        <v>5.0553004062314404</v>
      </c>
      <c r="I22" s="32">
        <v>0.81767986566445605</v>
      </c>
      <c r="J22" s="32">
        <v>2.73111821490006E-2</v>
      </c>
      <c r="K22" s="32">
        <v>1.42799324861745</v>
      </c>
      <c r="L22" s="32">
        <v>0.75588234025240597</v>
      </c>
      <c r="M22" s="32">
        <v>0.110496129836426</v>
      </c>
      <c r="N22" s="32">
        <v>10.6486062709492</v>
      </c>
      <c r="O22" s="32">
        <v>0.74105770331267795</v>
      </c>
      <c r="P22" s="32">
        <v>0.670693484281352</v>
      </c>
      <c r="Q22" s="32">
        <v>1.86134658595751</v>
      </c>
      <c r="R22" s="32">
        <v>8.3223014531570598</v>
      </c>
      <c r="S22" s="32">
        <v>2.74236139539827</v>
      </c>
      <c r="T22" s="32">
        <v>37.693386462918497</v>
      </c>
      <c r="U22" s="32">
        <v>6.3658117348161598</v>
      </c>
      <c r="V22" s="32">
        <v>77.764094085261405</v>
      </c>
      <c r="W22" s="32">
        <v>39.046461787800901</v>
      </c>
      <c r="X22" s="32">
        <v>13.008465164675499</v>
      </c>
      <c r="Y22" s="32">
        <v>146.74037273695799</v>
      </c>
      <c r="Z22" s="32">
        <v>9.3030033838763107</v>
      </c>
      <c r="AA22" s="32">
        <v>26.745505836298499</v>
      </c>
      <c r="AB22" s="32">
        <v>1.2616404884419701</v>
      </c>
      <c r="AC22" s="32">
        <v>14.7914484566027</v>
      </c>
      <c r="AD22" s="32">
        <v>11.530112776278401</v>
      </c>
      <c r="AE22" s="32">
        <v>6.4562296486289199</v>
      </c>
      <c r="AF22" s="32">
        <v>1.7337253270911901</v>
      </c>
      <c r="AG22" s="32">
        <v>29.898401108407899</v>
      </c>
      <c r="AH22" s="32">
        <v>3.9937823329902198</v>
      </c>
      <c r="AI22" s="32">
        <v>1.77198800667746</v>
      </c>
      <c r="AJ22" s="32">
        <v>2.3688366210273002</v>
      </c>
      <c r="AK22" s="32">
        <v>1E-300</v>
      </c>
      <c r="AL22" s="32">
        <v>808.403535934606</v>
      </c>
      <c r="AM22" s="32">
        <v>0</v>
      </c>
      <c r="AN22" s="32">
        <v>2.5073653285458599E-2</v>
      </c>
      <c r="AO22" s="32">
        <v>26.661447671377299</v>
      </c>
      <c r="AP22" s="32">
        <v>0</v>
      </c>
      <c r="AQ22" s="33">
        <v>0</v>
      </c>
      <c r="AR22" s="34">
        <f t="shared" si="0"/>
        <v>406.27697486541848</v>
      </c>
      <c r="AS22" s="34">
        <f t="shared" si="6"/>
        <v>177.93152183886943</v>
      </c>
      <c r="AT22" s="24">
        <f t="shared" si="5"/>
        <v>1411.2943777059486</v>
      </c>
      <c r="AW22" s="24">
        <f t="shared" si="1"/>
        <v>1995.5028744102365</v>
      </c>
      <c r="AZ22" s="20">
        <f>AT22/MAX(AT22:AT53)</f>
        <v>4.8771249893921316E-3</v>
      </c>
      <c r="BA22">
        <f t="shared" si="3"/>
        <v>406.27697486541848</v>
      </c>
      <c r="BB22">
        <f t="shared" si="4"/>
        <v>177.93152183886943</v>
      </c>
    </row>
    <row r="23" spans="1:54" s="20" customFormat="1">
      <c r="A23" s="19" t="s">
        <v>20</v>
      </c>
      <c r="B23" s="6" t="s">
        <v>137</v>
      </c>
      <c r="C23" s="32">
        <v>1.46604628108326</v>
      </c>
      <c r="D23" s="32">
        <v>1.2003212624630699</v>
      </c>
      <c r="E23" s="32">
        <v>1.9587405014668999</v>
      </c>
      <c r="F23" s="32">
        <v>1.11399522209168</v>
      </c>
      <c r="G23" s="32">
        <v>0.34499492980441199</v>
      </c>
      <c r="H23" s="32">
        <v>2.5616083960970202</v>
      </c>
      <c r="I23" s="32">
        <v>5.1314270803809398E-3</v>
      </c>
      <c r="J23" s="32">
        <v>2.2468136079367301E-2</v>
      </c>
      <c r="K23" s="32">
        <v>5.77106630061585E-2</v>
      </c>
      <c r="L23" s="32">
        <v>0.13534719008815799</v>
      </c>
      <c r="M23" s="32">
        <v>4.5109914120526097E-3</v>
      </c>
      <c r="N23" s="32">
        <v>9.7812244782541802E-2</v>
      </c>
      <c r="O23" s="32">
        <v>0.40848932543294902</v>
      </c>
      <c r="P23" s="32">
        <v>4.0872204491379099E-2</v>
      </c>
      <c r="Q23" s="32">
        <v>0.93204970100644402</v>
      </c>
      <c r="R23" s="32">
        <v>2.64522026041015</v>
      </c>
      <c r="S23" s="32">
        <v>0.209545299966303</v>
      </c>
      <c r="T23" s="32">
        <v>3.1569421454942899</v>
      </c>
      <c r="U23" s="32">
        <v>8.7338737332724996E-3</v>
      </c>
      <c r="V23" s="32">
        <v>2.1073723441780099</v>
      </c>
      <c r="W23" s="32">
        <v>2.22766641993841</v>
      </c>
      <c r="X23" s="32">
        <v>1.5497891716804999</v>
      </c>
      <c r="Y23" s="32">
        <v>21.3327525876206</v>
      </c>
      <c r="Z23" s="32">
        <v>0.67232954226267505</v>
      </c>
      <c r="AA23" s="32">
        <v>2.4635400170709501</v>
      </c>
      <c r="AB23" s="32">
        <v>7.9957061436888396E-2</v>
      </c>
      <c r="AC23" s="32">
        <v>1.3206212647899001</v>
      </c>
      <c r="AD23" s="32">
        <v>2.27462061311713</v>
      </c>
      <c r="AE23" s="32">
        <v>0.30141075275276302</v>
      </c>
      <c r="AF23" s="32">
        <v>1.5029704875964001E-2</v>
      </c>
      <c r="AG23" s="32">
        <v>3.9824308276195</v>
      </c>
      <c r="AH23" s="32">
        <v>0.50380683543515803</v>
      </c>
      <c r="AI23" s="32">
        <v>1.9138552106157801E-2</v>
      </c>
      <c r="AJ23" s="32">
        <v>0.92223304750486601</v>
      </c>
      <c r="AK23" s="32">
        <v>1E-300</v>
      </c>
      <c r="AL23" s="32">
        <v>141.30410137632799</v>
      </c>
      <c r="AM23" s="32">
        <v>0</v>
      </c>
      <c r="AN23" s="32">
        <v>7.2507343142314898E-3</v>
      </c>
      <c r="AO23" s="32">
        <v>0.92154346996443004</v>
      </c>
      <c r="AP23" s="32">
        <v>0</v>
      </c>
      <c r="AQ23" s="33">
        <v>0</v>
      </c>
      <c r="AR23" s="34">
        <f t="shared" si="0"/>
        <v>57.107614849283216</v>
      </c>
      <c r="AS23" s="34">
        <f t="shared" si="6"/>
        <v>25.010634240561995</v>
      </c>
      <c r="AT23" s="24">
        <f t="shared" si="5"/>
        <v>198.37613437898591</v>
      </c>
      <c r="AW23" s="24">
        <f t="shared" si="1"/>
        <v>280.49438346883113</v>
      </c>
      <c r="AZ23" s="20">
        <f>AT23/MAX(AT23:AT53)</f>
        <v>6.85544573522243E-4</v>
      </c>
      <c r="BA23">
        <f t="shared" si="3"/>
        <v>57.107614849283216</v>
      </c>
      <c r="BB23">
        <f t="shared" si="4"/>
        <v>25.010634240561995</v>
      </c>
    </row>
    <row r="24" spans="1:54" s="20" customFormat="1">
      <c r="A24" s="19" t="s">
        <v>21</v>
      </c>
      <c r="B24" s="6" t="s">
        <v>138</v>
      </c>
      <c r="C24" s="32">
        <v>1.4436647944841201</v>
      </c>
      <c r="D24" s="32">
        <v>5.4938503749197001E-3</v>
      </c>
      <c r="E24" s="32">
        <v>11.674729239408199</v>
      </c>
      <c r="F24" s="32">
        <v>23.565106962274999</v>
      </c>
      <c r="G24" s="32">
        <v>9.458185390554E-4</v>
      </c>
      <c r="H24" s="32">
        <v>0.18793623080712801</v>
      </c>
      <c r="I24" s="32">
        <v>2.1553553452831999E-3</v>
      </c>
      <c r="J24" s="32">
        <v>1.21128817941904E-3</v>
      </c>
      <c r="K24" s="32">
        <v>5.8022250937654705E-4</v>
      </c>
      <c r="L24" s="32">
        <v>1.9037402893717399E-4</v>
      </c>
      <c r="M24" s="32">
        <v>4.6637760369295602</v>
      </c>
      <c r="N24" s="32">
        <v>20.105020894155</v>
      </c>
      <c r="O24" s="32">
        <v>2.1871052168239498E-3</v>
      </c>
      <c r="P24" s="32">
        <v>7.32611529816724E-4</v>
      </c>
      <c r="Q24" s="32">
        <v>0.385702986555573</v>
      </c>
      <c r="R24" s="32">
        <v>8.0825237705517594</v>
      </c>
      <c r="S24" s="32">
        <v>3.33371031000341</v>
      </c>
      <c r="T24" s="32">
        <v>17.5112376486511</v>
      </c>
      <c r="U24" s="32">
        <v>0.57294176314943202</v>
      </c>
      <c r="V24" s="32">
        <v>4.79305931894962</v>
      </c>
      <c r="W24" s="32">
        <v>9.8177970138435704</v>
      </c>
      <c r="X24" s="32">
        <v>0.114595977410533</v>
      </c>
      <c r="Y24" s="32">
        <v>11.5392038009172</v>
      </c>
      <c r="Z24" s="32">
        <v>1.32145878145621</v>
      </c>
      <c r="AA24" s="32">
        <v>0.86432472910288405</v>
      </c>
      <c r="AB24" s="32">
        <v>1.6396650948442199E-3</v>
      </c>
      <c r="AC24" s="32">
        <v>10.954039791325499</v>
      </c>
      <c r="AD24" s="32">
        <v>11.900968186801901</v>
      </c>
      <c r="AE24" s="32">
        <v>3.6518519621735E-3</v>
      </c>
      <c r="AF24" s="32">
        <v>13.999796410665001</v>
      </c>
      <c r="AG24" s="32">
        <v>2.17221924674184</v>
      </c>
      <c r="AH24" s="32">
        <v>3.6164156410161801</v>
      </c>
      <c r="AI24" s="32">
        <v>0.20053894879852599</v>
      </c>
      <c r="AJ24" s="32">
        <v>13.523967576296799</v>
      </c>
      <c r="AK24" s="32">
        <v>1E-300</v>
      </c>
      <c r="AL24" s="32">
        <v>200.712975760289</v>
      </c>
      <c r="AM24" s="32">
        <v>0</v>
      </c>
      <c r="AN24" s="32">
        <v>3.7064757310665002E-3</v>
      </c>
      <c r="AO24" s="32">
        <v>9.7787298650879005E-3</v>
      </c>
      <c r="AP24" s="32">
        <v>0</v>
      </c>
      <c r="AQ24" s="33">
        <v>0</v>
      </c>
      <c r="AR24" s="34">
        <f t="shared" si="0"/>
        <v>108.55494136915783</v>
      </c>
      <c r="AS24" s="34">
        <f t="shared" si="6"/>
        <v>47.542310088682271</v>
      </c>
      <c r="AT24" s="24">
        <f t="shared" si="5"/>
        <v>377.08998516896185</v>
      </c>
      <c r="AW24" s="24">
        <f t="shared" si="1"/>
        <v>533.18723662680191</v>
      </c>
      <c r="AZ24" s="20">
        <f>AT24/MAX(AT24:AT53)</f>
        <v>1.3031405913389406E-3</v>
      </c>
      <c r="BA24">
        <f t="shared" si="3"/>
        <v>108.55494136915783</v>
      </c>
      <c r="BB24">
        <f t="shared" si="4"/>
        <v>47.542310088682271</v>
      </c>
    </row>
    <row r="25" spans="1:54" s="20" customFormat="1">
      <c r="A25" s="19" t="s">
        <v>22</v>
      </c>
      <c r="B25" s="6" t="s">
        <v>139</v>
      </c>
      <c r="C25" s="32">
        <v>0.17525198351753199</v>
      </c>
      <c r="D25" s="32">
        <v>8.05530010221365E-2</v>
      </c>
      <c r="E25" s="32">
        <v>0.13232233257092699</v>
      </c>
      <c r="F25" s="32">
        <v>9.0916077691501201E-2</v>
      </c>
      <c r="G25" s="32">
        <v>1.0378595882714401E-2</v>
      </c>
      <c r="H25" s="32">
        <v>1.9639659852424499E-2</v>
      </c>
      <c r="I25" s="32">
        <v>1.8994365402701399E-2</v>
      </c>
      <c r="J25" s="32">
        <v>9.2247304151875896E-4</v>
      </c>
      <c r="K25" s="32">
        <v>3.2211666382582403E-2</v>
      </c>
      <c r="L25" s="32">
        <v>1.6256334033070301E-2</v>
      </c>
      <c r="M25" s="32">
        <v>5.63633168182231E-3</v>
      </c>
      <c r="N25" s="32">
        <v>0.10585615494315501</v>
      </c>
      <c r="O25" s="32">
        <v>6.5414878231483198E-3</v>
      </c>
      <c r="P25" s="32">
        <v>5.5056701228038503E-3</v>
      </c>
      <c r="Q25" s="32">
        <v>1.1640026272499E-2</v>
      </c>
      <c r="R25" s="32">
        <v>7.2440775972810803E-2</v>
      </c>
      <c r="S25" s="32">
        <v>2.3769903124154598E-2</v>
      </c>
      <c r="T25" s="32">
        <v>0.31966030661537098</v>
      </c>
      <c r="U25" s="32">
        <v>1.9966400863645401E-3</v>
      </c>
      <c r="V25" s="32">
        <v>3.01962596450518E-2</v>
      </c>
      <c r="W25" s="32">
        <v>6.1396300581333899E-2</v>
      </c>
      <c r="X25" s="32">
        <v>9.5141878877420497E-2</v>
      </c>
      <c r="Y25" s="32">
        <v>1.12927736989456</v>
      </c>
      <c r="Z25" s="32">
        <v>2.1477049832454902E-2</v>
      </c>
      <c r="AA25" s="32">
        <v>5.41157489737089E-3</v>
      </c>
      <c r="AB25" s="32">
        <v>1.1181250632566701E-2</v>
      </c>
      <c r="AC25" s="32">
        <v>1.2111338822935599E-2</v>
      </c>
      <c r="AD25" s="32">
        <v>5.4257475156898799E-2</v>
      </c>
      <c r="AE25" s="32">
        <v>1.38210754487119E-2</v>
      </c>
      <c r="AF25" s="32">
        <v>7.5824918278702205E-2</v>
      </c>
      <c r="AG25" s="32">
        <v>0.150047037400143</v>
      </c>
      <c r="AH25" s="32">
        <v>2.5294777150831699E-2</v>
      </c>
      <c r="AI25" s="32">
        <v>1.7694299568161199E-2</v>
      </c>
      <c r="AJ25" s="32">
        <v>3.6523584278005297E-2</v>
      </c>
      <c r="AK25" s="32">
        <v>1E-300</v>
      </c>
      <c r="AL25" s="32">
        <v>8.4569761185261392</v>
      </c>
      <c r="AM25" s="32">
        <v>0</v>
      </c>
      <c r="AN25" s="32">
        <v>9.4159743580731099E-4</v>
      </c>
      <c r="AO25" s="32">
        <v>0.114353152531239</v>
      </c>
      <c r="AP25" s="32">
        <v>0</v>
      </c>
      <c r="AQ25" s="33">
        <v>0</v>
      </c>
      <c r="AR25" s="34">
        <f t="shared" si="0"/>
        <v>3.2939918131036596</v>
      </c>
      <c r="AS25" s="34">
        <f t="shared" si="6"/>
        <v>1.4426241517242306</v>
      </c>
      <c r="AT25" s="24">
        <f t="shared" si="5"/>
        <v>11.442420844997571</v>
      </c>
      <c r="AW25" s="24">
        <f t="shared" si="1"/>
        <v>16.179036809825462</v>
      </c>
      <c r="AZ25" s="20">
        <f>AT25/MAX(AT25:AT53)</f>
        <v>3.954250617294432E-5</v>
      </c>
      <c r="BA25">
        <f t="shared" si="3"/>
        <v>3.2939918131036596</v>
      </c>
      <c r="BB25">
        <f t="shared" si="4"/>
        <v>1.4426241517242306</v>
      </c>
    </row>
    <row r="26" spans="1:54" s="20" customFormat="1">
      <c r="A26" s="19" t="s">
        <v>23</v>
      </c>
      <c r="B26" s="6" t="s">
        <v>140</v>
      </c>
      <c r="C26" s="32">
        <v>60.317237129281899</v>
      </c>
      <c r="D26" s="32">
        <v>0.73713362284071005</v>
      </c>
      <c r="E26" s="32">
        <v>58.9050760127462</v>
      </c>
      <c r="F26" s="32">
        <v>96.687621284081004</v>
      </c>
      <c r="G26" s="32">
        <v>15.4060677985164</v>
      </c>
      <c r="H26" s="32">
        <v>18.4219929913519</v>
      </c>
      <c r="I26" s="32">
        <v>6.8572682098731201</v>
      </c>
      <c r="J26" s="32">
        <v>3.3678170052810298E-2</v>
      </c>
      <c r="K26" s="32">
        <v>8.3223314731046507</v>
      </c>
      <c r="L26" s="32">
        <v>16.972010217850698</v>
      </c>
      <c r="M26" s="32">
        <v>6.3632068262286001</v>
      </c>
      <c r="N26" s="32">
        <v>52.037654660470501</v>
      </c>
      <c r="O26" s="32">
        <v>2.46902260143949</v>
      </c>
      <c r="P26" s="32">
        <v>0.53938766002176097</v>
      </c>
      <c r="Q26" s="32">
        <v>31.0422802455202</v>
      </c>
      <c r="R26" s="32">
        <v>37.335904188910398</v>
      </c>
      <c r="S26" s="32">
        <v>21.473628129990701</v>
      </c>
      <c r="T26" s="32">
        <v>121.470351422839</v>
      </c>
      <c r="U26" s="32">
        <v>2.1921086324340998E-3</v>
      </c>
      <c r="V26" s="32">
        <v>32.640084451789697</v>
      </c>
      <c r="W26" s="32">
        <v>2.44833023634382</v>
      </c>
      <c r="X26" s="32">
        <v>11.8745544747482</v>
      </c>
      <c r="Y26" s="32">
        <v>30.1301498679464</v>
      </c>
      <c r="Z26" s="32">
        <v>38.183264140919</v>
      </c>
      <c r="AA26" s="32">
        <v>3.2761312857121498</v>
      </c>
      <c r="AB26" s="32">
        <v>3.9974629144188301</v>
      </c>
      <c r="AC26" s="32">
        <v>11.4989358866753</v>
      </c>
      <c r="AD26" s="32">
        <v>9.8010014316065508</v>
      </c>
      <c r="AE26" s="32">
        <v>4.4403065998009703</v>
      </c>
      <c r="AF26" s="32">
        <v>8.0180909528059292</v>
      </c>
      <c r="AG26" s="32">
        <v>29.5587894958806</v>
      </c>
      <c r="AH26" s="32">
        <v>10.9445319066972</v>
      </c>
      <c r="AI26" s="32">
        <v>10.1128503334621</v>
      </c>
      <c r="AJ26" s="32">
        <v>19.200033702875999</v>
      </c>
      <c r="AK26" s="32">
        <v>1E-300</v>
      </c>
      <c r="AL26" s="32">
        <v>1852.6006855833</v>
      </c>
      <c r="AM26" s="32">
        <v>0</v>
      </c>
      <c r="AN26" s="32">
        <v>1.1731413693216199</v>
      </c>
      <c r="AO26" s="32">
        <v>72.050813708338794</v>
      </c>
      <c r="AP26" s="32">
        <v>0</v>
      </c>
      <c r="AQ26" s="33">
        <v>0</v>
      </c>
      <c r="AR26" s="34">
        <f t="shared" si="0"/>
        <v>779.3775868819007</v>
      </c>
      <c r="AS26" s="34">
        <f t="shared" si="6"/>
        <v>341.33324972929961</v>
      </c>
      <c r="AT26" s="24">
        <f t="shared" si="5"/>
        <v>2707.3432030963954</v>
      </c>
      <c r="AW26" s="24">
        <f t="shared" si="1"/>
        <v>3828.0540397075956</v>
      </c>
      <c r="AZ26" s="20">
        <f>AT26/MAX(AT26:AT53)</f>
        <v>9.3559865321262616E-3</v>
      </c>
      <c r="BA26">
        <f t="shared" si="3"/>
        <v>779.3775868819007</v>
      </c>
      <c r="BB26">
        <f t="shared" si="4"/>
        <v>341.33324972929961</v>
      </c>
    </row>
    <row r="27" spans="1:54" s="20" customFormat="1">
      <c r="A27" s="19" t="s">
        <v>24</v>
      </c>
      <c r="B27" s="6" t="s">
        <v>141</v>
      </c>
      <c r="C27" s="32">
        <v>10.966528657771001</v>
      </c>
      <c r="D27" s="32">
        <v>0.123523764934556</v>
      </c>
      <c r="E27" s="32">
        <v>21.655598699323701</v>
      </c>
      <c r="F27" s="32">
        <v>90.535843851878198</v>
      </c>
      <c r="G27" s="32">
        <v>22.360307186889699</v>
      </c>
      <c r="H27" s="32">
        <v>15.4267203302689</v>
      </c>
      <c r="I27" s="32">
        <v>1.16324946908351</v>
      </c>
      <c r="J27" s="32">
        <v>4.3476173987694296E-3</v>
      </c>
      <c r="K27" s="32">
        <v>1.14493603717936</v>
      </c>
      <c r="L27" s="32">
        <v>0.59051457778104899</v>
      </c>
      <c r="M27" s="32">
        <v>0.28167850029897101</v>
      </c>
      <c r="N27" s="32">
        <v>3.2549138150841301</v>
      </c>
      <c r="O27" s="32">
        <v>0.75281140608491504</v>
      </c>
      <c r="P27" s="32">
        <v>4.4395171409849601</v>
      </c>
      <c r="Q27" s="32">
        <v>0.55865145138148598</v>
      </c>
      <c r="R27" s="32">
        <v>3.11166323895648</v>
      </c>
      <c r="S27" s="32">
        <v>1.1509730660369499</v>
      </c>
      <c r="T27" s="32">
        <v>24.960043880363099</v>
      </c>
      <c r="U27" s="32">
        <v>2.1431170731902299E-3</v>
      </c>
      <c r="V27" s="32">
        <v>44.883147836743298</v>
      </c>
      <c r="W27" s="32">
        <v>1.68962647063552</v>
      </c>
      <c r="X27" s="32">
        <v>3.8245419724192198</v>
      </c>
      <c r="Y27" s="32">
        <v>9.3059609368728893</v>
      </c>
      <c r="Z27" s="32">
        <v>2.8037768357513499</v>
      </c>
      <c r="AA27" s="32">
        <v>34.784642450105302</v>
      </c>
      <c r="AB27" s="32">
        <v>0.49440872927301699</v>
      </c>
      <c r="AC27" s="32">
        <v>17.721454558050901</v>
      </c>
      <c r="AD27" s="32">
        <v>34.2964583824672</v>
      </c>
      <c r="AE27" s="32">
        <v>0.39747276495828099</v>
      </c>
      <c r="AF27" s="32">
        <v>2.42013513145596</v>
      </c>
      <c r="AG27" s="32">
        <v>47.050394833884397</v>
      </c>
      <c r="AH27" s="32">
        <v>9.6224737316283004</v>
      </c>
      <c r="AI27" s="32">
        <v>20.848999828671801</v>
      </c>
      <c r="AJ27" s="32">
        <v>45.711628699140597</v>
      </c>
      <c r="AK27" s="32">
        <v>1E-300</v>
      </c>
      <c r="AL27" s="32">
        <v>1222.8913810987599</v>
      </c>
      <c r="AM27" s="32">
        <v>0</v>
      </c>
      <c r="AN27" s="32">
        <v>3.8274263802222098E-4</v>
      </c>
      <c r="AO27" s="32">
        <v>18.729507109220201</v>
      </c>
      <c r="AP27" s="32">
        <v>0</v>
      </c>
      <c r="AQ27" s="33">
        <v>0</v>
      </c>
      <c r="AR27" s="34">
        <f t="shared" si="0"/>
        <v>495.13432700921425</v>
      </c>
      <c r="AS27" s="34">
        <f t="shared" si="6"/>
        <v>216.84715051498438</v>
      </c>
      <c r="AT27" s="24">
        <f t="shared" si="5"/>
        <v>1719.960359921449</v>
      </c>
      <c r="AW27" s="24">
        <f t="shared" si="1"/>
        <v>2431.9418374456477</v>
      </c>
      <c r="AZ27" s="20">
        <f>AT27/MAX(AT27:AT53)</f>
        <v>5.9438071777570484E-3</v>
      </c>
      <c r="BA27">
        <f t="shared" si="3"/>
        <v>495.13432700921425</v>
      </c>
      <c r="BB27">
        <f t="shared" si="4"/>
        <v>216.84715051498438</v>
      </c>
    </row>
    <row r="28" spans="1:54" s="20" customFormat="1">
      <c r="A28" s="19" t="s">
        <v>25</v>
      </c>
      <c r="B28" s="6" t="s">
        <v>142</v>
      </c>
      <c r="C28" s="32">
        <v>0.239501150811779</v>
      </c>
      <c r="D28" s="32">
        <v>1.19533199959213E-4</v>
      </c>
      <c r="E28" s="32">
        <v>0.911042224282823</v>
      </c>
      <c r="F28" s="32">
        <v>0.21863486660429299</v>
      </c>
      <c r="G28" s="32">
        <v>1.11300236611358E-2</v>
      </c>
      <c r="H28" s="32">
        <v>0.103171530840709</v>
      </c>
      <c r="I28" s="32">
        <v>6.0893169046668798E-2</v>
      </c>
      <c r="J28" s="32">
        <v>2.6412122500328798E-3</v>
      </c>
      <c r="K28" s="32">
        <v>8.7172399003136794E-2</v>
      </c>
      <c r="L28" s="32">
        <v>3.0070732284990399E-2</v>
      </c>
      <c r="M28" s="32">
        <v>7.2164524313268301E-3</v>
      </c>
      <c r="N28" s="32">
        <v>0.539329348718667</v>
      </c>
      <c r="O28" s="32">
        <v>4.1438938085172697E-2</v>
      </c>
      <c r="P28" s="32">
        <v>1.68537827266457E-2</v>
      </c>
      <c r="Q28" s="32">
        <v>0.17326278213520099</v>
      </c>
      <c r="R28" s="32">
        <v>0.33268057501211101</v>
      </c>
      <c r="S28" s="32">
        <v>0.25008936101312501</v>
      </c>
      <c r="T28" s="32">
        <v>2.60130809929823</v>
      </c>
      <c r="U28" s="32">
        <v>1.3188787965261301E-3</v>
      </c>
      <c r="V28" s="32">
        <v>0.26994737727589602</v>
      </c>
      <c r="W28" s="32">
        <v>0.115777998302989</v>
      </c>
      <c r="X28" s="32">
        <v>0.33003164619862702</v>
      </c>
      <c r="Y28" s="32">
        <v>1.8716045146784499</v>
      </c>
      <c r="Z28" s="32">
        <v>0.79810228313434795</v>
      </c>
      <c r="AA28" s="32">
        <v>0.17919200732028701</v>
      </c>
      <c r="AB28" s="32">
        <v>1.55521688912164</v>
      </c>
      <c r="AC28" s="32">
        <v>1.1862901499919001</v>
      </c>
      <c r="AD28" s="32">
        <v>0.14459266531194301</v>
      </c>
      <c r="AE28" s="32">
        <v>2.8308867383409E-2</v>
      </c>
      <c r="AF28" s="32">
        <v>0.16069530509667801</v>
      </c>
      <c r="AG28" s="32">
        <v>1.23916804470163</v>
      </c>
      <c r="AH28" s="32">
        <v>0.105190288326281</v>
      </c>
      <c r="AI28" s="32">
        <v>2.7380638560533899E-2</v>
      </c>
      <c r="AJ28" s="32">
        <v>0.31292207291581797</v>
      </c>
      <c r="AK28" s="32">
        <v>1E-300</v>
      </c>
      <c r="AL28" s="32">
        <v>2.95992599240956</v>
      </c>
      <c r="AM28" s="32">
        <v>0</v>
      </c>
      <c r="AN28" s="32">
        <v>1.0462698248228099E-3</v>
      </c>
      <c r="AO28" s="32">
        <v>1.25555473560286</v>
      </c>
      <c r="AP28" s="32">
        <v>0</v>
      </c>
      <c r="AQ28" s="33">
        <v>0</v>
      </c>
      <c r="AR28" s="34">
        <f t="shared" si="0"/>
        <v>5.2303576654450765</v>
      </c>
      <c r="AS28" s="34">
        <f t="shared" si="6"/>
        <v>2.2906675907058731</v>
      </c>
      <c r="AT28" s="24">
        <f t="shared" si="5"/>
        <v>18.168822806360204</v>
      </c>
      <c r="AW28" s="24">
        <f t="shared" si="1"/>
        <v>25.689848062511153</v>
      </c>
      <c r="AZ28" s="20">
        <f>AT28/MAX(AT28:AT53)</f>
        <v>6.2787481574733359E-5</v>
      </c>
      <c r="BA28">
        <f t="shared" si="3"/>
        <v>5.2303576654450765</v>
      </c>
      <c r="BB28">
        <f t="shared" si="4"/>
        <v>2.2906675907058731</v>
      </c>
    </row>
    <row r="29" spans="1:54" s="20" customFormat="1">
      <c r="A29" s="19" t="s">
        <v>26</v>
      </c>
      <c r="B29" s="6" t="s">
        <v>143</v>
      </c>
      <c r="C29" s="32">
        <v>6.3479547882788596</v>
      </c>
      <c r="D29" s="32">
        <v>0.85989064488605804</v>
      </c>
      <c r="E29" s="32">
        <v>3.6605423357668201</v>
      </c>
      <c r="F29" s="32">
        <v>7.7214547281819401</v>
      </c>
      <c r="G29" s="32">
        <v>0.17500787842414001</v>
      </c>
      <c r="H29" s="32">
        <v>1.7919803416495499</v>
      </c>
      <c r="I29" s="32">
        <v>0.28268462189750398</v>
      </c>
      <c r="J29" s="32">
        <v>6.4682013926262202E-2</v>
      </c>
      <c r="K29" s="32">
        <v>0.27393578948980102</v>
      </c>
      <c r="L29" s="32">
        <v>0.46309634662572702</v>
      </c>
      <c r="M29" s="32">
        <v>0.123353575536956</v>
      </c>
      <c r="N29" s="32">
        <v>4.0318051926365799</v>
      </c>
      <c r="O29" s="32">
        <v>0.49373814374620201</v>
      </c>
      <c r="P29" s="32">
        <v>0.177709068061224</v>
      </c>
      <c r="Q29" s="32">
        <v>1.32492361376309</v>
      </c>
      <c r="R29" s="32">
        <v>2.34623545737711</v>
      </c>
      <c r="S29" s="32">
        <v>4.2015949093073397</v>
      </c>
      <c r="T29" s="32">
        <v>31.762951783510601</v>
      </c>
      <c r="U29" s="32">
        <v>0.10086888301994799</v>
      </c>
      <c r="V29" s="32">
        <v>3.3721509922587698</v>
      </c>
      <c r="W29" s="32">
        <v>1.5502141732645001</v>
      </c>
      <c r="X29" s="32">
        <v>4.4459187351215501</v>
      </c>
      <c r="Y29" s="32">
        <v>9.5050844508441603</v>
      </c>
      <c r="Z29" s="32">
        <v>0.78233133295505697</v>
      </c>
      <c r="AA29" s="32">
        <v>1.31203522056541</v>
      </c>
      <c r="AB29" s="32">
        <v>1.5860264845802501</v>
      </c>
      <c r="AC29" s="32">
        <v>5.2477561131705501</v>
      </c>
      <c r="AD29" s="32">
        <v>6.0295719145709104</v>
      </c>
      <c r="AE29" s="32">
        <v>0.73193435401531903</v>
      </c>
      <c r="AF29" s="32">
        <v>1.03854088972739</v>
      </c>
      <c r="AG29" s="32">
        <v>1.23198832632447</v>
      </c>
      <c r="AH29" s="32">
        <v>2.56746779332788</v>
      </c>
      <c r="AI29" s="32">
        <v>0.44569028551366602</v>
      </c>
      <c r="AJ29" s="32">
        <v>2.6915953040279001</v>
      </c>
      <c r="AK29" s="32">
        <v>1E-300</v>
      </c>
      <c r="AL29" s="32">
        <v>44.938460921491703</v>
      </c>
      <c r="AM29" s="32">
        <v>0</v>
      </c>
      <c r="AN29" s="32">
        <v>1.6005927199172099E-2</v>
      </c>
      <c r="AO29" s="32">
        <v>38.702995058567303</v>
      </c>
      <c r="AP29" s="32">
        <v>0</v>
      </c>
      <c r="AQ29" s="33">
        <v>0</v>
      </c>
      <c r="AR29" s="34">
        <f t="shared" si="0"/>
        <v>55.387283954453686</v>
      </c>
      <c r="AS29" s="34">
        <f t="shared" si="6"/>
        <v>24.25720465158556</v>
      </c>
      <c r="AT29" s="24">
        <f t="shared" si="5"/>
        <v>192.40017839361161</v>
      </c>
      <c r="AW29" s="24">
        <f t="shared" si="1"/>
        <v>272.04466699965087</v>
      </c>
      <c r="AZ29" s="20">
        <f>AT29/MAX(AT29:AT53)</f>
        <v>6.6489297543456953E-4</v>
      </c>
      <c r="BA29">
        <f t="shared" si="3"/>
        <v>55.387283954453686</v>
      </c>
      <c r="BB29">
        <f t="shared" si="4"/>
        <v>24.25720465158556</v>
      </c>
    </row>
    <row r="30" spans="1:54" s="20" customFormat="1">
      <c r="A30" s="19" t="s">
        <v>27</v>
      </c>
      <c r="B30" s="6" t="s">
        <v>144</v>
      </c>
      <c r="C30" s="32">
        <v>35.309748316149602</v>
      </c>
      <c r="D30" s="32">
        <v>4.6642480632829804</v>
      </c>
      <c r="E30" s="32">
        <v>16.815407137171398</v>
      </c>
      <c r="F30" s="32">
        <v>53.465211047752199</v>
      </c>
      <c r="G30" s="32">
        <v>0.92338585361908998</v>
      </c>
      <c r="H30" s="32">
        <v>7.9026020529521599</v>
      </c>
      <c r="I30" s="32">
        <v>21.792480298563799</v>
      </c>
      <c r="J30" s="32">
        <v>0.111979334072658</v>
      </c>
      <c r="K30" s="32">
        <v>43.0576349476503</v>
      </c>
      <c r="L30" s="32">
        <v>11.526205333265599</v>
      </c>
      <c r="M30" s="32">
        <v>142.64332373734399</v>
      </c>
      <c r="N30" s="32">
        <v>16.1467859267396</v>
      </c>
      <c r="O30" s="32">
        <v>1.18692077611423</v>
      </c>
      <c r="P30" s="32">
        <v>0.22467943167757301</v>
      </c>
      <c r="Q30" s="32">
        <v>5.8652143402316401</v>
      </c>
      <c r="R30" s="32">
        <v>12.2502273870737</v>
      </c>
      <c r="S30" s="32">
        <v>8.5578390853937893</v>
      </c>
      <c r="T30" s="32">
        <v>193.286826441107</v>
      </c>
      <c r="U30" s="32">
        <v>0.53135325658747001</v>
      </c>
      <c r="V30" s="32">
        <v>7.4959816014613301</v>
      </c>
      <c r="W30" s="32">
        <v>7.91625112370743</v>
      </c>
      <c r="X30" s="32">
        <v>23.628802594612502</v>
      </c>
      <c r="Y30" s="32">
        <v>14.3739328389807</v>
      </c>
      <c r="Z30" s="32">
        <v>1.92471864551534</v>
      </c>
      <c r="AA30" s="32">
        <v>1.2157901108476801</v>
      </c>
      <c r="AB30" s="32">
        <v>1.65336474021311</v>
      </c>
      <c r="AC30" s="32">
        <v>6.7972576021101601</v>
      </c>
      <c r="AD30" s="32">
        <v>36.027365185496699</v>
      </c>
      <c r="AE30" s="32">
        <v>2.22160472773019</v>
      </c>
      <c r="AF30" s="32">
        <v>3.4428502003457702</v>
      </c>
      <c r="AG30" s="32">
        <v>4.8446344500243903</v>
      </c>
      <c r="AH30" s="32">
        <v>8.2280953747655801</v>
      </c>
      <c r="AI30" s="32">
        <v>0.205675575254196</v>
      </c>
      <c r="AJ30" s="32">
        <v>12.644725846396801</v>
      </c>
      <c r="AK30" s="32">
        <v>1E-300</v>
      </c>
      <c r="AL30" s="32">
        <v>177.25979595681</v>
      </c>
      <c r="AM30" s="32">
        <v>0</v>
      </c>
      <c r="AN30" s="32">
        <v>2.70873945597776E-2</v>
      </c>
      <c r="AO30" s="32">
        <v>66.633503409238301</v>
      </c>
      <c r="AP30" s="32">
        <v>0</v>
      </c>
      <c r="AQ30" s="33">
        <v>0</v>
      </c>
      <c r="AR30" s="34">
        <f t="shared" si="0"/>
        <v>274.28871953137195</v>
      </c>
      <c r="AS30" s="34">
        <f t="shared" si="6"/>
        <v>120.12644651008993</v>
      </c>
      <c r="AT30" s="24">
        <f t="shared" si="5"/>
        <v>952.8035101448188</v>
      </c>
      <c r="AW30" s="24">
        <f t="shared" si="1"/>
        <v>1347.2186761862806</v>
      </c>
      <c r="AZ30" s="20">
        <f>AT30/MAX(AT30:AT53)</f>
        <v>3.2926807352987647E-3</v>
      </c>
      <c r="BA30">
        <f t="shared" si="3"/>
        <v>274.28871953137195</v>
      </c>
      <c r="BB30">
        <f t="shared" si="4"/>
        <v>120.12644651008993</v>
      </c>
    </row>
    <row r="31" spans="1:54" s="20" customFormat="1">
      <c r="A31" s="19" t="s">
        <v>28</v>
      </c>
      <c r="B31" s="6" t="s">
        <v>145</v>
      </c>
      <c r="C31" s="32">
        <v>0.226721638670764</v>
      </c>
      <c r="D31" s="32">
        <v>5.2320568629966299E-2</v>
      </c>
      <c r="E31" s="32">
        <v>0.11218080449305499</v>
      </c>
      <c r="F31" s="32">
        <v>0.24598565608689399</v>
      </c>
      <c r="G31" s="32">
        <v>1.36969081413687E-2</v>
      </c>
      <c r="H31" s="32">
        <v>2.5281054719544099E-2</v>
      </c>
      <c r="I31" s="32">
        <v>2.1347461694607699E-2</v>
      </c>
      <c r="J31" s="32">
        <v>5.0713930400492898E-3</v>
      </c>
      <c r="K31" s="32">
        <v>4.6308701034024598E-3</v>
      </c>
      <c r="L31" s="32">
        <v>8.0866051945496797E-4</v>
      </c>
      <c r="M31" s="32">
        <v>1.2180428294249999E-2</v>
      </c>
      <c r="N31" s="32">
        <v>7.7653922679671694E-2</v>
      </c>
      <c r="O31" s="32">
        <v>1.6438579178462299E-2</v>
      </c>
      <c r="P31" s="32">
        <v>9.5946105927139994E-3</v>
      </c>
      <c r="Q31" s="32">
        <v>5.4617305183939403E-2</v>
      </c>
      <c r="R31" s="32">
        <v>0.10063700079688399</v>
      </c>
      <c r="S31" s="32">
        <v>6.10613130789344E-2</v>
      </c>
      <c r="T31" s="32">
        <v>0.22714025308083199</v>
      </c>
      <c r="U31" s="32">
        <v>2.2140546760379399E-2</v>
      </c>
      <c r="V31" s="32">
        <v>2.3857266517452302E-2</v>
      </c>
      <c r="W31" s="32">
        <v>3.44747700507766E-2</v>
      </c>
      <c r="X31" s="32">
        <v>5.3513155615339002E-2</v>
      </c>
      <c r="Y31" s="32">
        <v>3.0707260112093199E-2</v>
      </c>
      <c r="Z31" s="32">
        <v>1.0449761403899199E-3</v>
      </c>
      <c r="AA31" s="32">
        <v>4.8017851489922199E-3</v>
      </c>
      <c r="AB31" s="32">
        <v>6.0013128908965301E-3</v>
      </c>
      <c r="AC31" s="32">
        <v>3.3688593980772098E-2</v>
      </c>
      <c r="AD31" s="32">
        <v>4.2003187586142902E-2</v>
      </c>
      <c r="AE31" s="32">
        <v>3.0576566932020301E-2</v>
      </c>
      <c r="AF31" s="32">
        <v>1.21623561481203E-2</v>
      </c>
      <c r="AG31" s="32">
        <v>2.7590546801713599E-2</v>
      </c>
      <c r="AH31" s="32">
        <v>4.8197054841017502E-2</v>
      </c>
      <c r="AI31" s="32">
        <v>4.8167211923787904E-3</v>
      </c>
      <c r="AJ31" s="32">
        <v>7.3781243301841395E-2</v>
      </c>
      <c r="AK31" s="32">
        <v>1E-300</v>
      </c>
      <c r="AL31" s="32">
        <v>1.90635868613023</v>
      </c>
      <c r="AM31" s="32">
        <v>0</v>
      </c>
      <c r="AN31" s="32">
        <v>2.5417051696455299E-2</v>
      </c>
      <c r="AO31" s="32">
        <v>8.6803688547037905E-2</v>
      </c>
      <c r="AP31" s="32">
        <v>0</v>
      </c>
      <c r="AQ31" s="33">
        <v>0</v>
      </c>
      <c r="AR31" s="34">
        <f t="shared" si="0"/>
        <v>1.0753025878764606</v>
      </c>
      <c r="AS31" s="34">
        <f t="shared" si="6"/>
        <v>0.47093543994589515</v>
      </c>
      <c r="AT31" s="24">
        <f t="shared" si="5"/>
        <v>3.7353051993788435</v>
      </c>
      <c r="AW31" s="24">
        <f t="shared" si="1"/>
        <v>5.2815432272011993</v>
      </c>
      <c r="AZ31" s="20">
        <f>AT31/MAX(AT31:AT53)</f>
        <v>1.2908398572741037E-5</v>
      </c>
      <c r="BA31">
        <f t="shared" si="3"/>
        <v>1.0753025878764606</v>
      </c>
      <c r="BB31">
        <f t="shared" si="4"/>
        <v>0.47093543994589515</v>
      </c>
    </row>
    <row r="32" spans="1:54" s="20" customFormat="1">
      <c r="A32" s="19" t="s">
        <v>29</v>
      </c>
      <c r="B32" s="6" t="s">
        <v>146</v>
      </c>
      <c r="C32" s="32">
        <v>0.57984202098079296</v>
      </c>
      <c r="D32" s="32">
        <v>8.2148303276299003E-2</v>
      </c>
      <c r="E32" s="32">
        <v>0.50413336823174804</v>
      </c>
      <c r="F32" s="32">
        <v>0.27590503256731203</v>
      </c>
      <c r="G32" s="32">
        <v>1.3243171715146701E-3</v>
      </c>
      <c r="H32" s="32">
        <v>1.1464156932511E-2</v>
      </c>
      <c r="I32" s="32">
        <v>0.452484005184631</v>
      </c>
      <c r="J32" s="32">
        <v>1.8984171201745399E-3</v>
      </c>
      <c r="K32" s="32">
        <v>0.44247781484767101</v>
      </c>
      <c r="L32" s="32">
        <v>0.10148632420145901</v>
      </c>
      <c r="M32" s="32">
        <v>7.8449399613528994E-2</v>
      </c>
      <c r="N32" s="32">
        <v>0.124252481566254</v>
      </c>
      <c r="O32" s="32">
        <v>1.6699686183812401E-2</v>
      </c>
      <c r="P32" s="32">
        <v>0.16745118899661701</v>
      </c>
      <c r="Q32" s="32">
        <v>5.3976256332999101E-2</v>
      </c>
      <c r="R32" s="32">
        <v>7.8270178126133794E-2</v>
      </c>
      <c r="S32" s="32">
        <v>0.13163121408919801</v>
      </c>
      <c r="T32" s="32">
        <v>2.7173025436605598</v>
      </c>
      <c r="U32" s="32">
        <v>4.6773848906143398E-3</v>
      </c>
      <c r="V32" s="32">
        <v>4.8489726745363101E-2</v>
      </c>
      <c r="W32" s="32">
        <v>1.9126765723221799E-2</v>
      </c>
      <c r="X32" s="32">
        <v>0.118692552124657</v>
      </c>
      <c r="Y32" s="32">
        <v>0.18629112674770401</v>
      </c>
      <c r="Z32" s="32">
        <v>1.27796063897883E-2</v>
      </c>
      <c r="AA32" s="32">
        <v>8.0155898871996697E-3</v>
      </c>
      <c r="AB32" s="32">
        <v>9.2571549606673097E-3</v>
      </c>
      <c r="AC32" s="32">
        <v>0.222023854805392</v>
      </c>
      <c r="AD32" s="32">
        <v>2.47623788533467E-2</v>
      </c>
      <c r="AE32" s="32">
        <v>1.7433622042738299</v>
      </c>
      <c r="AF32" s="32">
        <v>3.5368658679979701</v>
      </c>
      <c r="AG32" s="32">
        <v>5.2124964552049499E-2</v>
      </c>
      <c r="AH32" s="32">
        <v>3.4154982824896603E-2</v>
      </c>
      <c r="AI32" s="32">
        <v>1.0078553735862601</v>
      </c>
      <c r="AJ32" s="32">
        <v>0.82819589054127996</v>
      </c>
      <c r="AK32" s="32">
        <v>1E-300</v>
      </c>
      <c r="AL32" s="32">
        <v>19.372520061331102</v>
      </c>
      <c r="AM32" s="32">
        <v>0</v>
      </c>
      <c r="AN32" s="32">
        <v>1.54534323625266E-2</v>
      </c>
      <c r="AO32" s="32">
        <v>7.2368044994261398</v>
      </c>
      <c r="AP32" s="32">
        <v>0</v>
      </c>
      <c r="AQ32" s="33">
        <v>0</v>
      </c>
      <c r="AR32" s="34">
        <f t="shared" si="0"/>
        <v>11.602142707686834</v>
      </c>
      <c r="AS32" s="34">
        <f t="shared" si="6"/>
        <v>5.081230382928541</v>
      </c>
      <c r="AT32" s="24">
        <f t="shared" si="5"/>
        <v>40.302650127107228</v>
      </c>
      <c r="AW32" s="24">
        <f t="shared" si="1"/>
        <v>56.986023217722604</v>
      </c>
      <c r="AZ32" s="20">
        <f>AT32/MAX(AT32:AT53)</f>
        <v>1.3927715236359943E-4</v>
      </c>
      <c r="BA32">
        <f t="shared" si="3"/>
        <v>11.602142707686834</v>
      </c>
      <c r="BB32">
        <f t="shared" si="4"/>
        <v>5.081230382928541</v>
      </c>
    </row>
    <row r="33" spans="1:54" s="20" customFormat="1">
      <c r="A33" s="19" t="s">
        <v>30</v>
      </c>
      <c r="B33" s="6" t="s">
        <v>147</v>
      </c>
      <c r="C33" s="32">
        <v>1.2407792181888799</v>
      </c>
      <c r="D33" s="32">
        <v>0.19315398257308999</v>
      </c>
      <c r="E33" s="32">
        <v>0.49896458842945601</v>
      </c>
      <c r="F33" s="32">
        <v>1.23641507093992</v>
      </c>
      <c r="G33" s="32">
        <v>0</v>
      </c>
      <c r="H33" s="32">
        <v>8.8086787592167898E-2</v>
      </c>
      <c r="I33" s="32">
        <v>1.7469312032990199E-3</v>
      </c>
      <c r="J33" s="32">
        <v>1.1512689484217799E-3</v>
      </c>
      <c r="K33" s="32">
        <v>2.2015807088837601E-3</v>
      </c>
      <c r="L33" s="32">
        <v>6.1086070235286702E-4</v>
      </c>
      <c r="M33" s="32">
        <v>2.1070359379058199E-4</v>
      </c>
      <c r="N33" s="32">
        <v>0.32827900889657202</v>
      </c>
      <c r="O33" s="32">
        <v>1.9114602115260199E-2</v>
      </c>
      <c r="P33" s="32">
        <v>5.9524583822285896E-4</v>
      </c>
      <c r="Q33" s="32">
        <v>9.0972320215466099E-2</v>
      </c>
      <c r="R33" s="32">
        <v>0.43233298117318197</v>
      </c>
      <c r="S33" s="32">
        <v>0.16741482199666199</v>
      </c>
      <c r="T33" s="32">
        <v>0.67809040609131899</v>
      </c>
      <c r="U33" s="32">
        <v>5.4551639415934905E-4</v>
      </c>
      <c r="V33" s="32">
        <v>1.68358035559718E-2</v>
      </c>
      <c r="W33" s="32">
        <v>2.41973577827479E-2</v>
      </c>
      <c r="X33" s="32">
        <v>9.9401671970646796E-2</v>
      </c>
      <c r="Y33" s="32">
        <v>2.07050998389906E-2</v>
      </c>
      <c r="Z33" s="32">
        <v>5.5984697997983899E-3</v>
      </c>
      <c r="AA33" s="32">
        <v>1.01615097167856E-2</v>
      </c>
      <c r="AB33" s="32">
        <v>4.7526355846370296E-3</v>
      </c>
      <c r="AC33" s="32">
        <v>2.93976797270659E-2</v>
      </c>
      <c r="AD33" s="32">
        <v>4.45796811363941E-2</v>
      </c>
      <c r="AE33" s="32">
        <v>4.1716883057110903E-2</v>
      </c>
      <c r="AF33" s="32">
        <v>1.76129671348733E-2</v>
      </c>
      <c r="AG33" s="32">
        <v>1.1964946308731799E-2</v>
      </c>
      <c r="AH33" s="32">
        <v>5.6171481502258799E-2</v>
      </c>
      <c r="AI33" s="32">
        <v>5.4157457788976803E-3</v>
      </c>
      <c r="AJ33" s="32">
        <v>0.28497833127642003</v>
      </c>
      <c r="AK33" s="32">
        <v>1E-300</v>
      </c>
      <c r="AL33" s="32">
        <v>0.348225734975529</v>
      </c>
      <c r="AM33" s="32">
        <v>0</v>
      </c>
      <c r="AN33" s="32">
        <v>2.2525063990082E-2</v>
      </c>
      <c r="AO33" s="32">
        <v>0.74798663183337</v>
      </c>
      <c r="AP33" s="32">
        <v>0</v>
      </c>
      <c r="AQ33" s="33">
        <v>0</v>
      </c>
      <c r="AR33" s="34">
        <f t="shared" si="0"/>
        <v>1.9497496500592335</v>
      </c>
      <c r="AS33" s="34">
        <f t="shared" si="6"/>
        <v>0.85390495623032125</v>
      </c>
      <c r="AT33" s="24">
        <f t="shared" si="5"/>
        <v>6.7728935905714147</v>
      </c>
      <c r="AW33" s="24">
        <f t="shared" si="1"/>
        <v>9.5765481968609691</v>
      </c>
      <c r="AZ33" s="20">
        <f>AT33/MAX(AT33:AT53)</f>
        <v>2.3405640313513749E-5</v>
      </c>
      <c r="BA33">
        <f t="shared" si="3"/>
        <v>1.9497496500592335</v>
      </c>
      <c r="BB33">
        <f t="shared" si="4"/>
        <v>0.85390495623032125</v>
      </c>
    </row>
    <row r="34" spans="1:54" s="20" customFormat="1">
      <c r="A34" s="19" t="s">
        <v>31</v>
      </c>
      <c r="B34" s="6" t="s">
        <v>148</v>
      </c>
      <c r="C34" s="32">
        <v>0.190072404528974</v>
      </c>
      <c r="D34" s="32">
        <v>4.4728029433626401E-2</v>
      </c>
      <c r="E34" s="32">
        <v>0.128199544817445</v>
      </c>
      <c r="F34" s="32">
        <v>0.37648942500761801</v>
      </c>
      <c r="G34" s="32">
        <v>9.0671932780313595E-3</v>
      </c>
      <c r="H34" s="32">
        <v>5.0943322368773802E-2</v>
      </c>
      <c r="I34" s="32">
        <v>4.2267066944303E-5</v>
      </c>
      <c r="J34" s="32">
        <v>5.0429767047407601E-4</v>
      </c>
      <c r="K34" s="32">
        <v>1.0613146510462299E-5</v>
      </c>
      <c r="L34" s="32">
        <v>4.1517944360324299E-6</v>
      </c>
      <c r="M34" s="32">
        <v>9.6010766339367495E-7</v>
      </c>
      <c r="N34" s="32">
        <v>7.4171249882593701E-2</v>
      </c>
      <c r="O34" s="32">
        <v>6.1334866595505197E-3</v>
      </c>
      <c r="P34" s="32">
        <v>1.5609069099524499E-6</v>
      </c>
      <c r="Q34" s="32">
        <v>7.3182980325382202E-2</v>
      </c>
      <c r="R34" s="32">
        <v>4.7788275280225001E-2</v>
      </c>
      <c r="S34" s="32">
        <v>7.2708064094979097E-2</v>
      </c>
      <c r="T34" s="32">
        <v>0.52264428387571304</v>
      </c>
      <c r="U34" s="32">
        <v>6.78326950472742E-4</v>
      </c>
      <c r="V34" s="32">
        <v>8.7695940873350406E-3</v>
      </c>
      <c r="W34" s="32">
        <v>2.0020202360901799E-2</v>
      </c>
      <c r="X34" s="32">
        <v>8.0819773862787395E-2</v>
      </c>
      <c r="Y34" s="32">
        <v>3.0489262496222799E-2</v>
      </c>
      <c r="Z34" s="32">
        <v>3.4787679469468801E-3</v>
      </c>
      <c r="AA34" s="32">
        <v>6.2741565834453098E-3</v>
      </c>
      <c r="AB34" s="32">
        <v>3.75877095501863E-3</v>
      </c>
      <c r="AC34" s="32">
        <v>3.2186282734024699E-2</v>
      </c>
      <c r="AD34" s="32">
        <v>9.6794758085427104E-2</v>
      </c>
      <c r="AE34" s="32">
        <v>1.2839863259201501E-2</v>
      </c>
      <c r="AF34" s="32">
        <v>7.1104486287873998E-5</v>
      </c>
      <c r="AG34" s="32">
        <v>1.4176401787310999E-2</v>
      </c>
      <c r="AH34" s="32">
        <v>0.118853305807257</v>
      </c>
      <c r="AI34" s="32">
        <v>1.45588652779515E-5</v>
      </c>
      <c r="AJ34" s="32">
        <v>3.1157867191634301E-2</v>
      </c>
      <c r="AK34" s="32">
        <v>1E-300</v>
      </c>
      <c r="AL34" s="32">
        <v>5.3115382157227096</v>
      </c>
      <c r="AM34" s="32">
        <v>0</v>
      </c>
      <c r="AN34" s="32">
        <v>6.2124562428760195E-4</v>
      </c>
      <c r="AO34" s="32">
        <v>0.15548296723680299</v>
      </c>
      <c r="AP34" s="32">
        <v>0</v>
      </c>
      <c r="AQ34" s="33">
        <v>0</v>
      </c>
      <c r="AR34" s="34">
        <f t="shared" si="0"/>
        <v>2.1661812911985612</v>
      </c>
      <c r="AS34" s="34">
        <f t="shared" si="6"/>
        <v>0.94869253629134076</v>
      </c>
      <c r="AT34" s="24">
        <f t="shared" si="5"/>
        <v>7.5247175362892014</v>
      </c>
      <c r="AW34" s="24">
        <f t="shared" si="1"/>
        <v>10.639591363779104</v>
      </c>
      <c r="AZ34" s="20">
        <f>AT34/MAX(AT34:AT53)</f>
        <v>2.6003779589916078E-5</v>
      </c>
      <c r="BA34">
        <f t="shared" si="3"/>
        <v>2.1661812911985612</v>
      </c>
      <c r="BB34">
        <f t="shared" si="4"/>
        <v>0.94869253629134076</v>
      </c>
    </row>
    <row r="35" spans="1:54" s="20" customFormat="1">
      <c r="A35" s="19" t="s">
        <v>32</v>
      </c>
      <c r="B35" s="6" t="s">
        <v>149</v>
      </c>
      <c r="C35" s="32">
        <v>2.4588886690255499E-2</v>
      </c>
      <c r="D35" s="32">
        <v>3.67986642506213E-3</v>
      </c>
      <c r="E35" s="32">
        <v>1.8352620977330699E-2</v>
      </c>
      <c r="F35" s="32">
        <v>1.24203620188254E-2</v>
      </c>
      <c r="G35" s="32">
        <v>2.4795276103113102E-6</v>
      </c>
      <c r="H35" s="32">
        <v>2.73889734731214E-4</v>
      </c>
      <c r="I35" s="32">
        <v>8.4135685368980796E-3</v>
      </c>
      <c r="J35" s="32">
        <v>1.6423497319174501E-5</v>
      </c>
      <c r="K35" s="32">
        <v>1.8107401816200901E-2</v>
      </c>
      <c r="L35" s="32">
        <v>3.7328522730417598E-3</v>
      </c>
      <c r="M35" s="32">
        <v>1.35465113176641E-3</v>
      </c>
      <c r="N35" s="32">
        <v>5.1713187032680196E-3</v>
      </c>
      <c r="O35" s="32">
        <v>2.1933201328568999E-4</v>
      </c>
      <c r="P35" s="32">
        <v>4.0716675091794401E-3</v>
      </c>
      <c r="Q35" s="32">
        <v>1.8648729882891799E-3</v>
      </c>
      <c r="R35" s="32">
        <v>2.7904200544546301E-3</v>
      </c>
      <c r="S35" s="32">
        <v>4.1675537690880797E-3</v>
      </c>
      <c r="T35" s="32">
        <v>9.3731818937678693E-2</v>
      </c>
      <c r="U35" s="32">
        <v>7.9946014021219498E-5</v>
      </c>
      <c r="V35" s="32">
        <v>7.6578114152369597E-4</v>
      </c>
      <c r="W35" s="32">
        <v>2.5435366702322099E-3</v>
      </c>
      <c r="X35" s="32">
        <v>3.39648290748503E-3</v>
      </c>
      <c r="Y35" s="32">
        <v>3.9339363460753601E-3</v>
      </c>
      <c r="Z35" s="32">
        <v>9.9923627947883994E-4</v>
      </c>
      <c r="AA35" s="32">
        <v>2.2238687995121599E-4</v>
      </c>
      <c r="AB35" s="32">
        <v>1.20474315545228E-3</v>
      </c>
      <c r="AC35" s="32">
        <v>2.17604967213698E-3</v>
      </c>
      <c r="AD35" s="32">
        <v>6.0727916622400695E-4</v>
      </c>
      <c r="AE35" s="32">
        <v>2.43608261945551E-2</v>
      </c>
      <c r="AF35" s="32">
        <v>7.4678144428908896E-2</v>
      </c>
      <c r="AG35" s="32">
        <v>1.1811862445511201E-3</v>
      </c>
      <c r="AH35" s="32">
        <v>5.7917326196283195E-4</v>
      </c>
      <c r="AI35" s="32">
        <v>2.4261925348577001E-2</v>
      </c>
      <c r="AJ35" s="32">
        <v>2.1356951441896699E-2</v>
      </c>
      <c r="AK35" s="32">
        <v>1E-300</v>
      </c>
      <c r="AL35" s="32">
        <v>0.109886506337054</v>
      </c>
      <c r="AM35" s="32">
        <v>0</v>
      </c>
      <c r="AN35" s="32">
        <v>1.80200061760493E-4</v>
      </c>
      <c r="AO35" s="32">
        <v>9.8507798253945594E-2</v>
      </c>
      <c r="AP35" s="32">
        <v>0</v>
      </c>
      <c r="AQ35" s="33">
        <v>0</v>
      </c>
      <c r="AR35" s="34">
        <f t="shared" si="0"/>
        <v>0.16520654912008062</v>
      </c>
      <c r="AS35" s="34">
        <f t="shared" si="6"/>
        <v>7.2353233191276192E-2</v>
      </c>
      <c r="AT35" s="24">
        <f t="shared" si="5"/>
        <v>0.57388207641007793</v>
      </c>
      <c r="AW35" s="24">
        <f t="shared" si="1"/>
        <v>0.81144185872143471</v>
      </c>
      <c r="AZ35" s="20">
        <f>AT35/MAX(AT35:AT53)</f>
        <v>1.983211057903755E-6</v>
      </c>
      <c r="BA35">
        <f t="shared" si="3"/>
        <v>0.16520654912008062</v>
      </c>
      <c r="BB35">
        <f t="shared" si="4"/>
        <v>7.2353233191276192E-2</v>
      </c>
    </row>
    <row r="36" spans="1:54" s="20" customFormat="1">
      <c r="A36" s="21" t="s">
        <v>33</v>
      </c>
      <c r="B36" s="6" t="s">
        <v>150</v>
      </c>
      <c r="C36" s="32">
        <v>1.6183295218430999E-2</v>
      </c>
      <c r="D36" s="32">
        <v>2.80480653972923E-3</v>
      </c>
      <c r="E36" s="32">
        <v>1.19387909265475E-2</v>
      </c>
      <c r="F36" s="32">
        <v>8.2711409174371101E-2</v>
      </c>
      <c r="G36" s="32">
        <v>2.0758134526732998E-2</v>
      </c>
      <c r="H36" s="32">
        <v>2.0233233747465101E-4</v>
      </c>
      <c r="I36" s="32">
        <v>6.0767712097233003E-3</v>
      </c>
      <c r="J36" s="32">
        <v>1.0891845702695499E-4</v>
      </c>
      <c r="K36" s="32">
        <v>1.20597274810574E-2</v>
      </c>
      <c r="L36" s="32">
        <v>1.68353414666082E-3</v>
      </c>
      <c r="M36" s="32">
        <v>1.1141299784163301E-3</v>
      </c>
      <c r="N36" s="32">
        <v>5.9783080766428699E-3</v>
      </c>
      <c r="O36" s="32">
        <v>5.3485723094697304E-4</v>
      </c>
      <c r="P36" s="32">
        <v>2.2432442244064801E-3</v>
      </c>
      <c r="Q36" s="32">
        <v>9.7500693067872901E-4</v>
      </c>
      <c r="R36" s="32">
        <v>3.2526888104369697E-2</v>
      </c>
      <c r="S36" s="32">
        <v>3.0187137380563001E-2</v>
      </c>
      <c r="T36" s="32">
        <v>9.1255422531648103E-2</v>
      </c>
      <c r="U36" s="32">
        <v>5.5185967934153195E-4</v>
      </c>
      <c r="V36" s="32">
        <v>8.0406714824175898E-2</v>
      </c>
      <c r="W36" s="32">
        <v>9.3681453625116002E-4</v>
      </c>
      <c r="X36" s="32">
        <v>9.5287131049651905E-2</v>
      </c>
      <c r="Y36" s="32">
        <v>5.8485901091993003E-2</v>
      </c>
      <c r="Z36" s="32">
        <v>1.9647950886955201E-2</v>
      </c>
      <c r="AA36" s="32">
        <v>2.0563597828522399E-2</v>
      </c>
      <c r="AB36" s="32">
        <v>5.7016858632750003E-4</v>
      </c>
      <c r="AC36" s="32">
        <v>1.29636223874073E-3</v>
      </c>
      <c r="AD36" s="32">
        <v>2.9922360548753797E-4</v>
      </c>
      <c r="AE36" s="32">
        <v>7.0834643126921198E-3</v>
      </c>
      <c r="AF36" s="32">
        <v>6.5589561305232205E-2</v>
      </c>
      <c r="AG36" s="32">
        <v>1.54712204452173E-3</v>
      </c>
      <c r="AH36" s="32">
        <v>5.9339117922241E-4</v>
      </c>
      <c r="AI36" s="32">
        <v>9.8761587420598002E-3</v>
      </c>
      <c r="AJ36" s="32">
        <v>9.0992229944821201E-2</v>
      </c>
      <c r="AK36" s="32">
        <v>1E-300</v>
      </c>
      <c r="AL36" s="32">
        <v>0.53994997622930296</v>
      </c>
      <c r="AM36" s="32">
        <v>0</v>
      </c>
      <c r="AN36" s="32">
        <v>0.49775103111421798</v>
      </c>
      <c r="AO36" s="32">
        <v>8.1859176353033802E-3</v>
      </c>
      <c r="AP36" s="32">
        <v>0</v>
      </c>
      <c r="AQ36" s="33">
        <v>0</v>
      </c>
      <c r="AR36" s="34">
        <f t="shared" si="0"/>
        <v>0.52363311113317446</v>
      </c>
      <c r="AS36" s="34">
        <f t="shared" si="6"/>
        <v>0.22932836983934651</v>
      </c>
      <c r="AT36" s="24">
        <f t="shared" si="5"/>
        <v>1.8189572913102479</v>
      </c>
      <c r="AW36" s="24">
        <f t="shared" si="1"/>
        <v>2.5719187722827686</v>
      </c>
      <c r="AZ36" s="20">
        <f>AT36/MAX(AT36:AT53)</f>
        <v>6.2859189409557877E-6</v>
      </c>
      <c r="BA36">
        <f t="shared" si="3"/>
        <v>0.52363311113317446</v>
      </c>
      <c r="BB36">
        <f t="shared" si="4"/>
        <v>0.22932836983934651</v>
      </c>
    </row>
    <row r="37" spans="1:54" s="20" customFormat="1">
      <c r="A37" s="31" t="s">
        <v>34</v>
      </c>
      <c r="B37" s="27" t="s">
        <v>151</v>
      </c>
      <c r="C37" s="34">
        <v>5.0540951261847296</v>
      </c>
      <c r="D37" s="34">
        <v>0.50686002364697402</v>
      </c>
      <c r="E37" s="34">
        <v>5.4381147304017796</v>
      </c>
      <c r="F37" s="34">
        <v>23.323846096879102</v>
      </c>
      <c r="G37" s="34">
        <v>0.190336373637813</v>
      </c>
      <c r="H37" s="34">
        <v>0.46744799103794699</v>
      </c>
      <c r="I37" s="34">
        <v>0.75980132778009302</v>
      </c>
      <c r="J37" s="34">
        <v>4.9922018928836697E-3</v>
      </c>
      <c r="K37" s="34">
        <v>2.1390992955549302</v>
      </c>
      <c r="L37" s="34">
        <v>0.69449257664754105</v>
      </c>
      <c r="M37" s="34">
        <v>2.3814368950151801</v>
      </c>
      <c r="N37" s="34">
        <v>11.6448260350453</v>
      </c>
      <c r="O37" s="34">
        <v>2.7652800153537702E-2</v>
      </c>
      <c r="P37" s="34">
        <v>0.18403334969997601</v>
      </c>
      <c r="Q37" s="34">
        <v>1.0011322505686899</v>
      </c>
      <c r="R37" s="34">
        <v>2.0151125785542501</v>
      </c>
      <c r="S37" s="34">
        <v>5.5482322873944598</v>
      </c>
      <c r="T37" s="34">
        <v>10.890971652353301</v>
      </c>
      <c r="U37" s="34">
        <v>6.0055285115299002</v>
      </c>
      <c r="V37" s="34">
        <v>2.0996220893248001</v>
      </c>
      <c r="W37" s="34">
        <v>3.0637526238561201</v>
      </c>
      <c r="X37" s="34">
        <v>1.2163574730548501</v>
      </c>
      <c r="Y37" s="34">
        <v>9.8931765578224393</v>
      </c>
      <c r="Z37" s="34">
        <v>2.2149025422168398</v>
      </c>
      <c r="AA37" s="34">
        <v>0.47409820729972701</v>
      </c>
      <c r="AB37" s="34">
        <v>0.20614435292296401</v>
      </c>
      <c r="AC37" s="34">
        <v>4.2115241488347399</v>
      </c>
      <c r="AD37" s="34">
        <v>0.97205248647593101</v>
      </c>
      <c r="AE37" s="34">
        <v>72.115107073846602</v>
      </c>
      <c r="AF37" s="34">
        <v>7.6938110303843397</v>
      </c>
      <c r="AG37" s="34">
        <v>0.580860179576559</v>
      </c>
      <c r="AH37" s="34">
        <v>3.8836090605181002</v>
      </c>
      <c r="AI37" s="34">
        <v>0.151887512446502</v>
      </c>
      <c r="AJ37" s="34">
        <v>5.0758966372580998</v>
      </c>
      <c r="AK37" s="32">
        <v>1E-300</v>
      </c>
      <c r="AL37" s="34">
        <v>52.486530896823702</v>
      </c>
      <c r="AM37" s="34">
        <v>0</v>
      </c>
      <c r="AN37" s="34">
        <v>4.4070939422091401E-4</v>
      </c>
      <c r="AO37" s="34">
        <v>6.5737493548978398E-2</v>
      </c>
      <c r="AP37" s="34">
        <v>0</v>
      </c>
      <c r="AQ37" s="35">
        <v>0</v>
      </c>
      <c r="AR37" s="34">
        <f t="shared" si="0"/>
        <v>70.438374280497811</v>
      </c>
      <c r="AS37" s="34">
        <f t="shared" si="6"/>
        <v>30.848923042553785</v>
      </c>
      <c r="AT37" s="24">
        <f t="shared" si="5"/>
        <v>244.68352317958386</v>
      </c>
      <c r="AW37" s="24">
        <f t="shared" si="1"/>
        <v>345.97082050263543</v>
      </c>
      <c r="AZ37" s="20">
        <f>AT37/MAX(AT37:AT53)</f>
        <v>8.4557279065438132E-4</v>
      </c>
      <c r="BA37">
        <f t="shared" si="3"/>
        <v>70.438374280497811</v>
      </c>
      <c r="BB37">
        <f t="shared" si="4"/>
        <v>30.848923042553785</v>
      </c>
    </row>
    <row r="38" spans="1:54" s="30" customFormat="1">
      <c r="A38" s="31" t="s">
        <v>153</v>
      </c>
      <c r="B38" s="28" t="s">
        <v>154</v>
      </c>
      <c r="C38" s="34">
        <v>295.28944447621802</v>
      </c>
      <c r="D38" s="34">
        <v>36.647555479321298</v>
      </c>
      <c r="E38" s="34">
        <v>221.423159355975</v>
      </c>
      <c r="F38" s="34">
        <v>742.15422720831998</v>
      </c>
      <c r="G38" s="34">
        <v>10.894888116162599</v>
      </c>
      <c r="H38" s="34">
        <v>36.401379798225697</v>
      </c>
      <c r="I38" s="34">
        <v>74.974292391406394</v>
      </c>
      <c r="J38" s="34">
        <v>4.4457795409356704</v>
      </c>
      <c r="K38" s="34">
        <v>81.155089727151093</v>
      </c>
      <c r="L38" s="34">
        <v>47.722492582120303</v>
      </c>
      <c r="M38" s="34">
        <v>104.486049118737</v>
      </c>
      <c r="N38" s="34">
        <v>360.40143991711898</v>
      </c>
      <c r="O38" s="34">
        <v>17.2044610204461</v>
      </c>
      <c r="P38" s="34">
        <v>26.1970974442014</v>
      </c>
      <c r="Q38" s="34">
        <v>134.599975190001</v>
      </c>
      <c r="R38" s="34">
        <v>103.8932529217</v>
      </c>
      <c r="S38" s="34">
        <v>90.392559032385606</v>
      </c>
      <c r="T38" s="34">
        <v>1040.51368877917</v>
      </c>
      <c r="U38" s="34">
        <v>24.860226838665401</v>
      </c>
      <c r="V38" s="34">
        <v>123.72310250527499</v>
      </c>
      <c r="W38" s="34">
        <v>119.79644520647599</v>
      </c>
      <c r="X38" s="34">
        <v>132.48999624745201</v>
      </c>
      <c r="Y38" s="34">
        <v>503.78405179342599</v>
      </c>
      <c r="Z38" s="34">
        <v>86.899164127193799</v>
      </c>
      <c r="AA38" s="34">
        <v>119.73650343953901</v>
      </c>
      <c r="AB38" s="34">
        <v>49.887578634091398</v>
      </c>
      <c r="AC38" s="34">
        <v>91.157234087739496</v>
      </c>
      <c r="AD38" s="34">
        <v>207.317537998197</v>
      </c>
      <c r="AE38" s="34">
        <v>29.595342002848401</v>
      </c>
      <c r="AF38" s="34">
        <v>79.172691389090602</v>
      </c>
      <c r="AG38" s="34">
        <v>112.144945230305</v>
      </c>
      <c r="AH38" s="34">
        <v>72.782736950542201</v>
      </c>
      <c r="AI38" s="34">
        <v>2.0511438484769098</v>
      </c>
      <c r="AJ38" s="34">
        <v>227.915596441106</v>
      </c>
      <c r="AK38" s="32">
        <v>1E-300</v>
      </c>
      <c r="AL38" s="34">
        <v>4999.9580019335999</v>
      </c>
      <c r="AM38" s="34">
        <v>0</v>
      </c>
      <c r="AN38" s="34">
        <v>2.82910714856017</v>
      </c>
      <c r="AO38" s="34">
        <v>2749.6388433846901</v>
      </c>
      <c r="AP38" s="34">
        <v>0</v>
      </c>
      <c r="AQ38" s="34">
        <v>0</v>
      </c>
      <c r="AR38" s="34">
        <f t="shared" si="0"/>
        <v>3789.7467639535753</v>
      </c>
      <c r="AS38" s="34">
        <f t="shared" si="6"/>
        <v>1659.7431083008362</v>
      </c>
      <c r="AT38" s="29">
        <v>13164.5370813069</v>
      </c>
      <c r="AW38" s="24">
        <f t="shared" si="1"/>
        <v>18614.026953561312</v>
      </c>
      <c r="AZ38" s="20">
        <f>AT38/MAX(AT38:AT53)</f>
        <v>4.5493763588420354E-2</v>
      </c>
      <c r="BA38">
        <f t="shared" si="3"/>
        <v>3789.7467639535753</v>
      </c>
      <c r="BB38">
        <f t="shared" si="4"/>
        <v>1659.7431083008362</v>
      </c>
    </row>
    <row r="39" spans="1:54" s="30" customFormat="1">
      <c r="A39" s="31" t="s">
        <v>155</v>
      </c>
      <c r="B39" s="28" t="s">
        <v>156</v>
      </c>
      <c r="C39" s="34">
        <v>33017.165074625897</v>
      </c>
      <c r="D39" s="34">
        <v>4251.5749206546898</v>
      </c>
      <c r="E39" s="34">
        <v>4587.1630414897099</v>
      </c>
      <c r="F39" s="34">
        <v>16734.623986492199</v>
      </c>
      <c r="G39" s="34">
        <v>1825.11877869873</v>
      </c>
      <c r="H39" s="34">
        <v>1040.7025257520199</v>
      </c>
      <c r="I39" s="34">
        <v>727.127764141748</v>
      </c>
      <c r="J39" s="34">
        <v>11.8752868580053</v>
      </c>
      <c r="K39" s="34">
        <v>1868.7467668421</v>
      </c>
      <c r="L39" s="34">
        <v>695.39722435405702</v>
      </c>
      <c r="M39" s="34">
        <v>3423.9195005412498</v>
      </c>
      <c r="N39" s="34">
        <v>1927.81310225527</v>
      </c>
      <c r="O39" s="34">
        <v>171.63811750818601</v>
      </c>
      <c r="P39" s="34">
        <v>220.11027801782899</v>
      </c>
      <c r="Q39" s="34">
        <v>4844.7954429066003</v>
      </c>
      <c r="R39" s="34">
        <v>4506.40858246687</v>
      </c>
      <c r="S39" s="34">
        <v>3269.44786324804</v>
      </c>
      <c r="T39" s="34">
        <v>18202.229115397698</v>
      </c>
      <c r="U39" s="34">
        <v>2815.2904494036302</v>
      </c>
      <c r="V39" s="34">
        <v>14010.993186592599</v>
      </c>
      <c r="W39" s="34">
        <v>13566.319818842199</v>
      </c>
      <c r="X39" s="34">
        <v>2406.6853777811102</v>
      </c>
      <c r="Y39" s="34">
        <v>17690.421492499499</v>
      </c>
      <c r="Z39" s="34">
        <v>1656.25500916944</v>
      </c>
      <c r="AA39" s="34">
        <v>210.52591831523199</v>
      </c>
      <c r="AB39" s="34">
        <v>857.24400215266598</v>
      </c>
      <c r="AC39" s="34">
        <v>2879.6419239331899</v>
      </c>
      <c r="AD39" s="34">
        <v>9119.9200964020602</v>
      </c>
      <c r="AE39" s="34">
        <v>13274.5633990649</v>
      </c>
      <c r="AF39" s="34">
        <v>4255.9688614052602</v>
      </c>
      <c r="AG39" s="34">
        <v>9772.2399453838298</v>
      </c>
      <c r="AH39" s="34">
        <v>7083.1288886352404</v>
      </c>
      <c r="AI39" s="34">
        <v>4857.0115651529804</v>
      </c>
      <c r="AJ39" s="34">
        <v>26686.8845350503</v>
      </c>
      <c r="AK39" s="32">
        <v>1E-300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f t="shared" si="0"/>
        <v>66922.099312858743</v>
      </c>
      <c r="AS39" s="34">
        <f t="shared" si="6"/>
        <v>29308.948604171714</v>
      </c>
      <c r="AT39" s="29">
        <v>232468.95184203508</v>
      </c>
      <c r="AW39" s="24">
        <f t="shared" si="1"/>
        <v>328699.99975906557</v>
      </c>
      <c r="AZ39" s="20">
        <f>AT39/MAX(AT39:AT53)</f>
        <v>0.8033619011007036</v>
      </c>
      <c r="BA39">
        <f>$AS$53*AZ39</f>
        <v>66922.099312858743</v>
      </c>
      <c r="BB39">
        <f t="shared" si="4"/>
        <v>29308.948604171714</v>
      </c>
    </row>
    <row r="40" spans="1:54" s="30" customFormat="1">
      <c r="A40" s="31" t="s">
        <v>157</v>
      </c>
      <c r="B40" s="28" t="s">
        <v>228</v>
      </c>
      <c r="C40" s="85">
        <v>1E-300</v>
      </c>
      <c r="D40" s="85">
        <v>1E-300</v>
      </c>
      <c r="E40" s="85">
        <v>1E-300</v>
      </c>
      <c r="F40" s="85">
        <v>1E-300</v>
      </c>
      <c r="G40" s="85">
        <v>1E-300</v>
      </c>
      <c r="H40" s="85">
        <v>1E-300</v>
      </c>
      <c r="I40" s="85">
        <v>1E-300</v>
      </c>
      <c r="J40" s="85">
        <v>1E-300</v>
      </c>
      <c r="K40" s="85">
        <v>1E-300</v>
      </c>
      <c r="L40" s="85">
        <v>1E-300</v>
      </c>
      <c r="M40" s="85">
        <v>1E-300</v>
      </c>
      <c r="N40" s="85">
        <v>1E-300</v>
      </c>
      <c r="O40" s="85">
        <v>1E-300</v>
      </c>
      <c r="P40" s="85">
        <v>1E-300</v>
      </c>
      <c r="Q40" s="85">
        <v>1E-300</v>
      </c>
      <c r="R40" s="85">
        <v>1E-300</v>
      </c>
      <c r="S40" s="85">
        <v>1E-300</v>
      </c>
      <c r="T40" s="85">
        <v>1E-300</v>
      </c>
      <c r="U40" s="85">
        <v>1E-300</v>
      </c>
      <c r="V40" s="85">
        <v>1E-300</v>
      </c>
      <c r="W40" s="85">
        <v>1E-300</v>
      </c>
      <c r="X40" s="85">
        <v>1E-300</v>
      </c>
      <c r="Y40" s="85">
        <v>1E-300</v>
      </c>
      <c r="Z40" s="85">
        <v>1E-300</v>
      </c>
      <c r="AA40" s="85">
        <v>1E-300</v>
      </c>
      <c r="AB40" s="85">
        <v>1E-300</v>
      </c>
      <c r="AC40" s="85">
        <v>1E-300</v>
      </c>
      <c r="AD40" s="85">
        <v>1E-300</v>
      </c>
      <c r="AE40" s="85">
        <v>1E-300</v>
      </c>
      <c r="AF40" s="85">
        <v>1E-300</v>
      </c>
      <c r="AG40" s="85">
        <v>1E-300</v>
      </c>
      <c r="AH40" s="85">
        <v>1E-300</v>
      </c>
      <c r="AI40" s="85">
        <v>1E-300</v>
      </c>
      <c r="AJ40" s="85">
        <v>1E-300</v>
      </c>
      <c r="AK40" s="32">
        <v>1E-300</v>
      </c>
      <c r="AL40" s="85">
        <v>1E-300</v>
      </c>
      <c r="AM40" s="85">
        <v>1E-300</v>
      </c>
      <c r="AN40" s="85">
        <v>1E-300</v>
      </c>
      <c r="AO40" s="85">
        <v>1E-300</v>
      </c>
      <c r="AP40" s="85">
        <v>1E-300</v>
      </c>
      <c r="AQ40" s="85">
        <v>1E-300</v>
      </c>
      <c r="AR40" s="85">
        <v>1E-300</v>
      </c>
      <c r="AS40" s="34">
        <f>AW50</f>
        <v>542.72265507775592</v>
      </c>
      <c r="AT40" s="29"/>
      <c r="AW40" s="24">
        <f t="shared" si="1"/>
        <v>542.72265507775592</v>
      </c>
      <c r="AZ40" s="20">
        <f>AT40/MAX(AT40:AT53)</f>
        <v>0</v>
      </c>
      <c r="BA40">
        <f>$AS$53*AZ40</f>
        <v>0</v>
      </c>
      <c r="BB40">
        <f t="shared" si="4"/>
        <v>0</v>
      </c>
    </row>
    <row r="41" spans="1:54" s="30" customFormat="1">
      <c r="A41" s="31" t="s">
        <v>159</v>
      </c>
      <c r="B41" s="28" t="s">
        <v>228</v>
      </c>
      <c r="C41" s="85">
        <v>1E-300</v>
      </c>
      <c r="D41" s="85">
        <v>1E-300</v>
      </c>
      <c r="E41" s="85">
        <v>1E-300</v>
      </c>
      <c r="F41" s="85">
        <v>1E-300</v>
      </c>
      <c r="G41" s="85">
        <v>1E-300</v>
      </c>
      <c r="H41" s="85">
        <v>1E-300</v>
      </c>
      <c r="I41" s="85">
        <v>1E-300</v>
      </c>
      <c r="J41" s="85">
        <v>1E-300</v>
      </c>
      <c r="K41" s="85">
        <v>1E-300</v>
      </c>
      <c r="L41" s="85">
        <v>1E-300</v>
      </c>
      <c r="M41" s="85">
        <v>1E-300</v>
      </c>
      <c r="N41" s="85">
        <v>1E-300</v>
      </c>
      <c r="O41" s="85">
        <v>1E-300</v>
      </c>
      <c r="P41" s="85">
        <v>1E-300</v>
      </c>
      <c r="Q41" s="85">
        <v>1E-300</v>
      </c>
      <c r="R41" s="85">
        <v>1E-300</v>
      </c>
      <c r="S41" s="85">
        <v>1E-300</v>
      </c>
      <c r="T41" s="85">
        <v>1E-300</v>
      </c>
      <c r="U41" s="85">
        <v>1E-300</v>
      </c>
      <c r="V41" s="85">
        <v>1E-300</v>
      </c>
      <c r="W41" s="85">
        <v>1E-300</v>
      </c>
      <c r="X41" s="85">
        <v>1E-300</v>
      </c>
      <c r="Y41" s="85">
        <v>1E-300</v>
      </c>
      <c r="Z41" s="85">
        <v>1E-300</v>
      </c>
      <c r="AA41" s="85">
        <v>1E-300</v>
      </c>
      <c r="AB41" s="85">
        <v>1E-300</v>
      </c>
      <c r="AC41" s="85">
        <v>1E-300</v>
      </c>
      <c r="AD41" s="85">
        <v>1E-300</v>
      </c>
      <c r="AE41" s="85">
        <v>1E-300</v>
      </c>
      <c r="AF41" s="85">
        <v>1E-300</v>
      </c>
      <c r="AG41" s="85">
        <v>1E-300</v>
      </c>
      <c r="AH41" s="85">
        <v>1E-300</v>
      </c>
      <c r="AI41" s="85">
        <v>1E-300</v>
      </c>
      <c r="AJ41" s="85">
        <v>1E-300</v>
      </c>
      <c r="AK41" s="32">
        <v>1E-300</v>
      </c>
      <c r="AL41" s="85">
        <v>1E-300</v>
      </c>
      <c r="AM41" s="85">
        <v>1E-300</v>
      </c>
      <c r="AN41" s="85">
        <v>1E-300</v>
      </c>
      <c r="AO41" s="85">
        <v>1E-300</v>
      </c>
      <c r="AP41" s="85">
        <v>1E-300</v>
      </c>
      <c r="AQ41" s="85">
        <v>1E-300</v>
      </c>
      <c r="AR41" s="85">
        <v>1E-300</v>
      </c>
      <c r="AS41" s="34">
        <v>0</v>
      </c>
      <c r="AT41" s="29"/>
      <c r="AW41" s="24">
        <f t="shared" si="1"/>
        <v>1E-300</v>
      </c>
      <c r="AZ41" s="20">
        <f>AT41/MAX(AT41:AT53)</f>
        <v>0</v>
      </c>
      <c r="BA41">
        <f>$AS$53*AZ41</f>
        <v>0</v>
      </c>
      <c r="BB41">
        <f t="shared" si="4"/>
        <v>0</v>
      </c>
    </row>
    <row r="42" spans="1:54">
      <c r="A42" s="31" t="s">
        <v>152</v>
      </c>
      <c r="C42" s="25">
        <f>SUM(C3:C41)</f>
        <v>35256.250890254611</v>
      </c>
      <c r="D42" s="25">
        <f t="shared" ref="D42:AO42" si="7">SUM(D3:D39)</f>
        <v>4376.291308161196</v>
      </c>
      <c r="E42" s="25">
        <f t="shared" si="7"/>
        <v>6255.6142841689953</v>
      </c>
      <c r="F42" s="25">
        <f t="shared" si="7"/>
        <v>22134.4562309225</v>
      </c>
      <c r="G42" s="25">
        <f t="shared" si="7"/>
        <v>2054.1118961029861</v>
      </c>
      <c r="H42" s="25">
        <f t="shared" si="7"/>
        <v>1253.4636625360797</v>
      </c>
      <c r="I42" s="25">
        <f t="shared" si="7"/>
        <v>1018.0056338780196</v>
      </c>
      <c r="J42" s="25">
        <f t="shared" si="7"/>
        <v>21.093334179714738</v>
      </c>
      <c r="K42" s="25">
        <f t="shared" si="7"/>
        <v>2292.8977726978933</v>
      </c>
      <c r="L42" s="25">
        <f t="shared" si="7"/>
        <v>874.69459633038161</v>
      </c>
      <c r="M42" s="25">
        <f t="shared" si="7"/>
        <v>3768.4419212704679</v>
      </c>
      <c r="N42" s="25">
        <f t="shared" si="7"/>
        <v>3539.2956228815729</v>
      </c>
      <c r="O42" s="25">
        <f t="shared" si="7"/>
        <v>255.23838194642755</v>
      </c>
      <c r="P42" s="25">
        <f t="shared" si="7"/>
        <v>300.07276718234959</v>
      </c>
      <c r="Q42" s="25">
        <f t="shared" si="7"/>
        <v>5318.4879894722271</v>
      </c>
      <c r="R42" s="25">
        <f t="shared" si="7"/>
        <v>5111.8372063559091</v>
      </c>
      <c r="S42" s="25">
        <f t="shared" si="7"/>
        <v>3728.900289444136</v>
      </c>
      <c r="T42" s="25">
        <f t="shared" si="7"/>
        <v>23192.057008622716</v>
      </c>
      <c r="U42" s="25">
        <f t="shared" si="7"/>
        <v>2858.3113262660127</v>
      </c>
      <c r="V42" s="25">
        <f t="shared" si="7"/>
        <v>14457.127492333204</v>
      </c>
      <c r="W42" s="25">
        <f t="shared" si="7"/>
        <v>13807.147251411883</v>
      </c>
      <c r="X42" s="25">
        <f t="shared" si="7"/>
        <v>3097.3805283676124</v>
      </c>
      <c r="Y42" s="25">
        <f t="shared" si="7"/>
        <v>19370.033183542208</v>
      </c>
      <c r="Z42" s="25">
        <f t="shared" si="7"/>
        <v>1910.5821111672381</v>
      </c>
      <c r="AA42" s="25">
        <f t="shared" si="7"/>
        <v>511.57591704186831</v>
      </c>
      <c r="AB42" s="25">
        <f t="shared" si="7"/>
        <v>958.39621438694951</v>
      </c>
      <c r="AC42" s="25">
        <f t="shared" si="7"/>
        <v>3125.9419587720695</v>
      </c>
      <c r="AD42" s="25">
        <f t="shared" si="7"/>
        <v>9583.66633526019</v>
      </c>
      <c r="AE42" s="25">
        <f t="shared" si="7"/>
        <v>13488.50775037385</v>
      </c>
      <c r="AF42" s="25">
        <f t="shared" si="7"/>
        <v>4501.1357045183559</v>
      </c>
      <c r="AG42" s="25">
        <f t="shared" si="7"/>
        <v>10183.061771895203</v>
      </c>
      <c r="AH42" s="25">
        <f t="shared" si="7"/>
        <v>7357.0934901114406</v>
      </c>
      <c r="AI42" s="25">
        <f t="shared" si="7"/>
        <v>5542.9616429809612</v>
      </c>
      <c r="AJ42" s="25">
        <f t="shared" si="7"/>
        <v>27302.633985499262</v>
      </c>
      <c r="AK42" s="25">
        <f>SUM(AK3:AK41)</f>
        <v>3.900000000000003E-299</v>
      </c>
      <c r="AL42" s="25">
        <f t="shared" si="7"/>
        <v>17862.228302443847</v>
      </c>
      <c r="AM42" s="25">
        <f t="shared" si="7"/>
        <v>0</v>
      </c>
      <c r="AN42" s="25">
        <f t="shared" si="7"/>
        <v>5.0767406485442876</v>
      </c>
      <c r="AO42" s="25">
        <f t="shared" si="7"/>
        <v>12696.075027247185</v>
      </c>
      <c r="AP42" s="25">
        <f>SUM(AP3:AP39)</f>
        <v>0</v>
      </c>
      <c r="AQ42" s="25">
        <f>SUM(AQ3:AQ39)</f>
        <v>0</v>
      </c>
      <c r="AR42" s="25">
        <f>SUM(AR3:AR41)</f>
        <v>84193.697586556867</v>
      </c>
      <c r="AS42" s="25">
        <f>SUM(AS3:AS41)</f>
        <v>37415.874882766897</v>
      </c>
      <c r="AU42" s="25">
        <f>SUM(C42:AQ42)</f>
        <v>289370.1475306761</v>
      </c>
      <c r="AY42" s="37">
        <f>SUM(C42:AS42)</f>
        <v>410979.71999999991</v>
      </c>
      <c r="AZ42" s="20">
        <f>AT42/MAX(AT42:AT53)</f>
        <v>0</v>
      </c>
      <c r="BA42">
        <f>$AS$53*AZ42</f>
        <v>0</v>
      </c>
      <c r="BB42">
        <f t="shared" si="4"/>
        <v>0</v>
      </c>
    </row>
    <row r="43" spans="1:54">
      <c r="AT43" s="25">
        <f>SUM(AT3:AT39)</f>
        <v>289370.14753067616</v>
      </c>
      <c r="AW43" s="25">
        <f>SUM(AW3:AW39)</f>
        <v>410436.99734492222</v>
      </c>
      <c r="AZ43" s="20">
        <f>AT43/MAX(AT43:AT53)</f>
        <v>1</v>
      </c>
      <c r="BA43">
        <f>$AS$53*AZ43</f>
        <v>83302.555449999956</v>
      </c>
      <c r="BB43">
        <f>$AS$52*AZ43</f>
        <v>36482.870999999985</v>
      </c>
    </row>
    <row r="44" spans="1:54">
      <c r="B44" t="s">
        <v>168</v>
      </c>
      <c r="AR44" s="25">
        <f>SUM(AR3:AR39)</f>
        <v>84193.697586556867</v>
      </c>
      <c r="AS44" s="25">
        <f>SUM(AS3:AS40)</f>
        <v>37415.874882766897</v>
      </c>
      <c r="AW44" s="37">
        <f>SUM(AW3:AW40)</f>
        <v>410979.72</v>
      </c>
    </row>
    <row r="45" spans="1:54">
      <c r="B45" t="s">
        <v>225</v>
      </c>
    </row>
    <row r="46" spans="1:54">
      <c r="B46" s="40" t="s">
        <v>226</v>
      </c>
      <c r="C46" s="84"/>
      <c r="D46" s="84"/>
    </row>
    <row r="47" spans="1:54">
      <c r="B47" s="40" t="s">
        <v>227</v>
      </c>
    </row>
    <row r="48" spans="1:54">
      <c r="B48" t="s">
        <v>233</v>
      </c>
      <c r="AO48" t="s">
        <v>161</v>
      </c>
      <c r="AP48">
        <v>410979.72</v>
      </c>
    </row>
    <row r="49" spans="1:49">
      <c r="AO49" t="s">
        <v>162</v>
      </c>
      <c r="AP49">
        <v>289370.15000000002</v>
      </c>
    </row>
    <row r="50" spans="1:49">
      <c r="AO50" t="s">
        <v>160</v>
      </c>
      <c r="AP50">
        <f>AP48-AP49</f>
        <v>121609.56999999995</v>
      </c>
      <c r="AV50" t="s">
        <v>164</v>
      </c>
      <c r="AW50" s="25">
        <f xml:space="preserve"> AP48-AW43</f>
        <v>542.72265507775592</v>
      </c>
    </row>
    <row r="52" spans="1:49">
      <c r="AO52" t="s">
        <v>158</v>
      </c>
      <c r="AP52">
        <f>30</f>
        <v>30</v>
      </c>
      <c r="AS52">
        <f>$AP$52*$AP$50/100</f>
        <v>36482.870999999985</v>
      </c>
    </row>
    <row r="53" spans="1:49">
      <c r="AO53" t="s">
        <v>157</v>
      </c>
      <c r="AP53">
        <v>68.5</v>
      </c>
      <c r="AS53">
        <f>$AP$53*$AP$50/100</f>
        <v>83302.555449999956</v>
      </c>
    </row>
    <row r="54" spans="1:49">
      <c r="A54" s="20"/>
      <c r="B54" s="20"/>
      <c r="AT54"/>
    </row>
    <row r="55" spans="1:49">
      <c r="A55" s="20"/>
      <c r="B55" s="20"/>
      <c r="AT55"/>
    </row>
    <row r="56" spans="1:49">
      <c r="A56" s="20"/>
      <c r="B56" s="20"/>
      <c r="AT56"/>
    </row>
    <row r="57" spans="1:49">
      <c r="A57" s="20"/>
      <c r="B57" s="20"/>
      <c r="AT57"/>
    </row>
    <row r="58" spans="1:49">
      <c r="A58" s="20"/>
      <c r="B58" s="20"/>
      <c r="AT58"/>
    </row>
    <row r="59" spans="1:49">
      <c r="A59" s="20"/>
      <c r="B59" s="20"/>
      <c r="AT59"/>
    </row>
    <row r="60" spans="1:49">
      <c r="A60" s="20"/>
      <c r="B60" s="20"/>
      <c r="AT60"/>
    </row>
    <row r="61" spans="1:49">
      <c r="A61" s="20"/>
      <c r="B61" s="20"/>
      <c r="AT61"/>
    </row>
    <row r="62" spans="1:49">
      <c r="A62" s="20"/>
      <c r="B62" s="20"/>
      <c r="AT62"/>
    </row>
    <row r="63" spans="1:49">
      <c r="A63" s="20"/>
      <c r="B63" s="20"/>
      <c r="AT63"/>
    </row>
    <row r="64" spans="1:49">
      <c r="A64" s="20"/>
      <c r="B64" s="20"/>
      <c r="AT64"/>
    </row>
    <row r="65" spans="1:46">
      <c r="A65" s="20"/>
      <c r="B65" s="20"/>
      <c r="AT65"/>
    </row>
    <row r="66" spans="1:46">
      <c r="A66" s="20"/>
      <c r="B66" s="20"/>
      <c r="AT66"/>
    </row>
    <row r="67" spans="1:46">
      <c r="A67" s="20"/>
      <c r="B67" s="20"/>
      <c r="AT67"/>
    </row>
    <row r="68" spans="1:46">
      <c r="A68" s="20"/>
      <c r="B68" s="20"/>
      <c r="AT68"/>
    </row>
    <row r="69" spans="1:46">
      <c r="A69" s="20"/>
      <c r="B69" s="20"/>
      <c r="AT69"/>
    </row>
    <row r="70" spans="1:46">
      <c r="A70" s="20"/>
      <c r="B70" s="20"/>
      <c r="AT70"/>
    </row>
    <row r="71" spans="1:46">
      <c r="A71" s="20"/>
      <c r="B71" s="20"/>
      <c r="AT71"/>
    </row>
    <row r="72" spans="1:46">
      <c r="A72" s="20"/>
      <c r="B72" s="20"/>
      <c r="AT72"/>
    </row>
    <row r="73" spans="1:46">
      <c r="A73" s="20"/>
      <c r="B73" s="20"/>
      <c r="AT73"/>
    </row>
    <row r="74" spans="1:46">
      <c r="A74" s="20"/>
      <c r="B74" s="20"/>
      <c r="AT74"/>
    </row>
    <row r="75" spans="1:46">
      <c r="A75" s="20"/>
      <c r="B75" s="20"/>
      <c r="AT75"/>
    </row>
    <row r="76" spans="1:46">
      <c r="A76" s="20"/>
      <c r="B76" s="20"/>
      <c r="AT76"/>
    </row>
    <row r="77" spans="1:46">
      <c r="A77" s="20"/>
      <c r="B77" s="20"/>
      <c r="AT77"/>
    </row>
    <row r="78" spans="1:46">
      <c r="A78" s="20"/>
      <c r="B78" s="20"/>
      <c r="AT78"/>
    </row>
    <row r="79" spans="1:46">
      <c r="A79" s="20"/>
      <c r="B79" s="20"/>
      <c r="AT79"/>
    </row>
    <row r="80" spans="1:46">
      <c r="A80" s="20"/>
      <c r="B80" s="20"/>
      <c r="AT80"/>
    </row>
    <row r="81" spans="1:46">
      <c r="A81" s="20"/>
      <c r="B81" s="20"/>
      <c r="AT81"/>
    </row>
    <row r="82" spans="1:46">
      <c r="A82" s="20"/>
      <c r="B82" s="20"/>
      <c r="AT82"/>
    </row>
    <row r="83" spans="1:46">
      <c r="A83" s="20"/>
      <c r="B83" s="20"/>
      <c r="AT83"/>
    </row>
    <row r="84" spans="1:46">
      <c r="A84" s="20"/>
      <c r="B84" s="20"/>
      <c r="AT84"/>
    </row>
    <row r="85" spans="1:46">
      <c r="A85" s="20"/>
      <c r="B85" s="20"/>
      <c r="AT85"/>
    </row>
    <row r="86" spans="1:46">
      <c r="A86" s="20"/>
      <c r="B86" s="20"/>
      <c r="AT86"/>
    </row>
    <row r="87" spans="1:46">
      <c r="A87" s="20"/>
      <c r="B87" s="20"/>
      <c r="AT87"/>
    </row>
    <row r="88" spans="1:46">
      <c r="A88" s="20"/>
      <c r="B88" s="20"/>
      <c r="AT88"/>
    </row>
    <row r="89" spans="1:46">
      <c r="A89" s="20"/>
      <c r="B89" s="20"/>
      <c r="AT89"/>
    </row>
    <row r="90" spans="1:46">
      <c r="A90" s="20"/>
      <c r="B90" s="20"/>
      <c r="AT90"/>
    </row>
    <row r="91" spans="1:46">
      <c r="A91" s="30"/>
      <c r="B91" s="30"/>
      <c r="AT91"/>
    </row>
    <row r="92" spans="1:46">
      <c r="A92" s="30"/>
      <c r="B92" s="30"/>
      <c r="AT92"/>
    </row>
    <row r="93" spans="1:46">
      <c r="A93" s="30"/>
      <c r="B93" s="30"/>
      <c r="AT93"/>
    </row>
    <row r="94" spans="1:46">
      <c r="A94" s="30"/>
      <c r="B94" s="30"/>
      <c r="AT94"/>
    </row>
    <row r="95" spans="1:46">
      <c r="AT95"/>
    </row>
    <row r="96" spans="1:46">
      <c r="AT96"/>
    </row>
    <row r="97" spans="46:46">
      <c r="AT97"/>
    </row>
  </sheetData>
  <mergeCells count="1">
    <mergeCell ref="A1:B2"/>
  </mergeCells>
  <hyperlinks>
    <hyperlink ref="B46" r:id="rId1"/>
    <hyperlink ref="B4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3:AM102"/>
  <sheetViews>
    <sheetView topLeftCell="A64" zoomScale="60" zoomScaleNormal="60" workbookViewId="0">
      <selection activeCell="B103" sqref="B103"/>
    </sheetView>
  </sheetViews>
  <sheetFormatPr defaultRowHeight="14.5"/>
  <cols>
    <col min="1" max="1" width="49.1796875" customWidth="1"/>
    <col min="2" max="2" width="36.54296875" customWidth="1"/>
    <col min="3" max="3" width="40.54296875" customWidth="1"/>
    <col min="4" max="4" width="25.1796875" customWidth="1"/>
    <col min="5" max="5" width="27.7265625" customWidth="1"/>
    <col min="6" max="6" width="25.26953125" customWidth="1"/>
    <col min="7" max="7" width="35.7265625" customWidth="1"/>
    <col min="8" max="8" width="41.7265625" customWidth="1"/>
    <col min="9" max="9" width="43.90625" customWidth="1"/>
    <col min="10" max="10" width="38.7265625" customWidth="1"/>
    <col min="11" max="11" width="41.26953125" customWidth="1"/>
    <col min="12" max="12" width="44.7265625" customWidth="1"/>
    <col min="13" max="13" width="42.26953125" customWidth="1"/>
    <col min="14" max="14" width="37.7265625" customWidth="1"/>
    <col min="15" max="15" width="49.7265625" customWidth="1"/>
    <col min="16" max="16" width="41.6328125" customWidth="1"/>
    <col min="17" max="17" width="37" customWidth="1"/>
    <col min="18" max="18" width="38.1796875" customWidth="1"/>
    <col min="19" max="19" width="30.453125" customWidth="1"/>
    <col min="20" max="20" width="43.81640625" customWidth="1"/>
    <col min="21" max="21" width="83" customWidth="1"/>
    <col min="22" max="22" width="80.453125" customWidth="1"/>
    <col min="23" max="23" width="79.54296875" customWidth="1"/>
    <col min="24" max="24" width="32.1796875" customWidth="1"/>
    <col min="25" max="25" width="30.36328125" customWidth="1"/>
    <col min="26" max="26" width="33.36328125" customWidth="1"/>
    <col min="27" max="27" width="33.6328125" customWidth="1"/>
    <col min="28" max="28" width="71.6328125" customWidth="1"/>
    <col min="29" max="29" width="32.453125" customWidth="1"/>
    <col min="30" max="30" width="29.36328125" customWidth="1"/>
    <col min="31" max="31" width="26.453125" customWidth="1"/>
    <col min="32" max="32" width="50" customWidth="1"/>
    <col min="33" max="33" width="66.26953125" customWidth="1"/>
    <col min="34" max="34" width="31.1796875" customWidth="1"/>
    <col min="35" max="35" width="39" customWidth="1"/>
    <col min="36" max="36" width="46.54296875" customWidth="1"/>
    <col min="37" max="37" width="44.1796875" customWidth="1"/>
    <col min="38" max="38" width="32.54296875" customWidth="1"/>
    <col min="39" max="39" width="32.36328125" customWidth="1"/>
  </cols>
  <sheetData>
    <row r="3" spans="1:39">
      <c r="A3" t="s">
        <v>165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12</v>
      </c>
      <c r="P3" t="s">
        <v>48</v>
      </c>
      <c r="Q3" t="s">
        <v>49</v>
      </c>
      <c r="R3" t="s">
        <v>50</v>
      </c>
      <c r="S3" t="s">
        <v>51</v>
      </c>
      <c r="T3" t="s">
        <v>17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31</v>
      </c>
      <c r="AI3" t="s">
        <v>65</v>
      </c>
      <c r="AJ3" t="s">
        <v>66</v>
      </c>
      <c r="AK3" t="s">
        <v>67</v>
      </c>
      <c r="AL3" t="s">
        <v>157</v>
      </c>
      <c r="AM3" t="s">
        <v>158</v>
      </c>
    </row>
    <row r="4" spans="1:39"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228</v>
      </c>
      <c r="AM4" t="s">
        <v>228</v>
      </c>
    </row>
    <row r="5" spans="1:39">
      <c r="A5" t="s">
        <v>0</v>
      </c>
      <c r="B5" t="s">
        <v>117</v>
      </c>
      <c r="C5">
        <v>469.33631898951302</v>
      </c>
      <c r="D5">
        <v>3.7931991252334797E-2</v>
      </c>
      <c r="E5">
        <v>573.85146070795099</v>
      </c>
      <c r="F5">
        <v>424.75425790890699</v>
      </c>
      <c r="G5">
        <v>87.020725527845798</v>
      </c>
      <c r="H5">
        <v>59.186622752907098</v>
      </c>
      <c r="I5">
        <v>9.0101866641898791</v>
      </c>
      <c r="J5">
        <v>6.7223703828114204E-4</v>
      </c>
      <c r="K5">
        <v>0.108903848973396</v>
      </c>
      <c r="L5">
        <v>8.4679126736126094</v>
      </c>
      <c r="M5">
        <v>2.7467202642349999E-5</v>
      </c>
      <c r="N5">
        <v>7.0071985685345894E-2</v>
      </c>
      <c r="O5">
        <v>3.8105040574977701E-3</v>
      </c>
      <c r="P5">
        <v>5.8789868093647001E-6</v>
      </c>
      <c r="Q5">
        <v>1.60513387800079E-2</v>
      </c>
      <c r="R5">
        <v>50.550508699167501</v>
      </c>
      <c r="S5">
        <v>3.6275014711379797E-2</v>
      </c>
      <c r="T5">
        <v>185.02693402794301</v>
      </c>
      <c r="U5">
        <v>1.0570301250501401E-4</v>
      </c>
      <c r="V5">
        <v>4.2605828125552503E-3</v>
      </c>
      <c r="W5">
        <v>1.6778305539162301E-3</v>
      </c>
      <c r="X5">
        <v>226.88513059543999</v>
      </c>
      <c r="Y5">
        <v>3.5385375843521001E-3</v>
      </c>
      <c r="Z5">
        <v>3.9827489224021802E-4</v>
      </c>
      <c r="AA5">
        <v>3.2304479804061699E-3</v>
      </c>
      <c r="AB5">
        <v>3.03562914361398E-5</v>
      </c>
      <c r="AC5">
        <v>4.73455540051731E-3</v>
      </c>
      <c r="AD5">
        <v>1.15510081299424E-2</v>
      </c>
      <c r="AE5">
        <v>32.216540697993899</v>
      </c>
      <c r="AF5">
        <v>9.4892063353082504E-5</v>
      </c>
      <c r="AG5">
        <v>2.8240296088081099E-3</v>
      </c>
      <c r="AH5">
        <v>7.3327656499359703E-3</v>
      </c>
      <c r="AI5">
        <v>4.7490489759874999</v>
      </c>
      <c r="AJ5">
        <v>5.1999246178244301</v>
      </c>
      <c r="AK5" s="25">
        <v>1E-300</v>
      </c>
      <c r="AL5">
        <v>1653.9570646860882</v>
      </c>
      <c r="AM5">
        <v>724.36075825668104</v>
      </c>
    </row>
    <row r="6" spans="1:39">
      <c r="A6" t="s">
        <v>1</v>
      </c>
      <c r="B6" t="s">
        <v>118</v>
      </c>
      <c r="C6">
        <v>5.1956290020920104</v>
      </c>
      <c r="D6">
        <v>8.6082930055047306</v>
      </c>
      <c r="E6">
        <v>35.123322837074603</v>
      </c>
      <c r="F6">
        <v>39.3603811981002</v>
      </c>
      <c r="G6">
        <v>6.3649531259586603</v>
      </c>
      <c r="H6">
        <v>2.9531026598916002E-4</v>
      </c>
      <c r="I6">
        <v>2.1614263861666898</v>
      </c>
      <c r="J6">
        <v>5.9141522890749103E-4</v>
      </c>
      <c r="K6">
        <v>9.8647467395739099</v>
      </c>
      <c r="L6">
        <v>7.9976412457663804</v>
      </c>
      <c r="M6">
        <v>24.1346417820351</v>
      </c>
      <c r="N6">
        <v>58.930225348039798</v>
      </c>
      <c r="O6">
        <v>2.4367175003133599</v>
      </c>
      <c r="P6">
        <v>1.2000776385065099</v>
      </c>
      <c r="Q6">
        <v>1.08475203993106</v>
      </c>
      <c r="R6">
        <v>6.9773748012415302</v>
      </c>
      <c r="S6">
        <v>84.412769677172093</v>
      </c>
      <c r="T6">
        <v>150.16253421763301</v>
      </c>
      <c r="U6">
        <v>6.55165349259513E-4</v>
      </c>
      <c r="V6">
        <v>6.6142910308241397E-4</v>
      </c>
      <c r="W6">
        <v>6.6464321746199896E-4</v>
      </c>
      <c r="X6">
        <v>17.786994310036</v>
      </c>
      <c r="Y6">
        <v>148.686488285509</v>
      </c>
      <c r="Z6">
        <v>8.2787670459861198E-7</v>
      </c>
      <c r="AA6">
        <v>1.69050378602714E-4</v>
      </c>
      <c r="AB6">
        <v>1.51533353346318E-4</v>
      </c>
      <c r="AC6">
        <v>6.3698401567947296E-4</v>
      </c>
      <c r="AD6">
        <v>9.8851209685987099E-5</v>
      </c>
      <c r="AE6">
        <v>16.378087737120801</v>
      </c>
      <c r="AF6">
        <v>3.6762918928250697E-2</v>
      </c>
      <c r="AG6">
        <v>2.4043100518830299E-2</v>
      </c>
      <c r="AH6">
        <v>1.9173062141244999E-2</v>
      </c>
      <c r="AI6">
        <v>7.7010632904914694E-2</v>
      </c>
      <c r="AJ6">
        <v>3.0528587327269398E-2</v>
      </c>
      <c r="AK6" s="25">
        <v>1E-300</v>
      </c>
      <c r="AL6">
        <v>237.21637688714281</v>
      </c>
      <c r="AM6">
        <v>103.89038403816475</v>
      </c>
    </row>
    <row r="7" spans="1:39">
      <c r="A7" t="s">
        <v>2</v>
      </c>
      <c r="B7" t="s">
        <v>119</v>
      </c>
      <c r="C7">
        <v>257.01684736432702</v>
      </c>
      <c r="D7">
        <v>0.42288030599792997</v>
      </c>
      <c r="E7">
        <v>294.47410865136197</v>
      </c>
      <c r="F7">
        <v>48.746907831651797</v>
      </c>
      <c r="G7">
        <v>5.5699702679979497</v>
      </c>
      <c r="H7">
        <v>1.3328920278716401</v>
      </c>
      <c r="I7">
        <v>3.1675118200927099</v>
      </c>
      <c r="J7">
        <v>7.1983510112896103E-3</v>
      </c>
      <c r="K7">
        <v>37.521770725063398</v>
      </c>
      <c r="L7">
        <v>0.16759988226426201</v>
      </c>
      <c r="M7">
        <v>8.3845837922445602E-4</v>
      </c>
      <c r="N7">
        <v>0.7503198545816</v>
      </c>
      <c r="O7">
        <v>4.01923207594167E-2</v>
      </c>
      <c r="P7">
        <v>6.2581036148409694E-5</v>
      </c>
      <c r="Q7">
        <v>0.18086905786546401</v>
      </c>
      <c r="R7">
        <v>2.5092594113686899</v>
      </c>
      <c r="S7">
        <v>0.38979905068506798</v>
      </c>
      <c r="T7">
        <v>6.4331099335331601</v>
      </c>
      <c r="U7">
        <v>3.8533660360286898E-4</v>
      </c>
      <c r="V7">
        <v>7.8361619259987803E-2</v>
      </c>
      <c r="W7">
        <v>2.8348354555548301E-2</v>
      </c>
      <c r="X7">
        <v>133.65258522528799</v>
      </c>
      <c r="Y7">
        <v>15.7205997871703</v>
      </c>
      <c r="Z7">
        <v>9.4910180016654303E-3</v>
      </c>
      <c r="AA7">
        <v>2.3462015150200299E-2</v>
      </c>
      <c r="AB7">
        <v>1.41780544717322E-3</v>
      </c>
      <c r="AC7">
        <v>5.1938791484498197E-2</v>
      </c>
      <c r="AD7">
        <v>6.0800733878944602</v>
      </c>
      <c r="AE7">
        <v>0.38066143505188799</v>
      </c>
      <c r="AF7">
        <v>2.1007424356499498</v>
      </c>
      <c r="AG7">
        <v>1.28140696618565</v>
      </c>
      <c r="AH7">
        <v>1.4475260193769</v>
      </c>
      <c r="AI7">
        <v>0.28448414269147898</v>
      </c>
      <c r="AJ7">
        <v>37.136469469893399</v>
      </c>
      <c r="AK7" s="25">
        <v>1E-300</v>
      </c>
      <c r="AL7">
        <v>1131.9419583178208</v>
      </c>
      <c r="AM7">
        <v>495.74100364284129</v>
      </c>
    </row>
    <row r="8" spans="1:39">
      <c r="A8" t="s">
        <v>3</v>
      </c>
      <c r="B8" t="s">
        <v>120</v>
      </c>
      <c r="C8">
        <v>52.481800210884302</v>
      </c>
      <c r="D8">
        <v>0.27832259909352802</v>
      </c>
      <c r="E8">
        <v>65.848673965056904</v>
      </c>
      <c r="F8">
        <v>2758.8616564067702</v>
      </c>
      <c r="G8">
        <v>30.377076926207899</v>
      </c>
      <c r="H8">
        <v>0.83550843758721105</v>
      </c>
      <c r="I8">
        <v>2.4745647336626102</v>
      </c>
      <c r="J8">
        <v>8.8279026348889005E-3</v>
      </c>
      <c r="K8">
        <v>2.61961542562991</v>
      </c>
      <c r="L8">
        <v>2.6864347706949498</v>
      </c>
      <c r="M8">
        <v>4.5197555027479996</v>
      </c>
      <c r="N8">
        <v>3.2901751982963101</v>
      </c>
      <c r="O8">
        <v>0.12934166692396701</v>
      </c>
      <c r="P8">
        <v>0.110766831323559</v>
      </c>
      <c r="Q8">
        <v>7.1768523432300402</v>
      </c>
      <c r="R8">
        <v>32.9698205569103</v>
      </c>
      <c r="S8">
        <v>5.0614566364876996</v>
      </c>
      <c r="T8">
        <v>47.839370487236202</v>
      </c>
      <c r="U8">
        <v>0.56275293998551001</v>
      </c>
      <c r="V8">
        <v>9.7498902354661006</v>
      </c>
      <c r="W8">
        <v>9.2603460163796196</v>
      </c>
      <c r="X8">
        <v>17.244176798419701</v>
      </c>
      <c r="Y8">
        <v>12.352478307975501</v>
      </c>
      <c r="Z8">
        <v>1.0636155231011899</v>
      </c>
      <c r="AA8">
        <v>0.96694393302872395</v>
      </c>
      <c r="AB8">
        <v>0.41426056241404202</v>
      </c>
      <c r="AC8">
        <v>1.2752952634056001</v>
      </c>
      <c r="AD8">
        <v>1.43785347152189</v>
      </c>
      <c r="AE8">
        <v>22.8480165388962</v>
      </c>
      <c r="AF8">
        <v>2.2594016794003</v>
      </c>
      <c r="AG8">
        <v>4.4002250767100604</v>
      </c>
      <c r="AH8">
        <v>1.4959766806303301</v>
      </c>
      <c r="AI8">
        <v>10.3095983332276</v>
      </c>
      <c r="AJ8">
        <v>39.40237901879</v>
      </c>
      <c r="AK8" s="25">
        <v>1E-300</v>
      </c>
      <c r="AL8">
        <v>1508.7741044582415</v>
      </c>
      <c r="AM8">
        <v>660.77698005470438</v>
      </c>
    </row>
    <row r="9" spans="1:39">
      <c r="A9" t="s">
        <v>4</v>
      </c>
      <c r="B9" t="s">
        <v>121</v>
      </c>
      <c r="C9">
        <v>8.8080768055332798E-2</v>
      </c>
      <c r="D9">
        <v>7.4714372668056497E-3</v>
      </c>
      <c r="E9">
        <v>0.44289763913647101</v>
      </c>
      <c r="F9">
        <v>2.3372101497602502</v>
      </c>
      <c r="G9">
        <v>22.0512173030668</v>
      </c>
      <c r="H9">
        <v>1.97647387856745</v>
      </c>
      <c r="I9">
        <v>0.14026899446699201</v>
      </c>
      <c r="J9">
        <v>8.9147063224980405E-5</v>
      </c>
      <c r="K9">
        <v>4.6758480541975803E-2</v>
      </c>
      <c r="L9">
        <v>5.7886528640342796</v>
      </c>
      <c r="M9">
        <v>1.6648689775533401</v>
      </c>
      <c r="N9">
        <v>4.4591501565694601E-2</v>
      </c>
      <c r="O9">
        <v>1.97446892796672E-3</v>
      </c>
      <c r="P9">
        <v>1.76282916294186E-5</v>
      </c>
      <c r="Q9">
        <v>2.8485801492051901</v>
      </c>
      <c r="R9">
        <v>16.336443131779099</v>
      </c>
      <c r="S9">
        <v>6.1096705334410799E-2</v>
      </c>
      <c r="T9">
        <v>3.5671522673812199</v>
      </c>
      <c r="U9">
        <v>3.1895648985429098E-7</v>
      </c>
      <c r="V9">
        <v>2.1642929571059</v>
      </c>
      <c r="W9">
        <v>4.8532421713489001E-5</v>
      </c>
      <c r="X9">
        <v>1.0988395923812799</v>
      </c>
      <c r="Y9">
        <v>14.8378821722889</v>
      </c>
      <c r="Z9">
        <v>1.72864023990696E-2</v>
      </c>
      <c r="AA9">
        <v>0.78540297111200996</v>
      </c>
      <c r="AB9">
        <v>2.5218316215587001E-2</v>
      </c>
      <c r="AC9">
        <v>0.102886504568552</v>
      </c>
      <c r="AD9">
        <v>0.183771786322525</v>
      </c>
      <c r="AE9">
        <v>1.27596824276059E-2</v>
      </c>
      <c r="AF9">
        <v>1.8719847445209301</v>
      </c>
      <c r="AG9">
        <v>0.14160138332012101</v>
      </c>
      <c r="AH9">
        <v>1.6625358899946201</v>
      </c>
      <c r="AI9">
        <v>8.9222086731472403E-2</v>
      </c>
      <c r="AJ9">
        <v>1.51955366309711</v>
      </c>
      <c r="AK9" s="25">
        <v>1E-300</v>
      </c>
      <c r="AL9">
        <v>36.841621732318153</v>
      </c>
      <c r="AM9">
        <v>16.135016817073645</v>
      </c>
    </row>
    <row r="10" spans="1:39">
      <c r="A10" t="s">
        <v>5</v>
      </c>
      <c r="B10" t="s">
        <v>122</v>
      </c>
      <c r="C10">
        <v>10.3018514825976</v>
      </c>
      <c r="D10">
        <v>0.72180023199023302</v>
      </c>
      <c r="E10">
        <v>3.1849299512081499</v>
      </c>
      <c r="F10">
        <v>3.1474204891805</v>
      </c>
      <c r="G10">
        <v>6.5502084292762205E-2</v>
      </c>
      <c r="H10">
        <v>12.1429446676854</v>
      </c>
      <c r="I10">
        <v>5.1740508127994902</v>
      </c>
      <c r="J10">
        <v>3.6484922622599799E-3</v>
      </c>
      <c r="K10">
        <v>1.7859634786310401</v>
      </c>
      <c r="L10">
        <v>1.71344122076094</v>
      </c>
      <c r="M10">
        <v>0.77208060533364897</v>
      </c>
      <c r="N10">
        <v>4.6268587153032401</v>
      </c>
      <c r="O10">
        <v>0.50912803666806095</v>
      </c>
      <c r="P10">
        <v>0.71595928797914998</v>
      </c>
      <c r="Q10">
        <v>2.6723659604857999</v>
      </c>
      <c r="R10">
        <v>28.659696887491901</v>
      </c>
      <c r="S10">
        <v>4.7458988738548804</v>
      </c>
      <c r="T10">
        <v>47.492822809698602</v>
      </c>
      <c r="U10">
        <v>5.8951770610390503E-2</v>
      </c>
      <c r="V10">
        <v>0.46741706762204499</v>
      </c>
      <c r="W10">
        <v>0.67487519851977895</v>
      </c>
      <c r="X10">
        <v>0.694700615195044</v>
      </c>
      <c r="Y10">
        <v>0.74299184784016503</v>
      </c>
      <c r="Z10">
        <v>0.10700848758900799</v>
      </c>
      <c r="AA10">
        <v>0.104425883889969</v>
      </c>
      <c r="AB10">
        <v>0.13503845532096101</v>
      </c>
      <c r="AC10">
        <v>0.63574910123728201</v>
      </c>
      <c r="AD10">
        <v>0.91988828481783502</v>
      </c>
      <c r="AE10">
        <v>6.6863042589727799</v>
      </c>
      <c r="AF10">
        <v>1.11634442091247</v>
      </c>
      <c r="AG10">
        <v>0.42055718090224697</v>
      </c>
      <c r="AH10">
        <v>0.43254143237290699</v>
      </c>
      <c r="AI10">
        <v>2.4849662928860701</v>
      </c>
      <c r="AJ10">
        <v>1.0362937546183</v>
      </c>
      <c r="AK10" s="25">
        <v>1E-300</v>
      </c>
      <c r="AL10">
        <v>80.773805573746216</v>
      </c>
      <c r="AM10">
        <v>35.375389302370614</v>
      </c>
    </row>
    <row r="11" spans="1:39">
      <c r="A11" t="s">
        <v>6</v>
      </c>
      <c r="B11" t="s">
        <v>123</v>
      </c>
      <c r="C11">
        <v>6.64357042084331</v>
      </c>
      <c r="D11">
        <v>0.58077842494670495</v>
      </c>
      <c r="E11">
        <v>83.360734377095795</v>
      </c>
      <c r="F11">
        <v>82.331362202619502</v>
      </c>
      <c r="G11">
        <v>1.07048287550549</v>
      </c>
      <c r="H11">
        <v>0.18459333373018999</v>
      </c>
      <c r="I11">
        <v>34.649006962759699</v>
      </c>
      <c r="J11">
        <v>1.8363527395840799E-2</v>
      </c>
      <c r="K11">
        <v>10.521863004740201</v>
      </c>
      <c r="L11">
        <v>5.52856438196019</v>
      </c>
      <c r="M11">
        <v>4.1134465234958499</v>
      </c>
      <c r="N11">
        <v>7.9082993933115597</v>
      </c>
      <c r="O11">
        <v>0.42680300371406699</v>
      </c>
      <c r="P11">
        <v>7.6213761031836497E-2</v>
      </c>
      <c r="Q11">
        <v>0.29400079130663298</v>
      </c>
      <c r="R11">
        <v>6.2796723014657001</v>
      </c>
      <c r="S11">
        <v>12.335238747155801</v>
      </c>
      <c r="T11">
        <v>6.1774865860797803</v>
      </c>
      <c r="U11">
        <v>2.6326121987938302E-4</v>
      </c>
      <c r="V11">
        <v>59.706173147815598</v>
      </c>
      <c r="W11">
        <v>3.28693174834569E-3</v>
      </c>
      <c r="X11">
        <v>8.6245804487226092</v>
      </c>
      <c r="Y11">
        <v>20.260146624853899</v>
      </c>
      <c r="Z11">
        <v>3.45135938881619</v>
      </c>
      <c r="AA11">
        <v>1.57180017350613</v>
      </c>
      <c r="AB11">
        <v>6.25266503497381</v>
      </c>
      <c r="AC11">
        <v>25.565135230069899</v>
      </c>
      <c r="AD11">
        <v>41.921417508364101</v>
      </c>
      <c r="AE11">
        <v>5.0357564661807699E-2</v>
      </c>
      <c r="AF11">
        <v>55.813967606693403</v>
      </c>
      <c r="AG11">
        <v>18.488285525331399</v>
      </c>
      <c r="AH11">
        <v>43.588401896380297</v>
      </c>
      <c r="AI11">
        <v>5.3122577389722503</v>
      </c>
      <c r="AJ11">
        <v>54.371490236783998</v>
      </c>
      <c r="AK11" s="25">
        <v>1E-300</v>
      </c>
      <c r="AL11">
        <v>201.97380553969219</v>
      </c>
      <c r="AM11">
        <v>88.455681258259375</v>
      </c>
    </row>
    <row r="12" spans="1:39">
      <c r="A12" t="s">
        <v>7</v>
      </c>
      <c r="B12" t="s">
        <v>124</v>
      </c>
      <c r="C12">
        <v>180.18773612149101</v>
      </c>
      <c r="D12">
        <v>18.0812207071295</v>
      </c>
      <c r="E12">
        <v>56.092299783653203</v>
      </c>
      <c r="F12">
        <v>421.58660934948603</v>
      </c>
      <c r="G12">
        <v>8.0262828374821495</v>
      </c>
      <c r="H12">
        <v>18.489625188051999</v>
      </c>
      <c r="I12">
        <v>21.6401173270784</v>
      </c>
      <c r="J12">
        <v>2.7319343956876199</v>
      </c>
      <c r="K12">
        <v>32.213301974619498</v>
      </c>
      <c r="L12">
        <v>12.1072464009806</v>
      </c>
      <c r="M12">
        <v>10.2265326917206</v>
      </c>
      <c r="N12">
        <v>103.347328804254</v>
      </c>
      <c r="O12">
        <v>7.2651877530928202</v>
      </c>
      <c r="P12">
        <v>10.195787110497401</v>
      </c>
      <c r="Q12">
        <v>48.563551479481802</v>
      </c>
      <c r="R12">
        <v>17.778640371057602</v>
      </c>
      <c r="S12">
        <v>73.126999776974102</v>
      </c>
      <c r="T12">
        <v>217.967824308172</v>
      </c>
      <c r="U12">
        <v>0.78970959186831602</v>
      </c>
      <c r="V12">
        <v>5.0249148109264299</v>
      </c>
      <c r="W12">
        <v>6.2644461793731399</v>
      </c>
      <c r="X12">
        <v>12.6609749552561</v>
      </c>
      <c r="Y12">
        <v>428.69191596382802</v>
      </c>
      <c r="Z12">
        <v>38.945902938308997</v>
      </c>
      <c r="AA12">
        <v>62.212842461900301</v>
      </c>
      <c r="AB12">
        <v>4.5864300103255999</v>
      </c>
      <c r="AC12">
        <v>8.3085848458101506</v>
      </c>
      <c r="AD12">
        <v>20.8280555892858</v>
      </c>
      <c r="AE12">
        <v>0.66309541204112199</v>
      </c>
      <c r="AF12">
        <v>16.2341167376896</v>
      </c>
      <c r="AG12">
        <v>112.600854232534</v>
      </c>
      <c r="AH12">
        <v>14.032292907527699</v>
      </c>
      <c r="AI12">
        <v>12.823487755481599</v>
      </c>
      <c r="AJ12">
        <v>10.8454471966048</v>
      </c>
      <c r="AK12" s="25">
        <v>1E-300</v>
      </c>
      <c r="AL12">
        <v>689.71267716457396</v>
      </c>
      <c r="AM12">
        <v>302.0639462034631</v>
      </c>
    </row>
    <row r="13" spans="1:39">
      <c r="A13" t="s">
        <v>8</v>
      </c>
      <c r="B13" t="s">
        <v>125</v>
      </c>
      <c r="C13">
        <v>675.34101139199299</v>
      </c>
      <c r="D13">
        <v>9.2509960125621191</v>
      </c>
      <c r="E13">
        <v>64.261270182964694</v>
      </c>
      <c r="F13">
        <v>271.018533483726</v>
      </c>
      <c r="G13">
        <v>5.3695334110339497</v>
      </c>
      <c r="H13">
        <v>9.5420036434271704</v>
      </c>
      <c r="I13">
        <v>72.058668705014</v>
      </c>
      <c r="J13">
        <v>0.44246450815059502</v>
      </c>
      <c r="K13">
        <v>143.92418150582299</v>
      </c>
      <c r="L13">
        <v>36.424528519925801</v>
      </c>
      <c r="M13">
        <v>22.731031551817601</v>
      </c>
      <c r="N13">
        <v>38.002338643097403</v>
      </c>
      <c r="O13">
        <v>5.7785455732395601</v>
      </c>
      <c r="P13">
        <v>5.5180117052371296</v>
      </c>
      <c r="Q13">
        <v>30.0268324880996</v>
      </c>
      <c r="R13">
        <v>37.833605963731202</v>
      </c>
      <c r="S13">
        <v>34.398360827405703</v>
      </c>
      <c r="T13">
        <v>337.6761806316</v>
      </c>
      <c r="U13">
        <v>5.3585664614804098E-3</v>
      </c>
      <c r="V13">
        <v>31.9454801141963</v>
      </c>
      <c r="W13">
        <v>3.8948718470550002E-3</v>
      </c>
      <c r="X13">
        <v>27.840258657886999</v>
      </c>
      <c r="Y13">
        <v>95.752707157919204</v>
      </c>
      <c r="Z13">
        <v>21.280330646124</v>
      </c>
      <c r="AA13">
        <v>25.256419453366998</v>
      </c>
      <c r="AB13">
        <v>3.9365433345085199</v>
      </c>
      <c r="AC13">
        <v>26.6021156816931</v>
      </c>
      <c r="AD13">
        <v>22.821643050177499</v>
      </c>
      <c r="AE13">
        <v>2.06511169879737E-2</v>
      </c>
      <c r="AF13">
        <v>15.1826290552768</v>
      </c>
      <c r="AG13">
        <v>7.3847139710009104</v>
      </c>
      <c r="AH13">
        <v>7.3930260680004096</v>
      </c>
      <c r="AI13">
        <v>579.74439547024497</v>
      </c>
      <c r="AJ13">
        <v>16.842079087688301</v>
      </c>
      <c r="AK13" s="25">
        <v>1E-300</v>
      </c>
      <c r="AL13">
        <v>1002.8030560622238</v>
      </c>
      <c r="AM13">
        <v>439.18382017323677</v>
      </c>
    </row>
    <row r="14" spans="1:39">
      <c r="A14" t="s">
        <v>9</v>
      </c>
      <c r="B14" t="s">
        <v>126</v>
      </c>
      <c r="C14">
        <v>0.732370943786258</v>
      </c>
      <c r="D14">
        <v>2.8684368348829401</v>
      </c>
      <c r="E14">
        <v>6.3056552269428803</v>
      </c>
      <c r="F14">
        <v>13.646053275002</v>
      </c>
      <c r="G14">
        <v>0.32477230683713398</v>
      </c>
      <c r="H14">
        <v>8.7021754255550393E-2</v>
      </c>
      <c r="I14">
        <v>9.0976718773924201E-2</v>
      </c>
      <c r="J14">
        <v>8.8192262450372004E-6</v>
      </c>
      <c r="K14">
        <v>4.8368157948526296</v>
      </c>
      <c r="L14">
        <v>1.4693799066115301</v>
      </c>
      <c r="M14">
        <v>1.9543832632370699</v>
      </c>
      <c r="N14">
        <v>6.2006794293588801</v>
      </c>
      <c r="O14">
        <v>3.43736716466857E-2</v>
      </c>
      <c r="P14">
        <v>0.15072086403788601</v>
      </c>
      <c r="Q14">
        <v>6.3644685279278301E-2</v>
      </c>
      <c r="R14">
        <v>18.334262813754702</v>
      </c>
      <c r="S14">
        <v>5.7436158502408299</v>
      </c>
      <c r="T14">
        <v>299.35386355285902</v>
      </c>
      <c r="U14">
        <v>3.9993806832496004E-3</v>
      </c>
      <c r="V14">
        <v>3.6280325779783702</v>
      </c>
      <c r="W14">
        <v>3.22397234510653E-3</v>
      </c>
      <c r="X14">
        <v>7.7671190741517799</v>
      </c>
      <c r="Y14">
        <v>5.4288236925231796</v>
      </c>
      <c r="Z14">
        <v>1.1926638209789</v>
      </c>
      <c r="AA14">
        <v>8.2858144299876001E-3</v>
      </c>
      <c r="AB14">
        <v>1.20917674172625E-2</v>
      </c>
      <c r="AC14">
        <v>0.74779886129137296</v>
      </c>
      <c r="AD14">
        <v>4.5540183474064904</v>
      </c>
      <c r="AE14">
        <v>8.8961139382095107E-3</v>
      </c>
      <c r="AF14">
        <v>0.73262565329838802</v>
      </c>
      <c r="AG14">
        <v>0.70831097906601403</v>
      </c>
      <c r="AH14">
        <v>17.412592315275798</v>
      </c>
      <c r="AI14">
        <v>0.35300814006506598</v>
      </c>
      <c r="AJ14">
        <v>14.1943665543808</v>
      </c>
      <c r="AK14" s="25">
        <v>1E-300</v>
      </c>
      <c r="AL14">
        <v>142.84941534950747</v>
      </c>
      <c r="AM14">
        <v>62.561787744309846</v>
      </c>
    </row>
    <row r="15" spans="1:39">
      <c r="A15" t="s">
        <v>10</v>
      </c>
      <c r="B15" t="s">
        <v>127</v>
      </c>
      <c r="C15">
        <v>15.361015644122499</v>
      </c>
      <c r="D15">
        <v>9.6024678641493306</v>
      </c>
      <c r="E15">
        <v>19.849235515068401</v>
      </c>
      <c r="F15">
        <v>53.486603174060001</v>
      </c>
      <c r="G15">
        <v>0.178331268682272</v>
      </c>
      <c r="H15">
        <v>0.43797906149814902</v>
      </c>
      <c r="I15">
        <v>1.90348639062292</v>
      </c>
      <c r="J15">
        <v>1.14012116977136E-2</v>
      </c>
      <c r="K15">
        <v>19.0423570091091</v>
      </c>
      <c r="L15">
        <v>5.0066262076970496</v>
      </c>
      <c r="M15">
        <v>7.0516820189937901</v>
      </c>
      <c r="N15">
        <v>25.401729740226699</v>
      </c>
      <c r="O15">
        <v>0.37950568414077801</v>
      </c>
      <c r="P15">
        <v>0.37631720001916902</v>
      </c>
      <c r="Q15">
        <v>1.9943723097065</v>
      </c>
      <c r="R15">
        <v>59.921931768518498</v>
      </c>
      <c r="S15">
        <v>19.8753126303722</v>
      </c>
      <c r="T15">
        <v>990.25705630265304</v>
      </c>
      <c r="U15">
        <v>1.5979855895018702E-5</v>
      </c>
      <c r="V15">
        <v>13.1982672101951</v>
      </c>
      <c r="W15">
        <v>2.4470994930556901E-4</v>
      </c>
      <c r="X15">
        <v>25.720237963586001</v>
      </c>
      <c r="Y15">
        <v>21.441959250907601</v>
      </c>
      <c r="Z15">
        <v>6.7465485158898</v>
      </c>
      <c r="AA15">
        <v>1.1658212552759499</v>
      </c>
      <c r="AB15">
        <v>0.57363895607743998</v>
      </c>
      <c r="AC15">
        <v>3.4875368272770699</v>
      </c>
      <c r="AD15">
        <v>15.836441597817201</v>
      </c>
      <c r="AE15">
        <v>6.1907196425223902E-2</v>
      </c>
      <c r="AF15">
        <v>4.2836052421086599</v>
      </c>
      <c r="AG15">
        <v>2.8185709487670998</v>
      </c>
      <c r="AH15">
        <v>61.703144934471197</v>
      </c>
      <c r="AI15">
        <v>13.998057480354399</v>
      </c>
      <c r="AJ15">
        <v>51.317980770070797</v>
      </c>
      <c r="AK15" s="25">
        <v>1E-300</v>
      </c>
      <c r="AL15">
        <v>495.47542880953444</v>
      </c>
      <c r="AM15">
        <v>216.99653816475964</v>
      </c>
    </row>
    <row r="16" spans="1:39">
      <c r="A16" t="s">
        <v>11</v>
      </c>
      <c r="B16" t="s">
        <v>128</v>
      </c>
      <c r="C16">
        <v>77.711841093755396</v>
      </c>
      <c r="D16">
        <v>7.8207332582970803</v>
      </c>
      <c r="E16">
        <v>18.616860189615998</v>
      </c>
      <c r="F16">
        <v>107.214075598915</v>
      </c>
      <c r="G16">
        <v>3.5355081716974399</v>
      </c>
      <c r="H16">
        <v>3.3694422746699901</v>
      </c>
      <c r="I16">
        <v>5.8354921941558997</v>
      </c>
      <c r="J16">
        <v>0.44452163139683998</v>
      </c>
      <c r="K16">
        <v>16.119059619766102</v>
      </c>
      <c r="L16">
        <v>0.47327342029193298</v>
      </c>
      <c r="M16">
        <v>0.34079412141089999</v>
      </c>
      <c r="N16">
        <v>836.51216871326596</v>
      </c>
      <c r="O16">
        <v>25.799950069727501</v>
      </c>
      <c r="P16">
        <v>9.1284274505051695</v>
      </c>
      <c r="Q16">
        <v>100.15838127076201</v>
      </c>
      <c r="R16">
        <v>130.099094497198</v>
      </c>
      <c r="S16">
        <v>53.696278772871203</v>
      </c>
      <c r="T16">
        <v>969.00807594606999</v>
      </c>
      <c r="U16">
        <v>1.2921722971152201</v>
      </c>
      <c r="V16">
        <v>11.195160397811399</v>
      </c>
      <c r="W16">
        <v>11.9991221271897</v>
      </c>
      <c r="X16">
        <v>3.8167306365979399</v>
      </c>
      <c r="Y16">
        <v>50.962333676251298</v>
      </c>
      <c r="Z16">
        <v>7.2742652923668603</v>
      </c>
      <c r="AA16">
        <v>4.4457412678580503</v>
      </c>
      <c r="AB16">
        <v>4.67891014681088</v>
      </c>
      <c r="AC16">
        <v>3.1735862667115802</v>
      </c>
      <c r="AD16">
        <v>1.61691269183458</v>
      </c>
      <c r="AE16">
        <v>15.9555559325348</v>
      </c>
      <c r="AF16">
        <v>1.04292256502526</v>
      </c>
      <c r="AG16">
        <v>6.8010426935299204</v>
      </c>
      <c r="AH16">
        <v>0.69801984599631905</v>
      </c>
      <c r="AI16">
        <v>3.5371571851378101</v>
      </c>
      <c r="AJ16">
        <v>14.840501549394601</v>
      </c>
      <c r="AK16" s="25">
        <v>1E-300</v>
      </c>
      <c r="AL16">
        <v>1187.7536470219293</v>
      </c>
      <c r="AM16">
        <v>520.18407898770636</v>
      </c>
    </row>
    <row r="17" spans="1:39">
      <c r="A17" t="s">
        <v>12</v>
      </c>
      <c r="B17" t="s">
        <v>129</v>
      </c>
      <c r="C17">
        <v>9.3530490642810307</v>
      </c>
      <c r="D17">
        <v>2.4691472253104498</v>
      </c>
      <c r="E17">
        <v>4.53757619519308</v>
      </c>
      <c r="F17">
        <v>55.450402775515201</v>
      </c>
      <c r="G17">
        <v>1.6861883110295199</v>
      </c>
      <c r="H17">
        <v>2.74012823577121</v>
      </c>
      <c r="I17">
        <v>4.7924852479471198</v>
      </c>
      <c r="J17">
        <v>4.3496014999940699E-2</v>
      </c>
      <c r="K17">
        <v>1.5842169151097301</v>
      </c>
      <c r="L17">
        <v>2.1609847127352801</v>
      </c>
      <c r="M17">
        <v>1.37397972411694</v>
      </c>
      <c r="N17">
        <v>10.690778515396399</v>
      </c>
      <c r="O17">
        <v>4.0120917003406404</v>
      </c>
      <c r="P17">
        <v>2.34532253955769</v>
      </c>
      <c r="Q17">
        <v>17.580741689415898</v>
      </c>
      <c r="R17">
        <v>5.1489881335315797</v>
      </c>
      <c r="S17">
        <v>1.91889793488988</v>
      </c>
      <c r="T17">
        <v>56.558161109070902</v>
      </c>
      <c r="U17">
        <v>0.57687176128108697</v>
      </c>
      <c r="V17">
        <v>3.0559567321985601</v>
      </c>
      <c r="W17">
        <v>5.06057951831583</v>
      </c>
      <c r="X17">
        <v>3.36923396115021</v>
      </c>
      <c r="Y17">
        <v>28.525406920552101</v>
      </c>
      <c r="Z17">
        <v>12.2819790306456</v>
      </c>
      <c r="AA17">
        <v>6.5875993268708601</v>
      </c>
      <c r="AB17">
        <v>5.1480927472248403</v>
      </c>
      <c r="AC17">
        <v>4.2924641029053001</v>
      </c>
      <c r="AD17">
        <v>8.02108068026517</v>
      </c>
      <c r="AE17">
        <v>0.144811312708331</v>
      </c>
      <c r="AF17">
        <v>13.736888172995901</v>
      </c>
      <c r="AG17">
        <v>4.5412979469563099</v>
      </c>
      <c r="AH17">
        <v>4.3041599920070199</v>
      </c>
      <c r="AI17">
        <v>5.2056749004854899</v>
      </c>
      <c r="AJ17">
        <v>18.6050644397572</v>
      </c>
      <c r="AK17" s="25">
        <v>1E-300</v>
      </c>
      <c r="AL17">
        <v>253.56386720539388</v>
      </c>
      <c r="AM17">
        <v>111.04986884907763</v>
      </c>
    </row>
    <row r="18" spans="1:39">
      <c r="A18" t="s">
        <v>13</v>
      </c>
      <c r="B18" t="s">
        <v>130</v>
      </c>
      <c r="C18">
        <v>4.0174476156418004</v>
      </c>
      <c r="D18">
        <v>1.1897775985768899</v>
      </c>
      <c r="E18">
        <v>2.07002731827725</v>
      </c>
      <c r="F18">
        <v>20.698562700439499</v>
      </c>
      <c r="G18">
        <v>0.453407128702491</v>
      </c>
      <c r="H18">
        <v>1.5335764109646901</v>
      </c>
      <c r="I18">
        <v>2.3525245778533401</v>
      </c>
      <c r="J18">
        <v>3.1050631203518999E-2</v>
      </c>
      <c r="K18">
        <v>0.93362674541041402</v>
      </c>
      <c r="L18">
        <v>1.0637300658887101</v>
      </c>
      <c r="M18">
        <v>0.60896583654886904</v>
      </c>
      <c r="N18">
        <v>3.90040627033251</v>
      </c>
      <c r="O18">
        <v>0.73894374221324699</v>
      </c>
      <c r="P18">
        <v>9.0391668781013106</v>
      </c>
      <c r="Q18">
        <v>4.9497120500575704</v>
      </c>
      <c r="R18">
        <v>1.3921709101036699</v>
      </c>
      <c r="S18">
        <v>1.3011161284213999</v>
      </c>
      <c r="T18">
        <v>24.642945619246799</v>
      </c>
      <c r="U18">
        <v>5.0055597789832604E-3</v>
      </c>
      <c r="V18">
        <v>4.0467642402274304</v>
      </c>
      <c r="W18">
        <v>3.8338849015481001E-3</v>
      </c>
      <c r="X18">
        <v>1.6216521926013501</v>
      </c>
      <c r="Y18">
        <v>12.2447009448603</v>
      </c>
      <c r="Z18">
        <v>4.6184171098329303</v>
      </c>
      <c r="AA18">
        <v>2.36363138167341</v>
      </c>
      <c r="AB18">
        <v>2.1228339543683101</v>
      </c>
      <c r="AC18">
        <v>1.6077606373153699</v>
      </c>
      <c r="AD18">
        <v>2.9692825480158098</v>
      </c>
      <c r="AE18">
        <v>7.1674075220485994E-2</v>
      </c>
      <c r="AF18">
        <v>3.8835932238771602</v>
      </c>
      <c r="AG18">
        <v>2.0161078117754001</v>
      </c>
      <c r="AH18">
        <v>1.45558249702669</v>
      </c>
      <c r="AI18">
        <v>3.8638830754188098</v>
      </c>
      <c r="AJ18">
        <v>8.2189105590839908</v>
      </c>
      <c r="AK18" s="25">
        <v>1E-300</v>
      </c>
      <c r="AL18">
        <v>166.57898310181093</v>
      </c>
      <c r="AM18">
        <v>72.954299168676329</v>
      </c>
    </row>
    <row r="19" spans="1:39">
      <c r="A19" t="s">
        <v>14</v>
      </c>
      <c r="B19" t="s">
        <v>131</v>
      </c>
      <c r="C19">
        <v>30.977723699775598</v>
      </c>
      <c r="D19">
        <v>16.499190416259601</v>
      </c>
      <c r="E19">
        <v>23.951893408277801</v>
      </c>
      <c r="F19">
        <v>31.870988585514901</v>
      </c>
      <c r="G19">
        <v>3.0129450909482198</v>
      </c>
      <c r="H19">
        <v>11.776216388268599</v>
      </c>
      <c r="I19">
        <v>17.924325500715501</v>
      </c>
      <c r="J19">
        <v>0.72083632663866704</v>
      </c>
      <c r="K19">
        <v>4.6741299616185596</v>
      </c>
      <c r="L19">
        <v>9.1103458712227905</v>
      </c>
      <c r="M19">
        <v>3.7802510693088198</v>
      </c>
      <c r="N19">
        <v>25.213183262187599</v>
      </c>
      <c r="O19">
        <v>12.407276475463201</v>
      </c>
      <c r="P19">
        <v>8.1908529011924394</v>
      </c>
      <c r="Q19">
        <v>76.486616036733196</v>
      </c>
      <c r="R19">
        <v>5.0903545635115997</v>
      </c>
      <c r="S19">
        <v>16.416682164658798</v>
      </c>
      <c r="T19">
        <v>149.541304047913</v>
      </c>
      <c r="U19">
        <v>1.1737948934575999</v>
      </c>
      <c r="V19">
        <v>2.1186520687214601</v>
      </c>
      <c r="W19">
        <v>19.0297466830249</v>
      </c>
      <c r="X19">
        <v>5.7037194541436103</v>
      </c>
      <c r="Y19">
        <v>61.884013140159901</v>
      </c>
      <c r="Z19">
        <v>11.5138161078649</v>
      </c>
      <c r="AA19">
        <v>3.9895333018363499</v>
      </c>
      <c r="AB19">
        <v>12.0401291442163</v>
      </c>
      <c r="AC19">
        <v>4.7369109630255704</v>
      </c>
      <c r="AD19">
        <v>15.063755166193401</v>
      </c>
      <c r="AE19">
        <v>0.129730823796885</v>
      </c>
      <c r="AF19">
        <v>4.5121373006834302</v>
      </c>
      <c r="AG19">
        <v>15.7448979150422</v>
      </c>
      <c r="AH19">
        <v>1.2270632355075699</v>
      </c>
      <c r="AI19">
        <v>5.7398342895371197</v>
      </c>
      <c r="AJ19">
        <v>8.2771241907626205</v>
      </c>
      <c r="AK19" s="25">
        <v>1E-300</v>
      </c>
      <c r="AL19">
        <v>2367.8404951450493</v>
      </c>
      <c r="AM19">
        <v>1037.0104358299486</v>
      </c>
    </row>
    <row r="20" spans="1:39">
      <c r="A20" t="s">
        <v>15</v>
      </c>
      <c r="B20" t="s">
        <v>132</v>
      </c>
      <c r="C20">
        <v>1.02710975721626</v>
      </c>
      <c r="D20">
        <v>0.37599416640356997</v>
      </c>
      <c r="E20">
        <v>0.53875511113825703</v>
      </c>
      <c r="F20">
        <v>4.7297735701358103</v>
      </c>
      <c r="G20">
        <v>0.125319882912584</v>
      </c>
      <c r="H20">
        <v>0.34042854061341299</v>
      </c>
      <c r="I20">
        <v>0.27032591263482503</v>
      </c>
      <c r="J20">
        <v>1.73149943163384E-2</v>
      </c>
      <c r="K20">
        <v>0.17098282866728901</v>
      </c>
      <c r="L20">
        <v>0.11412188206601399</v>
      </c>
      <c r="M20">
        <v>7.9782376924055501E-2</v>
      </c>
      <c r="N20">
        <v>5.8946743756069004</v>
      </c>
      <c r="O20">
        <v>0.18479246272670899</v>
      </c>
      <c r="P20">
        <v>0.22980436913375701</v>
      </c>
      <c r="Q20">
        <v>1.3821150760179199</v>
      </c>
      <c r="R20">
        <v>3.5759493600683898</v>
      </c>
      <c r="S20">
        <v>1.3040173489304101</v>
      </c>
      <c r="T20">
        <v>7.6316979330014902</v>
      </c>
      <c r="U20">
        <v>5.5778319392112703E-2</v>
      </c>
      <c r="V20">
        <v>0.32679415992974498</v>
      </c>
      <c r="W20">
        <v>0.50839780195950202</v>
      </c>
      <c r="X20">
        <v>0.47469715058928802</v>
      </c>
      <c r="Y20">
        <v>1.95381694995885</v>
      </c>
      <c r="Z20">
        <v>0.84936560701147701</v>
      </c>
      <c r="AA20">
        <v>0.44176879640494598</v>
      </c>
      <c r="AB20">
        <v>0.44909485753129402</v>
      </c>
      <c r="AC20">
        <v>0.42013489619079603</v>
      </c>
      <c r="AD20">
        <v>0.733959895022682</v>
      </c>
      <c r="AE20">
        <v>4.9319751477103303E-2</v>
      </c>
      <c r="AF20">
        <v>0.86080223144009105</v>
      </c>
      <c r="AG20">
        <v>0.421409075283532</v>
      </c>
      <c r="AH20">
        <v>0.419498945177605</v>
      </c>
      <c r="AI20">
        <v>0.46466712534459498</v>
      </c>
      <c r="AJ20">
        <v>1.63725737664705</v>
      </c>
      <c r="AK20" s="25">
        <v>1E-300</v>
      </c>
      <c r="AL20">
        <v>21.347953248157829</v>
      </c>
      <c r="AM20">
        <v>9.3494685758355462</v>
      </c>
    </row>
    <row r="21" spans="1:39">
      <c r="A21" t="s">
        <v>16</v>
      </c>
      <c r="B21" t="s">
        <v>133</v>
      </c>
      <c r="C21">
        <v>2.0704205517098901</v>
      </c>
      <c r="D21">
        <v>0.32036203266017999</v>
      </c>
      <c r="E21">
        <v>0.96813649374939503</v>
      </c>
      <c r="F21">
        <v>1.5829414927141801</v>
      </c>
      <c r="G21">
        <v>5.3322357082039702E-2</v>
      </c>
      <c r="H21">
        <v>0.20699071658203499</v>
      </c>
      <c r="I21">
        <v>1.9634960876531199E-3</v>
      </c>
      <c r="J21">
        <v>3.9277173013444102E-3</v>
      </c>
      <c r="K21">
        <v>6.0074464970977801E-4</v>
      </c>
      <c r="L21">
        <v>3.4057185798194901E-4</v>
      </c>
      <c r="M21">
        <v>1.5893109909958501E-3</v>
      </c>
      <c r="N21">
        <v>0.80234180597168003</v>
      </c>
      <c r="O21">
        <v>3.9449038357016603E-2</v>
      </c>
      <c r="P21">
        <v>6.0013998046920796E-4</v>
      </c>
      <c r="Q21">
        <v>0.11903107882203</v>
      </c>
      <c r="R21">
        <v>0.50401096468949302</v>
      </c>
      <c r="S21">
        <v>6.1413675869963402</v>
      </c>
      <c r="T21">
        <v>1.4456255449734401</v>
      </c>
      <c r="U21">
        <v>5.1678450361674396E-3</v>
      </c>
      <c r="V21">
        <v>4.5233202876217599E-2</v>
      </c>
      <c r="W21">
        <v>0.12362037222290199</v>
      </c>
      <c r="X21">
        <v>2.63210244755658</v>
      </c>
      <c r="Y21">
        <v>0.118238090417649</v>
      </c>
      <c r="Z21">
        <v>4.6314972669843297E-3</v>
      </c>
      <c r="AA21">
        <v>1.0792095650590999E-2</v>
      </c>
      <c r="AB21">
        <v>9.2093129099439803E-3</v>
      </c>
      <c r="AC21">
        <v>4.3906470528890899E-2</v>
      </c>
      <c r="AD21">
        <v>0.17329665315675799</v>
      </c>
      <c r="AE21">
        <v>4.4823877460183598E-2</v>
      </c>
      <c r="AF21">
        <v>2.8168281882009201E-3</v>
      </c>
      <c r="AG21">
        <v>4.93621468049074E-2</v>
      </c>
      <c r="AH21">
        <v>0.11810695805987501</v>
      </c>
      <c r="AI21">
        <v>4.52834146120049E-4</v>
      </c>
      <c r="AJ21">
        <v>0.295313962822986</v>
      </c>
      <c r="AK21" s="25">
        <v>1E-300</v>
      </c>
      <c r="AL21">
        <v>7.5694704193761657</v>
      </c>
      <c r="AM21">
        <v>3.3150965340333576</v>
      </c>
    </row>
    <row r="22" spans="1:39">
      <c r="A22" t="s">
        <v>17</v>
      </c>
      <c r="B22" t="s">
        <v>134</v>
      </c>
      <c r="C22">
        <v>1.0328277317450301</v>
      </c>
      <c r="D22">
        <v>0.152548790201151</v>
      </c>
      <c r="E22">
        <v>0.39554453239479498</v>
      </c>
      <c r="F22">
        <v>0.89478883785942098</v>
      </c>
      <c r="G22">
        <v>4.5936023253452703E-2</v>
      </c>
      <c r="H22">
        <v>6.0024977592029197E-2</v>
      </c>
      <c r="I22">
        <v>3.14950352335125E-3</v>
      </c>
      <c r="J22">
        <v>1.3137681070365601E-3</v>
      </c>
      <c r="K22">
        <v>3.1556536037538E-3</v>
      </c>
      <c r="L22">
        <v>1.00121253177703E-3</v>
      </c>
      <c r="M22">
        <v>1.76111065162073E-3</v>
      </c>
      <c r="N22">
        <v>0.26189558086900699</v>
      </c>
      <c r="O22">
        <v>1.5913878934785901E-2</v>
      </c>
      <c r="P22">
        <v>1.2112371779505399E-3</v>
      </c>
      <c r="Q22">
        <v>5.7451514269539601E-2</v>
      </c>
      <c r="R22">
        <v>0.35416073763438999</v>
      </c>
      <c r="S22">
        <v>0.13053134514244399</v>
      </c>
      <c r="T22">
        <v>0.54307191642340102</v>
      </c>
      <c r="U22">
        <v>2.3919503057265299E-3</v>
      </c>
      <c r="V22">
        <v>1.33992026185389E-2</v>
      </c>
      <c r="W22">
        <v>1.9762165832043099E-2</v>
      </c>
      <c r="X22">
        <v>6.66165845364243E-2</v>
      </c>
      <c r="Y22">
        <v>5.9205366048718303E-2</v>
      </c>
      <c r="Z22">
        <v>1.89162509048645E-3</v>
      </c>
      <c r="AA22">
        <v>4.33444972265923E-3</v>
      </c>
      <c r="AB22">
        <v>5.3386275036535202E-3</v>
      </c>
      <c r="AC22">
        <v>1.7725877050970201E-2</v>
      </c>
      <c r="AD22">
        <v>1.42098432478812E-2</v>
      </c>
      <c r="AE22">
        <v>5.0178798992168303E-2</v>
      </c>
      <c r="AF22">
        <v>1.3419505128946199E-2</v>
      </c>
      <c r="AG22">
        <v>8.5572162687096304E-3</v>
      </c>
      <c r="AH22">
        <v>1.38719747259957E-2</v>
      </c>
      <c r="AI22">
        <v>5.4816417348037402E-3</v>
      </c>
      <c r="AJ22">
        <v>0.237622648360612</v>
      </c>
      <c r="AK22" s="25">
        <v>1E-300</v>
      </c>
      <c r="AL22">
        <v>22.255994148430155</v>
      </c>
      <c r="AM22">
        <v>9.7471507219402138</v>
      </c>
    </row>
    <row r="23" spans="1:39">
      <c r="A23" t="s">
        <v>18</v>
      </c>
      <c r="B23" t="s">
        <v>135</v>
      </c>
      <c r="C23">
        <v>1.01964795033773E-2</v>
      </c>
      <c r="D23">
        <v>5.0778209401116398E-3</v>
      </c>
      <c r="E23">
        <v>5.3762811824510804E-3</v>
      </c>
      <c r="F23">
        <v>8.8209808646270999E-3</v>
      </c>
      <c r="G23">
        <v>1.1477238482835599E-3</v>
      </c>
      <c r="H23">
        <v>2.3379107498586399E-3</v>
      </c>
      <c r="I23">
        <v>2.5962816865104598E-3</v>
      </c>
      <c r="J23">
        <v>1.62234163702435E-3</v>
      </c>
      <c r="K23">
        <v>7.7192165705844504E-4</v>
      </c>
      <c r="L23">
        <v>6.6117680561084298E-4</v>
      </c>
      <c r="M23">
        <v>2.01346857760668E-3</v>
      </c>
      <c r="N23">
        <v>4.8967385041539602E-3</v>
      </c>
      <c r="O23">
        <v>2.8050357576831601E-3</v>
      </c>
      <c r="P23">
        <v>2.1237960576846902E-3</v>
      </c>
      <c r="Q23">
        <v>4.8572908071814001E-3</v>
      </c>
      <c r="R23">
        <v>1.07696646046113E-2</v>
      </c>
      <c r="S23">
        <v>5.2382393677888796E-3</v>
      </c>
      <c r="T23">
        <v>5.1426330335017298E-3</v>
      </c>
      <c r="U23">
        <v>5.7070346301074798E-3</v>
      </c>
      <c r="V23">
        <v>6.7102347051149203E-3</v>
      </c>
      <c r="W23">
        <v>6.2939734524814798E-3</v>
      </c>
      <c r="X23">
        <v>5.4938191819852399E-3</v>
      </c>
      <c r="Y23">
        <v>8.2642834644135396E-3</v>
      </c>
      <c r="Z23">
        <v>5.2211184219026202E-5</v>
      </c>
      <c r="AA23">
        <v>5.8074179596948798E-4</v>
      </c>
      <c r="AB23">
        <v>9.5131501268433697E-4</v>
      </c>
      <c r="AC23">
        <v>5.69075762505629E-3</v>
      </c>
      <c r="AD23">
        <v>1.34287353250698E-3</v>
      </c>
      <c r="AE23">
        <v>5.8494548374181396E-3</v>
      </c>
      <c r="AF23">
        <v>3.8166378959943901E-3</v>
      </c>
      <c r="AG23">
        <v>5.2943631617521801E-3</v>
      </c>
      <c r="AH23">
        <v>1.7999740630341001E-3</v>
      </c>
      <c r="AI23">
        <v>2.1614135786119102E-3</v>
      </c>
      <c r="AJ23">
        <v>6.7207185285002198E-3</v>
      </c>
      <c r="AK23" s="25">
        <v>1E-300</v>
      </c>
      <c r="AL23">
        <v>4.9396756594061814E-2</v>
      </c>
      <c r="AM23">
        <v>2.1633616026596417E-2</v>
      </c>
    </row>
    <row r="24" spans="1:39">
      <c r="A24" t="s">
        <v>19</v>
      </c>
      <c r="B24" t="s">
        <v>136</v>
      </c>
      <c r="C24">
        <v>21.311307127323101</v>
      </c>
      <c r="D24">
        <v>0.21842198023043399</v>
      </c>
      <c r="E24">
        <v>70.723982024953102</v>
      </c>
      <c r="F24">
        <v>16.998110117525801</v>
      </c>
      <c r="G24">
        <v>3.2982031720886602</v>
      </c>
      <c r="H24">
        <v>5.0553004062314404</v>
      </c>
      <c r="I24">
        <v>0.81767986566445605</v>
      </c>
      <c r="J24">
        <v>2.73111821490006E-2</v>
      </c>
      <c r="K24">
        <v>1.42799324861745</v>
      </c>
      <c r="L24">
        <v>0.75588234025240597</v>
      </c>
      <c r="M24">
        <v>0.110496129836426</v>
      </c>
      <c r="N24">
        <v>10.6486062709492</v>
      </c>
      <c r="O24">
        <v>0.74105770331267795</v>
      </c>
      <c r="P24">
        <v>0.670693484281352</v>
      </c>
      <c r="Q24">
        <v>1.86134658595751</v>
      </c>
      <c r="R24">
        <v>8.3223014531570598</v>
      </c>
      <c r="S24">
        <v>2.74236139539827</v>
      </c>
      <c r="T24">
        <v>37.693386462918497</v>
      </c>
      <c r="U24">
        <v>6.3658117348161598</v>
      </c>
      <c r="V24">
        <v>77.764094085261405</v>
      </c>
      <c r="W24">
        <v>39.046461787800901</v>
      </c>
      <c r="X24">
        <v>13.008465164675499</v>
      </c>
      <c r="Y24">
        <v>146.74037273695799</v>
      </c>
      <c r="Z24">
        <v>9.3030033838763107</v>
      </c>
      <c r="AA24">
        <v>26.745505836298499</v>
      </c>
      <c r="AB24">
        <v>1.2616404884419701</v>
      </c>
      <c r="AC24">
        <v>14.7914484566027</v>
      </c>
      <c r="AD24">
        <v>11.530112776278401</v>
      </c>
      <c r="AE24">
        <v>6.4562296486289199</v>
      </c>
      <c r="AF24">
        <v>1.7337253270911901</v>
      </c>
      <c r="AG24">
        <v>29.898401108407899</v>
      </c>
      <c r="AH24">
        <v>3.9937823329902198</v>
      </c>
      <c r="AI24">
        <v>1.77198800667746</v>
      </c>
      <c r="AJ24">
        <v>2.3688366210273002</v>
      </c>
      <c r="AK24" s="25">
        <v>1E-300</v>
      </c>
      <c r="AL24">
        <v>406.27697486541848</v>
      </c>
      <c r="AM24">
        <v>177.93152183886943</v>
      </c>
    </row>
    <row r="25" spans="1:39">
      <c r="A25" t="s">
        <v>20</v>
      </c>
      <c r="B25" t="s">
        <v>137</v>
      </c>
      <c r="C25">
        <v>1.46604628108326</v>
      </c>
      <c r="D25">
        <v>1.2003212624630699</v>
      </c>
      <c r="E25">
        <v>1.9587405014668999</v>
      </c>
      <c r="F25">
        <v>1.11399522209168</v>
      </c>
      <c r="G25">
        <v>0.34499492980441199</v>
      </c>
      <c r="H25">
        <v>2.5616083960970202</v>
      </c>
      <c r="I25">
        <v>5.1314270803809398E-3</v>
      </c>
      <c r="J25">
        <v>2.2468136079367301E-2</v>
      </c>
      <c r="K25">
        <v>5.77106630061585E-2</v>
      </c>
      <c r="L25">
        <v>0.13534719008815799</v>
      </c>
      <c r="M25">
        <v>4.5109914120526097E-3</v>
      </c>
      <c r="N25">
        <v>9.7812244782541802E-2</v>
      </c>
      <c r="O25">
        <v>0.40848932543294902</v>
      </c>
      <c r="P25">
        <v>4.0872204491379099E-2</v>
      </c>
      <c r="Q25">
        <v>0.93204970100644402</v>
      </c>
      <c r="R25">
        <v>2.64522026041015</v>
      </c>
      <c r="S25">
        <v>0.209545299966303</v>
      </c>
      <c r="T25">
        <v>3.1569421454942899</v>
      </c>
      <c r="U25">
        <v>8.7338737332724996E-3</v>
      </c>
      <c r="V25">
        <v>2.1073723441780099</v>
      </c>
      <c r="W25">
        <v>2.22766641993841</v>
      </c>
      <c r="X25">
        <v>1.5497891716804999</v>
      </c>
      <c r="Y25">
        <v>21.3327525876206</v>
      </c>
      <c r="Z25">
        <v>0.67232954226267505</v>
      </c>
      <c r="AA25">
        <v>2.4635400170709501</v>
      </c>
      <c r="AB25">
        <v>7.9957061436888396E-2</v>
      </c>
      <c r="AC25">
        <v>1.3206212647899001</v>
      </c>
      <c r="AD25">
        <v>2.27462061311713</v>
      </c>
      <c r="AE25">
        <v>0.30141075275276302</v>
      </c>
      <c r="AF25">
        <v>1.5029704875964001E-2</v>
      </c>
      <c r="AG25">
        <v>3.9824308276195</v>
      </c>
      <c r="AH25">
        <v>0.50380683543515803</v>
      </c>
      <c r="AI25">
        <v>1.9138552106157801E-2</v>
      </c>
      <c r="AJ25">
        <v>0.92223304750486601</v>
      </c>
      <c r="AK25" s="25">
        <v>1E-300</v>
      </c>
      <c r="AL25">
        <v>57.107614849283216</v>
      </c>
      <c r="AM25">
        <v>25.010634240561995</v>
      </c>
    </row>
    <row r="26" spans="1:39">
      <c r="A26" t="s">
        <v>21</v>
      </c>
      <c r="B26" t="s">
        <v>138</v>
      </c>
      <c r="C26">
        <v>1.4436647944841201</v>
      </c>
      <c r="D26">
        <v>5.4938503749197001E-3</v>
      </c>
      <c r="E26">
        <v>11.674729239408199</v>
      </c>
      <c r="F26">
        <v>23.565106962274999</v>
      </c>
      <c r="G26">
        <v>9.458185390554E-4</v>
      </c>
      <c r="H26">
        <v>0.18793623080712801</v>
      </c>
      <c r="I26">
        <v>2.1553553452831999E-3</v>
      </c>
      <c r="J26">
        <v>1.21128817941904E-3</v>
      </c>
      <c r="K26">
        <v>5.8022250937654705E-4</v>
      </c>
      <c r="L26">
        <v>1.9037402893717399E-4</v>
      </c>
      <c r="M26">
        <v>4.6637760369295602</v>
      </c>
      <c r="N26">
        <v>20.105020894155</v>
      </c>
      <c r="O26">
        <v>2.1871052168239498E-3</v>
      </c>
      <c r="P26">
        <v>7.32611529816724E-4</v>
      </c>
      <c r="Q26">
        <v>0.385702986555573</v>
      </c>
      <c r="R26">
        <v>8.0825237705517594</v>
      </c>
      <c r="S26">
        <v>3.33371031000341</v>
      </c>
      <c r="T26">
        <v>17.5112376486511</v>
      </c>
      <c r="U26">
        <v>0.57294176314943202</v>
      </c>
      <c r="V26">
        <v>4.79305931894962</v>
      </c>
      <c r="W26">
        <v>9.8177970138435704</v>
      </c>
      <c r="X26">
        <v>0.114595977410533</v>
      </c>
      <c r="Y26">
        <v>11.5392038009172</v>
      </c>
      <c r="Z26">
        <v>1.32145878145621</v>
      </c>
      <c r="AA26">
        <v>0.86432472910288405</v>
      </c>
      <c r="AB26">
        <v>1.6396650948442199E-3</v>
      </c>
      <c r="AC26">
        <v>10.954039791325499</v>
      </c>
      <c r="AD26">
        <v>11.900968186801901</v>
      </c>
      <c r="AE26">
        <v>3.6518519621735E-3</v>
      </c>
      <c r="AF26">
        <v>13.999796410665001</v>
      </c>
      <c r="AG26">
        <v>2.17221924674184</v>
      </c>
      <c r="AH26">
        <v>3.6164156410161801</v>
      </c>
      <c r="AI26">
        <v>0.20053894879852599</v>
      </c>
      <c r="AJ26">
        <v>13.523967576296799</v>
      </c>
      <c r="AK26" s="25">
        <v>1E-300</v>
      </c>
      <c r="AL26">
        <v>108.55494136915783</v>
      </c>
      <c r="AM26">
        <v>47.542310088682271</v>
      </c>
    </row>
    <row r="27" spans="1:39">
      <c r="A27" t="s">
        <v>22</v>
      </c>
      <c r="B27" t="s">
        <v>139</v>
      </c>
      <c r="C27">
        <v>0.17525198351753199</v>
      </c>
      <c r="D27">
        <v>8.05530010221365E-2</v>
      </c>
      <c r="E27">
        <v>0.13232233257092699</v>
      </c>
      <c r="F27">
        <v>9.0916077691501201E-2</v>
      </c>
      <c r="G27">
        <v>1.0378595882714401E-2</v>
      </c>
      <c r="H27">
        <v>1.9639659852424499E-2</v>
      </c>
      <c r="I27">
        <v>1.8994365402701399E-2</v>
      </c>
      <c r="J27">
        <v>9.2247304151875896E-4</v>
      </c>
      <c r="K27">
        <v>3.2211666382582403E-2</v>
      </c>
      <c r="L27">
        <v>1.6256334033070301E-2</v>
      </c>
      <c r="M27">
        <v>5.63633168182231E-3</v>
      </c>
      <c r="N27">
        <v>0.10585615494315501</v>
      </c>
      <c r="O27">
        <v>6.5414878231483198E-3</v>
      </c>
      <c r="P27">
        <v>5.5056701228038503E-3</v>
      </c>
      <c r="Q27">
        <v>1.1640026272499E-2</v>
      </c>
      <c r="R27">
        <v>7.2440775972810803E-2</v>
      </c>
      <c r="S27">
        <v>2.3769903124154598E-2</v>
      </c>
      <c r="T27">
        <v>0.31966030661537098</v>
      </c>
      <c r="U27">
        <v>1.9966400863645401E-3</v>
      </c>
      <c r="V27">
        <v>3.01962596450518E-2</v>
      </c>
      <c r="W27">
        <v>6.1396300581333899E-2</v>
      </c>
      <c r="X27">
        <v>9.5141878877420497E-2</v>
      </c>
      <c r="Y27">
        <v>1.12927736989456</v>
      </c>
      <c r="Z27">
        <v>2.1477049832454902E-2</v>
      </c>
      <c r="AA27">
        <v>5.41157489737089E-3</v>
      </c>
      <c r="AB27">
        <v>1.1181250632566701E-2</v>
      </c>
      <c r="AC27">
        <v>1.2111338822935599E-2</v>
      </c>
      <c r="AD27">
        <v>5.4257475156898799E-2</v>
      </c>
      <c r="AE27">
        <v>1.38210754487119E-2</v>
      </c>
      <c r="AF27">
        <v>7.5824918278702205E-2</v>
      </c>
      <c r="AG27">
        <v>0.150047037400143</v>
      </c>
      <c r="AH27">
        <v>2.5294777150831699E-2</v>
      </c>
      <c r="AI27">
        <v>1.7694299568161199E-2</v>
      </c>
      <c r="AJ27">
        <v>3.6523584278005297E-2</v>
      </c>
      <c r="AK27" s="25">
        <v>1E-300</v>
      </c>
      <c r="AL27">
        <v>3.2939918131036596</v>
      </c>
      <c r="AM27">
        <v>1.4426241517242306</v>
      </c>
    </row>
    <row r="28" spans="1:39">
      <c r="A28" t="s">
        <v>23</v>
      </c>
      <c r="B28" t="s">
        <v>140</v>
      </c>
      <c r="C28">
        <v>60.317237129281899</v>
      </c>
      <c r="D28">
        <v>0.73713362284071005</v>
      </c>
      <c r="E28">
        <v>58.9050760127462</v>
      </c>
      <c r="F28">
        <v>96.687621284081004</v>
      </c>
      <c r="G28">
        <v>15.4060677985164</v>
      </c>
      <c r="H28">
        <v>18.4219929913519</v>
      </c>
      <c r="I28">
        <v>6.8572682098731201</v>
      </c>
      <c r="J28">
        <v>3.3678170052810298E-2</v>
      </c>
      <c r="K28">
        <v>8.3223314731046507</v>
      </c>
      <c r="L28">
        <v>16.972010217850698</v>
      </c>
      <c r="M28">
        <v>6.3632068262286001</v>
      </c>
      <c r="N28">
        <v>52.037654660470501</v>
      </c>
      <c r="O28">
        <v>2.46902260143949</v>
      </c>
      <c r="P28">
        <v>0.53938766002176097</v>
      </c>
      <c r="Q28">
        <v>31.0422802455202</v>
      </c>
      <c r="R28">
        <v>37.335904188910398</v>
      </c>
      <c r="S28">
        <v>21.473628129990701</v>
      </c>
      <c r="T28">
        <v>121.470351422839</v>
      </c>
      <c r="U28">
        <v>2.1921086324340998E-3</v>
      </c>
      <c r="V28">
        <v>32.640084451789697</v>
      </c>
      <c r="W28">
        <v>2.44833023634382</v>
      </c>
      <c r="X28">
        <v>11.8745544747482</v>
      </c>
      <c r="Y28">
        <v>30.1301498679464</v>
      </c>
      <c r="Z28">
        <v>38.183264140919</v>
      </c>
      <c r="AA28">
        <v>3.2761312857121498</v>
      </c>
      <c r="AB28">
        <v>3.9974629144188301</v>
      </c>
      <c r="AC28">
        <v>11.4989358866753</v>
      </c>
      <c r="AD28">
        <v>9.8010014316065508</v>
      </c>
      <c r="AE28">
        <v>4.4403065998009703</v>
      </c>
      <c r="AF28">
        <v>8.0180909528059292</v>
      </c>
      <c r="AG28">
        <v>29.5587894958806</v>
      </c>
      <c r="AH28">
        <v>10.9445319066972</v>
      </c>
      <c r="AI28">
        <v>10.1128503334621</v>
      </c>
      <c r="AJ28">
        <v>19.200033702875999</v>
      </c>
      <c r="AK28" s="25">
        <v>1E-300</v>
      </c>
      <c r="AL28">
        <v>779.3775868819007</v>
      </c>
      <c r="AM28">
        <v>341.33324972929961</v>
      </c>
    </row>
    <row r="29" spans="1:39">
      <c r="A29" t="s">
        <v>24</v>
      </c>
      <c r="B29" t="s">
        <v>141</v>
      </c>
      <c r="C29">
        <v>10.966528657771001</v>
      </c>
      <c r="D29">
        <v>0.123523764934556</v>
      </c>
      <c r="E29">
        <v>21.655598699323701</v>
      </c>
      <c r="F29">
        <v>90.535843851878198</v>
      </c>
      <c r="G29">
        <v>22.360307186889699</v>
      </c>
      <c r="H29">
        <v>15.4267203302689</v>
      </c>
      <c r="I29">
        <v>1.16324946908351</v>
      </c>
      <c r="J29">
        <v>4.3476173987694296E-3</v>
      </c>
      <c r="K29">
        <v>1.14493603717936</v>
      </c>
      <c r="L29">
        <v>0.59051457778104899</v>
      </c>
      <c r="M29">
        <v>0.28167850029897101</v>
      </c>
      <c r="N29">
        <v>3.2549138150841301</v>
      </c>
      <c r="O29">
        <v>0.75281140608491504</v>
      </c>
      <c r="P29">
        <v>4.4395171409849601</v>
      </c>
      <c r="Q29">
        <v>0.55865145138148598</v>
      </c>
      <c r="R29">
        <v>3.11166323895648</v>
      </c>
      <c r="S29">
        <v>1.1509730660369499</v>
      </c>
      <c r="T29">
        <v>24.960043880363099</v>
      </c>
      <c r="U29">
        <v>2.1431170731902299E-3</v>
      </c>
      <c r="V29">
        <v>44.883147836743298</v>
      </c>
      <c r="W29">
        <v>1.68962647063552</v>
      </c>
      <c r="X29">
        <v>3.8245419724192198</v>
      </c>
      <c r="Y29">
        <v>9.3059609368728893</v>
      </c>
      <c r="Z29">
        <v>2.8037768357513499</v>
      </c>
      <c r="AA29">
        <v>34.784642450105302</v>
      </c>
      <c r="AB29">
        <v>0.49440872927301699</v>
      </c>
      <c r="AC29">
        <v>17.721454558050901</v>
      </c>
      <c r="AD29">
        <v>34.2964583824672</v>
      </c>
      <c r="AE29">
        <v>0.39747276495828099</v>
      </c>
      <c r="AF29">
        <v>2.42013513145596</v>
      </c>
      <c r="AG29">
        <v>47.050394833884397</v>
      </c>
      <c r="AH29">
        <v>9.6224737316283004</v>
      </c>
      <c r="AI29">
        <v>20.848999828671801</v>
      </c>
      <c r="AJ29">
        <v>45.711628699140597</v>
      </c>
      <c r="AK29" s="25">
        <v>1E-300</v>
      </c>
      <c r="AL29">
        <v>495.13432700921425</v>
      </c>
      <c r="AM29">
        <v>216.84715051498438</v>
      </c>
    </row>
    <row r="30" spans="1:39">
      <c r="A30" t="s">
        <v>25</v>
      </c>
      <c r="B30" t="s">
        <v>142</v>
      </c>
      <c r="C30">
        <v>0.239501150811779</v>
      </c>
      <c r="D30">
        <v>1.19533199959213E-4</v>
      </c>
      <c r="E30">
        <v>0.911042224282823</v>
      </c>
      <c r="F30">
        <v>0.21863486660429299</v>
      </c>
      <c r="G30">
        <v>1.11300236611358E-2</v>
      </c>
      <c r="H30">
        <v>0.103171530840709</v>
      </c>
      <c r="I30">
        <v>6.0893169046668798E-2</v>
      </c>
      <c r="J30">
        <v>2.6412122500328798E-3</v>
      </c>
      <c r="K30">
        <v>8.7172399003136794E-2</v>
      </c>
      <c r="L30">
        <v>3.0070732284990399E-2</v>
      </c>
      <c r="M30">
        <v>7.2164524313268301E-3</v>
      </c>
      <c r="N30">
        <v>0.539329348718667</v>
      </c>
      <c r="O30">
        <v>4.1438938085172697E-2</v>
      </c>
      <c r="P30">
        <v>1.68537827266457E-2</v>
      </c>
      <c r="Q30">
        <v>0.17326278213520099</v>
      </c>
      <c r="R30">
        <v>0.33268057501211101</v>
      </c>
      <c r="S30">
        <v>0.25008936101312501</v>
      </c>
      <c r="T30">
        <v>2.60130809929823</v>
      </c>
      <c r="U30">
        <v>1.3188787965261301E-3</v>
      </c>
      <c r="V30">
        <v>0.26994737727589602</v>
      </c>
      <c r="W30">
        <v>0.115777998302989</v>
      </c>
      <c r="X30">
        <v>0.33003164619862702</v>
      </c>
      <c r="Y30">
        <v>1.8716045146784499</v>
      </c>
      <c r="Z30">
        <v>0.79810228313434795</v>
      </c>
      <c r="AA30">
        <v>0.17919200732028701</v>
      </c>
      <c r="AB30">
        <v>1.55521688912164</v>
      </c>
      <c r="AC30">
        <v>1.1862901499919001</v>
      </c>
      <c r="AD30">
        <v>0.14459266531194301</v>
      </c>
      <c r="AE30">
        <v>2.8308867383409E-2</v>
      </c>
      <c r="AF30">
        <v>0.16069530509667801</v>
      </c>
      <c r="AG30">
        <v>1.23916804470163</v>
      </c>
      <c r="AH30">
        <v>0.105190288326281</v>
      </c>
      <c r="AI30">
        <v>2.7380638560533899E-2</v>
      </c>
      <c r="AJ30">
        <v>0.31292207291581797</v>
      </c>
      <c r="AK30" s="25">
        <v>1E-300</v>
      </c>
      <c r="AL30">
        <v>5.2303576654450765</v>
      </c>
      <c r="AM30">
        <v>2.2906675907058731</v>
      </c>
    </row>
    <row r="31" spans="1:39">
      <c r="A31" t="s">
        <v>26</v>
      </c>
      <c r="B31" t="s">
        <v>143</v>
      </c>
      <c r="C31">
        <v>6.3479547882788596</v>
      </c>
      <c r="D31">
        <v>0.85989064488605804</v>
      </c>
      <c r="E31">
        <v>3.6605423357668201</v>
      </c>
      <c r="F31">
        <v>7.7214547281819401</v>
      </c>
      <c r="G31">
        <v>0.17500787842414001</v>
      </c>
      <c r="H31">
        <v>1.7919803416495499</v>
      </c>
      <c r="I31">
        <v>0.28268462189750398</v>
      </c>
      <c r="J31">
        <v>6.4682013926262202E-2</v>
      </c>
      <c r="K31">
        <v>0.27393578948980102</v>
      </c>
      <c r="L31">
        <v>0.46309634662572702</v>
      </c>
      <c r="M31">
        <v>0.123353575536956</v>
      </c>
      <c r="N31">
        <v>4.0318051926365799</v>
      </c>
      <c r="O31">
        <v>0.49373814374620201</v>
      </c>
      <c r="P31">
        <v>0.177709068061224</v>
      </c>
      <c r="Q31">
        <v>1.32492361376309</v>
      </c>
      <c r="R31">
        <v>2.34623545737711</v>
      </c>
      <c r="S31">
        <v>4.2015949093073397</v>
      </c>
      <c r="T31">
        <v>31.762951783510601</v>
      </c>
      <c r="U31">
        <v>0.10086888301994799</v>
      </c>
      <c r="V31">
        <v>3.3721509922587698</v>
      </c>
      <c r="W31">
        <v>1.5502141732645001</v>
      </c>
      <c r="X31">
        <v>4.4459187351215501</v>
      </c>
      <c r="Y31">
        <v>9.5050844508441603</v>
      </c>
      <c r="Z31">
        <v>0.78233133295505697</v>
      </c>
      <c r="AA31">
        <v>1.31203522056541</v>
      </c>
      <c r="AB31">
        <v>1.5860264845802501</v>
      </c>
      <c r="AC31">
        <v>5.2477561131705501</v>
      </c>
      <c r="AD31">
        <v>6.0295719145709104</v>
      </c>
      <c r="AE31">
        <v>0.73193435401531903</v>
      </c>
      <c r="AF31">
        <v>1.03854088972739</v>
      </c>
      <c r="AG31">
        <v>1.23198832632447</v>
      </c>
      <c r="AH31">
        <v>2.56746779332788</v>
      </c>
      <c r="AI31">
        <v>0.44569028551366602</v>
      </c>
      <c r="AJ31">
        <v>2.6915953040279001</v>
      </c>
      <c r="AK31" s="25">
        <v>1E-300</v>
      </c>
      <c r="AL31">
        <v>55.387283954453686</v>
      </c>
      <c r="AM31">
        <v>24.25720465158556</v>
      </c>
    </row>
    <row r="32" spans="1:39">
      <c r="A32" t="s">
        <v>27</v>
      </c>
      <c r="B32" t="s">
        <v>144</v>
      </c>
      <c r="C32">
        <v>35.309748316149602</v>
      </c>
      <c r="D32">
        <v>4.6642480632829804</v>
      </c>
      <c r="E32">
        <v>16.815407137171398</v>
      </c>
      <c r="F32">
        <v>53.465211047752199</v>
      </c>
      <c r="G32">
        <v>0.92338585361908998</v>
      </c>
      <c r="H32">
        <v>7.9026020529521599</v>
      </c>
      <c r="I32">
        <v>21.792480298563799</v>
      </c>
      <c r="J32">
        <v>0.111979334072658</v>
      </c>
      <c r="K32">
        <v>43.0576349476503</v>
      </c>
      <c r="L32">
        <v>11.526205333265599</v>
      </c>
      <c r="M32">
        <v>142.64332373734399</v>
      </c>
      <c r="N32">
        <v>16.1467859267396</v>
      </c>
      <c r="O32">
        <v>1.18692077611423</v>
      </c>
      <c r="P32">
        <v>0.22467943167757301</v>
      </c>
      <c r="Q32">
        <v>5.8652143402316401</v>
      </c>
      <c r="R32">
        <v>12.2502273870737</v>
      </c>
      <c r="S32">
        <v>8.5578390853937893</v>
      </c>
      <c r="T32">
        <v>193.286826441107</v>
      </c>
      <c r="U32">
        <v>0.53135325658747001</v>
      </c>
      <c r="V32">
        <v>7.4959816014613301</v>
      </c>
      <c r="W32">
        <v>7.91625112370743</v>
      </c>
      <c r="X32">
        <v>23.628802594612502</v>
      </c>
      <c r="Y32">
        <v>14.3739328389807</v>
      </c>
      <c r="Z32">
        <v>1.92471864551534</v>
      </c>
      <c r="AA32">
        <v>1.2157901108476801</v>
      </c>
      <c r="AB32">
        <v>1.65336474021311</v>
      </c>
      <c r="AC32">
        <v>6.7972576021101601</v>
      </c>
      <c r="AD32">
        <v>36.027365185496699</v>
      </c>
      <c r="AE32">
        <v>2.22160472773019</v>
      </c>
      <c r="AF32">
        <v>3.4428502003457702</v>
      </c>
      <c r="AG32">
        <v>4.8446344500243903</v>
      </c>
      <c r="AH32">
        <v>8.2280953747655801</v>
      </c>
      <c r="AI32">
        <v>0.205675575254196</v>
      </c>
      <c r="AJ32">
        <v>12.644725846396801</v>
      </c>
      <c r="AK32" s="25">
        <v>1E-300</v>
      </c>
      <c r="AL32">
        <v>274.28871953137195</v>
      </c>
      <c r="AM32">
        <v>120.12644651008993</v>
      </c>
    </row>
    <row r="33" spans="1:39">
      <c r="A33" t="s">
        <v>28</v>
      </c>
      <c r="B33" t="s">
        <v>145</v>
      </c>
      <c r="C33">
        <v>0.226721638670764</v>
      </c>
      <c r="D33">
        <v>5.2320568629966299E-2</v>
      </c>
      <c r="E33">
        <v>0.11218080449305499</v>
      </c>
      <c r="F33">
        <v>0.24598565608689399</v>
      </c>
      <c r="G33">
        <v>1.36969081413687E-2</v>
      </c>
      <c r="H33">
        <v>2.5281054719544099E-2</v>
      </c>
      <c r="I33">
        <v>2.1347461694607699E-2</v>
      </c>
      <c r="J33">
        <v>5.0713930400492898E-3</v>
      </c>
      <c r="K33">
        <v>4.6308701034024598E-3</v>
      </c>
      <c r="L33">
        <v>8.0866051945496797E-4</v>
      </c>
      <c r="M33">
        <v>1.2180428294249999E-2</v>
      </c>
      <c r="N33">
        <v>7.7653922679671694E-2</v>
      </c>
      <c r="O33">
        <v>1.6438579178462299E-2</v>
      </c>
      <c r="P33">
        <v>9.5946105927139994E-3</v>
      </c>
      <c r="Q33">
        <v>5.4617305183939403E-2</v>
      </c>
      <c r="R33">
        <v>0.10063700079688399</v>
      </c>
      <c r="S33">
        <v>6.10613130789344E-2</v>
      </c>
      <c r="T33">
        <v>0.22714025308083199</v>
      </c>
      <c r="U33">
        <v>2.2140546760379399E-2</v>
      </c>
      <c r="V33">
        <v>2.3857266517452302E-2</v>
      </c>
      <c r="W33">
        <v>3.44747700507766E-2</v>
      </c>
      <c r="X33">
        <v>5.3513155615339002E-2</v>
      </c>
      <c r="Y33">
        <v>3.0707260112093199E-2</v>
      </c>
      <c r="Z33">
        <v>1.0449761403899199E-3</v>
      </c>
      <c r="AA33">
        <v>4.8017851489922199E-3</v>
      </c>
      <c r="AB33">
        <v>6.0013128908965301E-3</v>
      </c>
      <c r="AC33">
        <v>3.3688593980772098E-2</v>
      </c>
      <c r="AD33">
        <v>4.2003187586142902E-2</v>
      </c>
      <c r="AE33">
        <v>3.0576566932020301E-2</v>
      </c>
      <c r="AF33">
        <v>1.21623561481203E-2</v>
      </c>
      <c r="AG33">
        <v>2.7590546801713599E-2</v>
      </c>
      <c r="AH33">
        <v>4.8197054841017502E-2</v>
      </c>
      <c r="AI33">
        <v>4.8167211923787904E-3</v>
      </c>
      <c r="AJ33">
        <v>7.3781243301841395E-2</v>
      </c>
      <c r="AK33" s="25">
        <v>1E-300</v>
      </c>
      <c r="AL33">
        <v>1.0753025878764606</v>
      </c>
      <c r="AM33">
        <v>0.47093543994589515</v>
      </c>
    </row>
    <row r="34" spans="1:39">
      <c r="A34" t="s">
        <v>29</v>
      </c>
      <c r="B34" t="s">
        <v>146</v>
      </c>
      <c r="C34">
        <v>0.57984202098079296</v>
      </c>
      <c r="D34">
        <v>8.2148303276299003E-2</v>
      </c>
      <c r="E34">
        <v>0.50413336823174804</v>
      </c>
      <c r="F34">
        <v>0.27590503256731203</v>
      </c>
      <c r="G34">
        <v>1.3243171715146701E-3</v>
      </c>
      <c r="H34">
        <v>1.1464156932511E-2</v>
      </c>
      <c r="I34">
        <v>0.452484005184631</v>
      </c>
      <c r="J34">
        <v>1.8984171201745399E-3</v>
      </c>
      <c r="K34">
        <v>0.44247781484767101</v>
      </c>
      <c r="L34">
        <v>0.10148632420145901</v>
      </c>
      <c r="M34">
        <v>7.8449399613528994E-2</v>
      </c>
      <c r="N34">
        <v>0.124252481566254</v>
      </c>
      <c r="O34">
        <v>1.6699686183812401E-2</v>
      </c>
      <c r="P34">
        <v>0.16745118899661701</v>
      </c>
      <c r="Q34">
        <v>5.3976256332999101E-2</v>
      </c>
      <c r="R34">
        <v>7.8270178126133794E-2</v>
      </c>
      <c r="S34">
        <v>0.13163121408919801</v>
      </c>
      <c r="T34">
        <v>2.7173025436605598</v>
      </c>
      <c r="U34">
        <v>4.6773848906143398E-3</v>
      </c>
      <c r="V34">
        <v>4.8489726745363101E-2</v>
      </c>
      <c r="W34">
        <v>1.9126765723221799E-2</v>
      </c>
      <c r="X34">
        <v>0.118692552124657</v>
      </c>
      <c r="Y34">
        <v>0.18629112674770401</v>
      </c>
      <c r="Z34">
        <v>1.27796063897883E-2</v>
      </c>
      <c r="AA34">
        <v>8.0155898871996697E-3</v>
      </c>
      <c r="AB34">
        <v>9.2571549606673097E-3</v>
      </c>
      <c r="AC34">
        <v>0.222023854805392</v>
      </c>
      <c r="AD34">
        <v>2.47623788533467E-2</v>
      </c>
      <c r="AE34">
        <v>1.7433622042738299</v>
      </c>
      <c r="AF34">
        <v>3.5368658679979701</v>
      </c>
      <c r="AG34">
        <v>5.2124964552049499E-2</v>
      </c>
      <c r="AH34">
        <v>3.4154982824896603E-2</v>
      </c>
      <c r="AI34">
        <v>1.0078553735862601</v>
      </c>
      <c r="AJ34">
        <v>0.82819589054127996</v>
      </c>
      <c r="AK34" s="25">
        <v>1E-300</v>
      </c>
      <c r="AL34">
        <v>11.602142707686834</v>
      </c>
      <c r="AM34">
        <v>5.081230382928541</v>
      </c>
    </row>
    <row r="35" spans="1:39">
      <c r="A35" t="s">
        <v>30</v>
      </c>
      <c r="B35" t="s">
        <v>147</v>
      </c>
      <c r="C35">
        <v>1.2407792181888799</v>
      </c>
      <c r="D35">
        <v>0.19315398257308999</v>
      </c>
      <c r="E35">
        <v>0.49896458842945601</v>
      </c>
      <c r="F35">
        <v>1.23641507093992</v>
      </c>
      <c r="G35">
        <v>0</v>
      </c>
      <c r="H35">
        <v>8.8086787592167898E-2</v>
      </c>
      <c r="I35">
        <v>1.7469312032990199E-3</v>
      </c>
      <c r="J35">
        <v>1.1512689484217799E-3</v>
      </c>
      <c r="K35">
        <v>2.2015807088837601E-3</v>
      </c>
      <c r="L35">
        <v>6.1086070235286702E-4</v>
      </c>
      <c r="M35">
        <v>2.1070359379058199E-4</v>
      </c>
      <c r="N35">
        <v>0.32827900889657202</v>
      </c>
      <c r="O35">
        <v>1.9114602115260199E-2</v>
      </c>
      <c r="P35">
        <v>5.9524583822285896E-4</v>
      </c>
      <c r="Q35">
        <v>9.0972320215466099E-2</v>
      </c>
      <c r="R35">
        <v>0.43233298117318197</v>
      </c>
      <c r="S35">
        <v>0.16741482199666199</v>
      </c>
      <c r="T35">
        <v>0.67809040609131899</v>
      </c>
      <c r="U35">
        <v>5.4551639415934905E-4</v>
      </c>
      <c r="V35">
        <v>1.68358035559718E-2</v>
      </c>
      <c r="W35">
        <v>2.41973577827479E-2</v>
      </c>
      <c r="X35">
        <v>9.9401671970646796E-2</v>
      </c>
      <c r="Y35">
        <v>2.07050998389906E-2</v>
      </c>
      <c r="Z35">
        <v>5.5984697997983899E-3</v>
      </c>
      <c r="AA35">
        <v>1.01615097167856E-2</v>
      </c>
      <c r="AB35">
        <v>4.7526355846370296E-3</v>
      </c>
      <c r="AC35">
        <v>2.93976797270659E-2</v>
      </c>
      <c r="AD35">
        <v>4.45796811363941E-2</v>
      </c>
      <c r="AE35">
        <v>4.1716883057110903E-2</v>
      </c>
      <c r="AF35">
        <v>1.76129671348733E-2</v>
      </c>
      <c r="AG35">
        <v>1.1964946308731799E-2</v>
      </c>
      <c r="AH35">
        <v>5.6171481502258799E-2</v>
      </c>
      <c r="AI35">
        <v>5.4157457788976803E-3</v>
      </c>
      <c r="AJ35">
        <v>0.28497833127642003</v>
      </c>
      <c r="AK35" s="25">
        <v>1E-300</v>
      </c>
      <c r="AL35">
        <v>1.9497496500592335</v>
      </c>
      <c r="AM35">
        <v>0.85390495623032125</v>
      </c>
    </row>
    <row r="36" spans="1:39">
      <c r="A36" t="s">
        <v>31</v>
      </c>
      <c r="B36" t="s">
        <v>148</v>
      </c>
      <c r="C36">
        <v>0.190072404528974</v>
      </c>
      <c r="D36">
        <v>4.4728029433626401E-2</v>
      </c>
      <c r="E36">
        <v>0.128199544817445</v>
      </c>
      <c r="F36">
        <v>0.37648942500761801</v>
      </c>
      <c r="G36">
        <v>9.0671932780313595E-3</v>
      </c>
      <c r="H36">
        <v>5.0943322368773802E-2</v>
      </c>
      <c r="I36">
        <v>4.2267066944303E-5</v>
      </c>
      <c r="J36">
        <v>5.0429767047407601E-4</v>
      </c>
      <c r="K36">
        <v>1.0613146510462299E-5</v>
      </c>
      <c r="L36">
        <v>4.1517944360324299E-6</v>
      </c>
      <c r="M36">
        <v>9.6010766339367495E-7</v>
      </c>
      <c r="N36">
        <v>7.4171249882593701E-2</v>
      </c>
      <c r="O36">
        <v>6.1334866595505197E-3</v>
      </c>
      <c r="P36">
        <v>1.5609069099524499E-6</v>
      </c>
      <c r="Q36">
        <v>7.3182980325382202E-2</v>
      </c>
      <c r="R36">
        <v>4.7788275280225001E-2</v>
      </c>
      <c r="S36">
        <v>7.2708064094979097E-2</v>
      </c>
      <c r="T36">
        <v>0.52264428387571304</v>
      </c>
      <c r="U36">
        <v>6.78326950472742E-4</v>
      </c>
      <c r="V36">
        <v>8.7695940873350406E-3</v>
      </c>
      <c r="W36">
        <v>2.0020202360901799E-2</v>
      </c>
      <c r="X36">
        <v>8.0819773862787395E-2</v>
      </c>
      <c r="Y36">
        <v>3.0489262496222799E-2</v>
      </c>
      <c r="Z36">
        <v>3.4787679469468801E-3</v>
      </c>
      <c r="AA36">
        <v>6.2741565834453098E-3</v>
      </c>
      <c r="AB36">
        <v>3.75877095501863E-3</v>
      </c>
      <c r="AC36">
        <v>3.2186282734024699E-2</v>
      </c>
      <c r="AD36">
        <v>9.6794758085427104E-2</v>
      </c>
      <c r="AE36">
        <v>1.2839863259201501E-2</v>
      </c>
      <c r="AF36">
        <v>7.1104486287873998E-5</v>
      </c>
      <c r="AG36">
        <v>1.4176401787310999E-2</v>
      </c>
      <c r="AH36">
        <v>0.118853305807257</v>
      </c>
      <c r="AI36">
        <v>1.45588652779515E-5</v>
      </c>
      <c r="AJ36">
        <v>3.1157867191634301E-2</v>
      </c>
      <c r="AK36" s="25">
        <v>1E-300</v>
      </c>
      <c r="AL36">
        <v>2.1661812911985612</v>
      </c>
      <c r="AM36">
        <v>0.94869253629134076</v>
      </c>
    </row>
    <row r="37" spans="1:39">
      <c r="A37" t="s">
        <v>32</v>
      </c>
      <c r="B37" t="s">
        <v>149</v>
      </c>
      <c r="C37">
        <v>2.4588886690255499E-2</v>
      </c>
      <c r="D37">
        <v>3.67986642506213E-3</v>
      </c>
      <c r="E37">
        <v>1.8352620977330699E-2</v>
      </c>
      <c r="F37">
        <v>1.24203620188254E-2</v>
      </c>
      <c r="G37">
        <v>2.4795276103113102E-6</v>
      </c>
      <c r="H37">
        <v>2.73889734731214E-4</v>
      </c>
      <c r="I37">
        <v>8.4135685368980796E-3</v>
      </c>
      <c r="J37">
        <v>1.6423497319174501E-5</v>
      </c>
      <c r="K37">
        <v>1.8107401816200901E-2</v>
      </c>
      <c r="L37">
        <v>3.7328522730417598E-3</v>
      </c>
      <c r="M37">
        <v>1.35465113176641E-3</v>
      </c>
      <c r="N37">
        <v>5.1713187032680196E-3</v>
      </c>
      <c r="O37">
        <v>2.1933201328568999E-4</v>
      </c>
      <c r="P37">
        <v>4.0716675091794401E-3</v>
      </c>
      <c r="Q37">
        <v>1.8648729882891799E-3</v>
      </c>
      <c r="R37">
        <v>2.7904200544546301E-3</v>
      </c>
      <c r="S37">
        <v>4.1675537690880797E-3</v>
      </c>
      <c r="T37">
        <v>9.3731818937678693E-2</v>
      </c>
      <c r="U37">
        <v>7.9946014021219498E-5</v>
      </c>
      <c r="V37">
        <v>7.6578114152369597E-4</v>
      </c>
      <c r="W37">
        <v>2.5435366702322099E-3</v>
      </c>
      <c r="X37">
        <v>3.39648290748503E-3</v>
      </c>
      <c r="Y37">
        <v>3.9339363460753601E-3</v>
      </c>
      <c r="Z37">
        <v>9.9923627947883994E-4</v>
      </c>
      <c r="AA37">
        <v>2.2238687995121599E-4</v>
      </c>
      <c r="AB37">
        <v>1.20474315545228E-3</v>
      </c>
      <c r="AC37">
        <v>2.17604967213698E-3</v>
      </c>
      <c r="AD37">
        <v>6.0727916622400695E-4</v>
      </c>
      <c r="AE37">
        <v>2.43608261945551E-2</v>
      </c>
      <c r="AF37">
        <v>7.4678144428908896E-2</v>
      </c>
      <c r="AG37">
        <v>1.1811862445511201E-3</v>
      </c>
      <c r="AH37">
        <v>5.7917326196283195E-4</v>
      </c>
      <c r="AI37">
        <v>2.4261925348577001E-2</v>
      </c>
      <c r="AJ37">
        <v>2.1356951441896699E-2</v>
      </c>
      <c r="AK37" s="25">
        <v>1E-300</v>
      </c>
      <c r="AL37">
        <v>0.16520654912008062</v>
      </c>
      <c r="AM37">
        <v>7.2353233191276192E-2</v>
      </c>
    </row>
    <row r="38" spans="1:39">
      <c r="A38" t="s">
        <v>33</v>
      </c>
      <c r="B38" t="s">
        <v>150</v>
      </c>
      <c r="C38">
        <v>1.6183295218430999E-2</v>
      </c>
      <c r="D38">
        <v>2.80480653972923E-3</v>
      </c>
      <c r="E38">
        <v>1.19387909265475E-2</v>
      </c>
      <c r="F38">
        <v>8.2711409174371101E-2</v>
      </c>
      <c r="G38">
        <v>2.0758134526732998E-2</v>
      </c>
      <c r="H38">
        <v>2.0233233747465101E-4</v>
      </c>
      <c r="I38">
        <v>6.0767712097233003E-3</v>
      </c>
      <c r="J38">
        <v>1.0891845702695499E-4</v>
      </c>
      <c r="K38">
        <v>1.20597274810574E-2</v>
      </c>
      <c r="L38">
        <v>1.68353414666082E-3</v>
      </c>
      <c r="M38">
        <v>1.1141299784163301E-3</v>
      </c>
      <c r="N38">
        <v>5.9783080766428699E-3</v>
      </c>
      <c r="O38">
        <v>5.3485723094697304E-4</v>
      </c>
      <c r="P38">
        <v>2.2432442244064801E-3</v>
      </c>
      <c r="Q38">
        <v>9.7500693067872901E-4</v>
      </c>
      <c r="R38">
        <v>3.2526888104369697E-2</v>
      </c>
      <c r="S38">
        <v>3.0187137380563001E-2</v>
      </c>
      <c r="T38">
        <v>9.1255422531648103E-2</v>
      </c>
      <c r="U38">
        <v>5.5185967934153195E-4</v>
      </c>
      <c r="V38">
        <v>8.0406714824175898E-2</v>
      </c>
      <c r="W38">
        <v>9.3681453625116002E-4</v>
      </c>
      <c r="X38">
        <v>9.5287131049651905E-2</v>
      </c>
      <c r="Y38">
        <v>5.8485901091993003E-2</v>
      </c>
      <c r="Z38">
        <v>1.9647950886955201E-2</v>
      </c>
      <c r="AA38">
        <v>2.0563597828522399E-2</v>
      </c>
      <c r="AB38">
        <v>5.7016858632750003E-4</v>
      </c>
      <c r="AC38">
        <v>1.29636223874073E-3</v>
      </c>
      <c r="AD38">
        <v>2.9922360548753797E-4</v>
      </c>
      <c r="AE38">
        <v>7.0834643126921198E-3</v>
      </c>
      <c r="AF38">
        <v>6.5589561305232205E-2</v>
      </c>
      <c r="AG38">
        <v>1.54712204452173E-3</v>
      </c>
      <c r="AH38">
        <v>5.9339117922241E-4</v>
      </c>
      <c r="AI38">
        <v>9.8761587420598002E-3</v>
      </c>
      <c r="AJ38">
        <v>9.0992229944821201E-2</v>
      </c>
      <c r="AK38" s="25">
        <v>1E-300</v>
      </c>
      <c r="AL38">
        <v>0.52363311113317446</v>
      </c>
      <c r="AM38">
        <v>0.22932836983934651</v>
      </c>
    </row>
    <row r="39" spans="1:39">
      <c r="A39" t="s">
        <v>34</v>
      </c>
      <c r="B39" t="s">
        <v>151</v>
      </c>
      <c r="C39">
        <v>5.0540951261847296</v>
      </c>
      <c r="D39">
        <v>0.50686002364697402</v>
      </c>
      <c r="E39">
        <v>5.4381147304017796</v>
      </c>
      <c r="F39">
        <v>23.323846096879102</v>
      </c>
      <c r="G39">
        <v>0.190336373637813</v>
      </c>
      <c r="H39">
        <v>0.46744799103794699</v>
      </c>
      <c r="I39">
        <v>0.75980132778009302</v>
      </c>
      <c r="J39">
        <v>4.9922018928836697E-3</v>
      </c>
      <c r="K39">
        <v>2.1390992955549302</v>
      </c>
      <c r="L39">
        <v>0.69449257664754105</v>
      </c>
      <c r="M39">
        <v>2.3814368950151801</v>
      </c>
      <c r="N39">
        <v>11.6448260350453</v>
      </c>
      <c r="O39">
        <v>2.7652800153537702E-2</v>
      </c>
      <c r="P39">
        <v>0.18403334969997601</v>
      </c>
      <c r="Q39">
        <v>1.0011322505686899</v>
      </c>
      <c r="R39">
        <v>2.0151125785542501</v>
      </c>
      <c r="S39">
        <v>5.5482322873944598</v>
      </c>
      <c r="T39">
        <v>10.890971652353301</v>
      </c>
      <c r="U39">
        <v>6.0055285115299002</v>
      </c>
      <c r="V39">
        <v>2.0996220893248001</v>
      </c>
      <c r="W39">
        <v>3.0637526238561201</v>
      </c>
      <c r="X39">
        <v>1.2163574730548501</v>
      </c>
      <c r="Y39">
        <v>9.8931765578224393</v>
      </c>
      <c r="Z39">
        <v>2.2149025422168398</v>
      </c>
      <c r="AA39">
        <v>0.47409820729972701</v>
      </c>
      <c r="AB39">
        <v>0.20614435292296401</v>
      </c>
      <c r="AC39">
        <v>4.2115241488347399</v>
      </c>
      <c r="AD39">
        <v>0.97205248647593101</v>
      </c>
      <c r="AE39">
        <v>72.115107073846602</v>
      </c>
      <c r="AF39">
        <v>7.6938110303843397</v>
      </c>
      <c r="AG39">
        <v>0.580860179576559</v>
      </c>
      <c r="AH39">
        <v>3.8836090605181002</v>
      </c>
      <c r="AI39">
        <v>0.151887512446502</v>
      </c>
      <c r="AJ39">
        <v>5.0758966372580998</v>
      </c>
      <c r="AK39" s="25">
        <v>1E-300</v>
      </c>
      <c r="AL39">
        <v>70.438374280497811</v>
      </c>
      <c r="AM39">
        <v>30.848923042553785</v>
      </c>
    </row>
    <row r="40" spans="1:39">
      <c r="A40" t="s">
        <v>157</v>
      </c>
      <c r="B40" t="s">
        <v>228</v>
      </c>
      <c r="C40" s="25">
        <v>1E-300</v>
      </c>
      <c r="D40" s="25">
        <v>1E-300</v>
      </c>
      <c r="E40" s="25">
        <v>1E-300</v>
      </c>
      <c r="F40" s="25">
        <v>1E-300</v>
      </c>
      <c r="G40" s="25">
        <v>1E-300</v>
      </c>
      <c r="H40" s="25">
        <v>1E-300</v>
      </c>
      <c r="I40" s="25">
        <v>1E-300</v>
      </c>
      <c r="J40" s="25">
        <v>1E-300</v>
      </c>
      <c r="K40" s="25">
        <v>1E-300</v>
      </c>
      <c r="L40" s="25">
        <v>1E-300</v>
      </c>
      <c r="M40" s="25">
        <v>1E-300</v>
      </c>
      <c r="N40" s="25">
        <v>1E-300</v>
      </c>
      <c r="O40" s="25">
        <v>1E-300</v>
      </c>
      <c r="P40" s="25">
        <v>1E-300</v>
      </c>
      <c r="Q40" s="25">
        <v>1E-300</v>
      </c>
      <c r="R40" s="25">
        <v>1E-300</v>
      </c>
      <c r="S40" s="25">
        <v>1E-300</v>
      </c>
      <c r="T40" s="25">
        <v>1E-300</v>
      </c>
      <c r="U40" s="25">
        <v>1E-300</v>
      </c>
      <c r="V40" s="25">
        <v>1E-300</v>
      </c>
      <c r="W40" s="25">
        <v>1E-300</v>
      </c>
      <c r="X40" s="25">
        <v>1E-300</v>
      </c>
      <c r="Y40" s="25">
        <v>1E-300</v>
      </c>
      <c r="Z40" s="25">
        <v>1E-300</v>
      </c>
      <c r="AA40" s="25">
        <v>1E-300</v>
      </c>
      <c r="AB40" s="25">
        <v>1E-300</v>
      </c>
      <c r="AC40" s="25">
        <v>1E-300</v>
      </c>
      <c r="AD40" s="25">
        <v>1E-300</v>
      </c>
      <c r="AE40" s="25">
        <v>1E-300</v>
      </c>
      <c r="AF40" s="25">
        <v>1E-300</v>
      </c>
      <c r="AG40" s="25">
        <v>1E-300</v>
      </c>
      <c r="AH40" s="25">
        <v>1E-300</v>
      </c>
      <c r="AI40" s="25">
        <v>1E-300</v>
      </c>
      <c r="AJ40" s="25">
        <v>1E-300</v>
      </c>
      <c r="AK40" s="25">
        <v>1E-300</v>
      </c>
      <c r="AL40" s="25">
        <v>1E-300</v>
      </c>
      <c r="AM40">
        <v>542.72265507775592</v>
      </c>
    </row>
    <row r="41" spans="1:39">
      <c r="A41" t="s">
        <v>159</v>
      </c>
      <c r="B41" t="s">
        <v>228</v>
      </c>
      <c r="C41" s="25">
        <v>1E-300</v>
      </c>
      <c r="D41" s="25">
        <v>1E-300</v>
      </c>
      <c r="E41" s="25">
        <v>1E-300</v>
      </c>
      <c r="F41" s="25">
        <v>1E-300</v>
      </c>
      <c r="G41" s="25">
        <v>1E-300</v>
      </c>
      <c r="H41" s="25">
        <v>1E-300</v>
      </c>
      <c r="I41" s="25">
        <v>1E-300</v>
      </c>
      <c r="J41" s="25">
        <v>1E-300</v>
      </c>
      <c r="K41" s="25">
        <v>1E-300</v>
      </c>
      <c r="L41" s="25">
        <v>1E-300</v>
      </c>
      <c r="M41" s="25">
        <v>1E-300</v>
      </c>
      <c r="N41" s="25">
        <v>1E-300</v>
      </c>
      <c r="O41" s="25">
        <v>1E-300</v>
      </c>
      <c r="P41" s="25">
        <v>1E-300</v>
      </c>
      <c r="Q41" s="25">
        <v>1E-300</v>
      </c>
      <c r="R41" s="25">
        <v>1E-300</v>
      </c>
      <c r="S41" s="25">
        <v>1E-300</v>
      </c>
      <c r="T41" s="25">
        <v>1E-300</v>
      </c>
      <c r="U41" s="25">
        <v>1E-300</v>
      </c>
      <c r="V41" s="25">
        <v>1E-300</v>
      </c>
      <c r="W41" s="25">
        <v>1E-300</v>
      </c>
      <c r="X41" s="25">
        <v>1E-300</v>
      </c>
      <c r="Y41" s="25">
        <v>1E-300</v>
      </c>
      <c r="Z41" s="25">
        <v>1E-300</v>
      </c>
      <c r="AA41" s="25">
        <v>1E-300</v>
      </c>
      <c r="AB41" s="25">
        <v>1E-300</v>
      </c>
      <c r="AC41" s="25">
        <v>1E-300</v>
      </c>
      <c r="AD41" s="25">
        <v>1E-300</v>
      </c>
      <c r="AE41" s="25">
        <v>1E-300</v>
      </c>
      <c r="AF41" s="25">
        <v>1E-300</v>
      </c>
      <c r="AG41" s="25">
        <v>1E-300</v>
      </c>
      <c r="AH41" s="25">
        <v>1E-300</v>
      </c>
      <c r="AI41" s="25">
        <v>1E-300</v>
      </c>
      <c r="AJ41" s="25">
        <v>1E-300</v>
      </c>
      <c r="AK41" s="25">
        <v>1E-300</v>
      </c>
      <c r="AL41" s="25">
        <v>1E-300</v>
      </c>
      <c r="AM41">
        <v>0</v>
      </c>
    </row>
    <row r="42" spans="1:39">
      <c r="A42" t="s">
        <v>152</v>
      </c>
      <c r="C42">
        <v>35256.250890254611</v>
      </c>
      <c r="D42">
        <v>4376.291308161196</v>
      </c>
      <c r="E42">
        <v>6255.6142841689953</v>
      </c>
      <c r="F42">
        <v>22134.4562309225</v>
      </c>
      <c r="G42">
        <v>2054.1118961029861</v>
      </c>
      <c r="H42">
        <v>1253.4636625360797</v>
      </c>
      <c r="I42">
        <v>1018.0056338780196</v>
      </c>
      <c r="J42">
        <v>21.093334179714738</v>
      </c>
      <c r="K42">
        <v>2292.8977726978933</v>
      </c>
      <c r="L42">
        <v>874.69459633038161</v>
      </c>
      <c r="M42">
        <v>3768.4419212704679</v>
      </c>
      <c r="N42">
        <v>3539.2956228815729</v>
      </c>
      <c r="O42">
        <v>255.23838194642755</v>
      </c>
      <c r="P42">
        <v>300.07276718234959</v>
      </c>
      <c r="Q42">
        <v>5318.4879894722271</v>
      </c>
      <c r="R42">
        <v>5111.8372063559091</v>
      </c>
      <c r="S42">
        <v>3728.900289444136</v>
      </c>
      <c r="T42">
        <v>23192.057008622716</v>
      </c>
      <c r="U42">
        <v>2858.3113262660127</v>
      </c>
      <c r="V42">
        <v>14457.127492333204</v>
      </c>
      <c r="W42">
        <v>13807.147251411883</v>
      </c>
      <c r="X42">
        <v>3097.3805283676124</v>
      </c>
      <c r="Y42">
        <v>19370.033183542208</v>
      </c>
      <c r="Z42">
        <v>1910.5821111672381</v>
      </c>
      <c r="AA42">
        <v>511.57591704186831</v>
      </c>
      <c r="AB42">
        <v>958.39621438694951</v>
      </c>
      <c r="AC42">
        <v>3125.9419587720695</v>
      </c>
      <c r="AD42">
        <v>9583.66633526019</v>
      </c>
      <c r="AE42">
        <v>13488.50775037385</v>
      </c>
      <c r="AF42">
        <v>4501.1357045183559</v>
      </c>
      <c r="AG42">
        <v>10183.061771895203</v>
      </c>
      <c r="AH42">
        <v>7357.0934901114406</v>
      </c>
      <c r="AI42">
        <v>5542.9616429809612</v>
      </c>
      <c r="AJ42">
        <v>27302.633985499262</v>
      </c>
      <c r="AK42" s="25">
        <v>1E-300</v>
      </c>
      <c r="AL42">
        <v>84193.697586556867</v>
      </c>
      <c r="AM42">
        <v>37415.874882766897</v>
      </c>
    </row>
    <row r="44" spans="1:39">
      <c r="B44" t="s">
        <v>168</v>
      </c>
    </row>
    <row r="45" spans="1:39">
      <c r="B45" t="s">
        <v>225</v>
      </c>
    </row>
    <row r="46" spans="1:39">
      <c r="B46" t="s">
        <v>226</v>
      </c>
    </row>
    <row r="47" spans="1:39">
      <c r="B47" t="s">
        <v>227</v>
      </c>
    </row>
    <row r="56" spans="1:39">
      <c r="A56" t="s">
        <v>165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12</v>
      </c>
      <c r="P56" t="s">
        <v>48</v>
      </c>
      <c r="Q56" t="s">
        <v>49</v>
      </c>
      <c r="R56" t="s">
        <v>50</v>
      </c>
      <c r="S56" t="s">
        <v>51</v>
      </c>
      <c r="T56" t="s">
        <v>17</v>
      </c>
      <c r="U56" t="s">
        <v>52</v>
      </c>
      <c r="V56" t="s">
        <v>53</v>
      </c>
      <c r="W56" t="s">
        <v>54</v>
      </c>
      <c r="X56" t="s">
        <v>55</v>
      </c>
      <c r="Y56" t="s">
        <v>56</v>
      </c>
      <c r="Z56" t="s">
        <v>57</v>
      </c>
      <c r="AA56" t="s">
        <v>58</v>
      </c>
      <c r="AB56" t="s">
        <v>59</v>
      </c>
      <c r="AC56" t="s">
        <v>60</v>
      </c>
      <c r="AD56" t="s">
        <v>61</v>
      </c>
      <c r="AE56" t="s">
        <v>62</v>
      </c>
      <c r="AF56" t="s">
        <v>63</v>
      </c>
      <c r="AG56" t="s">
        <v>64</v>
      </c>
      <c r="AH56" t="s">
        <v>31</v>
      </c>
      <c r="AI56" t="s">
        <v>65</v>
      </c>
      <c r="AJ56" t="s">
        <v>66</v>
      </c>
      <c r="AK56" t="s">
        <v>67</v>
      </c>
      <c r="AL56" t="s">
        <v>157</v>
      </c>
      <c r="AM56" t="s">
        <v>158</v>
      </c>
    </row>
    <row r="57" spans="1:39">
      <c r="C57" t="s">
        <v>75</v>
      </c>
      <c r="D57" t="s">
        <v>76</v>
      </c>
      <c r="E57" t="s">
        <v>77</v>
      </c>
      <c r="F57" t="s">
        <v>78</v>
      </c>
      <c r="G57" t="s">
        <v>79</v>
      </c>
      <c r="H57" t="s">
        <v>80</v>
      </c>
      <c r="I57" t="s">
        <v>81</v>
      </c>
      <c r="J57" t="s">
        <v>82</v>
      </c>
      <c r="K57" t="s">
        <v>83</v>
      </c>
      <c r="L57" t="s">
        <v>84</v>
      </c>
      <c r="M57" t="s">
        <v>85</v>
      </c>
      <c r="N57" t="s">
        <v>86</v>
      </c>
      <c r="O57" t="s">
        <v>87</v>
      </c>
      <c r="P57" t="s">
        <v>88</v>
      </c>
      <c r="Q57" t="s">
        <v>89</v>
      </c>
      <c r="R57" t="s">
        <v>90</v>
      </c>
      <c r="S57" t="s">
        <v>91</v>
      </c>
      <c r="T57" t="s">
        <v>92</v>
      </c>
      <c r="U57" t="s">
        <v>93</v>
      </c>
      <c r="V57" t="s">
        <v>94</v>
      </c>
      <c r="W57" t="s">
        <v>95</v>
      </c>
      <c r="X57" t="s">
        <v>96</v>
      </c>
      <c r="Y57" t="s">
        <v>97</v>
      </c>
      <c r="Z57" t="s">
        <v>98</v>
      </c>
      <c r="AA57" t="s">
        <v>99</v>
      </c>
      <c r="AB57" t="s">
        <v>100</v>
      </c>
      <c r="AC57" t="s">
        <v>101</v>
      </c>
      <c r="AD57" t="s">
        <v>102</v>
      </c>
      <c r="AE57" t="s">
        <v>103</v>
      </c>
      <c r="AF57" t="s">
        <v>104</v>
      </c>
      <c r="AG57" t="s">
        <v>105</v>
      </c>
      <c r="AH57" t="s">
        <v>106</v>
      </c>
      <c r="AI57" t="s">
        <v>107</v>
      </c>
      <c r="AJ57" t="s">
        <v>108</v>
      </c>
      <c r="AK57" t="s">
        <v>109</v>
      </c>
      <c r="AL57" t="s">
        <v>228</v>
      </c>
      <c r="AM57" t="s">
        <v>228</v>
      </c>
    </row>
    <row r="58" spans="1:39">
      <c r="A58" t="s">
        <v>0</v>
      </c>
      <c r="B58" t="s">
        <v>117</v>
      </c>
      <c r="C58">
        <f>C5/$C$42</f>
        <v>1.3312144857672461E-2</v>
      </c>
      <c r="D58">
        <f>D5/$D$42</f>
        <v>8.6676111303643624E-6</v>
      </c>
      <c r="E58">
        <f>E5/$E$42</f>
        <v>9.1733830546456438E-2</v>
      </c>
      <c r="F58">
        <f>F5/$F$42</f>
        <v>1.9189730864746183E-2</v>
      </c>
      <c r="G58">
        <f>G5/$G$42</f>
        <v>4.2364160245086706E-2</v>
      </c>
      <c r="H58">
        <f>H5/$H$42</f>
        <v>4.7218459155933826E-2</v>
      </c>
      <c r="I58">
        <f>I5/$I$42</f>
        <v>8.8508220036722374E-3</v>
      </c>
      <c r="J58">
        <f>J5/$J$42</f>
        <v>3.1869643393201728E-5</v>
      </c>
      <c r="K58">
        <f>K5/$K$42</f>
        <v>4.7496164142222709E-5</v>
      </c>
      <c r="L58">
        <f>L5/$L$42</f>
        <v>9.6809934680494886E-3</v>
      </c>
      <c r="M58" s="83">
        <f>M5/$M$42</f>
        <v>7.2887424607276116E-9</v>
      </c>
      <c r="N58">
        <f>N5/$N$42</f>
        <v>1.9798285634104703E-5</v>
      </c>
      <c r="O58">
        <f>O5/$O$42</f>
        <v>1.4929196888176339E-5</v>
      </c>
      <c r="P58">
        <f>P5/$P$42</f>
        <v>1.9591870547160082E-8</v>
      </c>
      <c r="Q58">
        <f>Q5/$Q$42</f>
        <v>3.0180267045410275E-6</v>
      </c>
      <c r="R58">
        <f>R5/$R$42</f>
        <v>9.888912079655917E-3</v>
      </c>
      <c r="S58">
        <f>S5/$S$42</f>
        <v>9.7280731303188806E-6</v>
      </c>
      <c r="T58">
        <f>T5/$T$42</f>
        <v>7.9780303212927915E-3</v>
      </c>
      <c r="U58">
        <f>U5/$U$42</f>
        <v>3.6980930500352576E-8</v>
      </c>
      <c r="V58">
        <f>V5/$V$42</f>
        <v>2.9470465794914591E-7</v>
      </c>
      <c r="W58">
        <f>W5/$W$42</f>
        <v>1.2151898747546561E-7</v>
      </c>
      <c r="X58">
        <f>X5/$X$42</f>
        <v>7.325064793217817E-2</v>
      </c>
      <c r="Y58">
        <f>Y5/$Y$42</f>
        <v>1.8268102851566753E-7</v>
      </c>
      <c r="Z58">
        <f>Z5/$Z$42</f>
        <v>2.0845735439075092E-7</v>
      </c>
      <c r="AA58">
        <f>AA5/$AA$42</f>
        <v>6.3146990950744539E-6</v>
      </c>
      <c r="AB58">
        <f>AB5/$AB$42</f>
        <v>3.167405190092241E-8</v>
      </c>
      <c r="AC58">
        <f>AC5/$AC$42</f>
        <v>1.5146011867658397E-6</v>
      </c>
      <c r="AD58">
        <f>AD5/$AD$42</f>
        <v>1.2052807063455427E-6</v>
      </c>
      <c r="AE58">
        <f>AE5/$AE$42</f>
        <v>2.3884436510110602E-3</v>
      </c>
      <c r="AF58">
        <f>AF5/$AF$42</f>
        <v>2.1081804589412271E-8</v>
      </c>
      <c r="AG58">
        <f>AG5/$AG$42</f>
        <v>2.7732617871398029E-7</v>
      </c>
      <c r="AH58">
        <f>AH5/$AH$42</f>
        <v>9.9669328108876567E-7</v>
      </c>
      <c r="AI58">
        <f>AI5/$AI$42</f>
        <v>8.5677103358656808E-4</v>
      </c>
      <c r="AJ58">
        <f>AJ5/$AJ$42</f>
        <v>1.9045505355220192E-4</v>
      </c>
      <c r="AK58" s="25">
        <v>1E-300</v>
      </c>
      <c r="AL58">
        <f>AL5/$AL$42</f>
        <v>1.9644665955972623E-2</v>
      </c>
      <c r="AM58">
        <f>AM5/$AM$42</f>
        <v>1.9359717246390223E-2</v>
      </c>
    </row>
    <row r="59" spans="1:39">
      <c r="A59" t="s">
        <v>1</v>
      </c>
      <c r="B59" t="s">
        <v>118</v>
      </c>
      <c r="C59">
        <f t="shared" ref="C59:C94" si="0">C6/$C$42</f>
        <v>1.4736759782725976E-4</v>
      </c>
      <c r="D59">
        <f t="shared" ref="D59:D95" si="1">D6/$D$42</f>
        <v>1.967029249047343E-3</v>
      </c>
      <c r="E59">
        <f t="shared" ref="E59:E95" si="2">E6/$E$42</f>
        <v>5.614688061244562E-3</v>
      </c>
      <c r="F59">
        <f t="shared" ref="F59:F95" si="3">F6/$F$42</f>
        <v>1.7782402597770876E-3</v>
      </c>
      <c r="G59">
        <f t="shared" ref="G59:G95" si="4">G6/$G$42</f>
        <v>3.0986399222136356E-3</v>
      </c>
      <c r="H59">
        <f t="shared" ref="H59:H95" si="5">H6/$H$42</f>
        <v>2.3559539443821717E-7</v>
      </c>
      <c r="I59">
        <f t="shared" ref="I59:I95" si="6">I6/$I$42</f>
        <v>2.1231968804857108E-3</v>
      </c>
      <c r="J59">
        <f t="shared" ref="J59:J95" si="7">J6/$J$42</f>
        <v>2.8038015416085785E-5</v>
      </c>
      <c r="K59">
        <f t="shared" ref="K59:K95" si="8">K6/$K$42</f>
        <v>4.3023055179502176E-3</v>
      </c>
      <c r="L59">
        <f t="shared" ref="L59:L95" si="9">L6/$L$42</f>
        <v>9.1433527534284485E-3</v>
      </c>
      <c r="M59">
        <f t="shared" ref="M59:M95" si="10">M6/$M$42</f>
        <v>6.4044085821809626E-3</v>
      </c>
      <c r="N59">
        <f t="shared" ref="N59:N95" si="11">N6/$N$42</f>
        <v>1.6650269326770967E-2</v>
      </c>
      <c r="O59">
        <f t="shared" ref="O59:O95" si="12">O6/$O$42</f>
        <v>9.5468302287890494E-3</v>
      </c>
      <c r="P59">
        <f t="shared" ref="P59:P95" si="13">P6/$P$42</f>
        <v>3.9992887384453692E-3</v>
      </c>
      <c r="Q59">
        <f t="shared" ref="Q59:Q95" si="14">Q6/$Q$42</f>
        <v>2.0395872700630161E-4</v>
      </c>
      <c r="R59">
        <f t="shared" ref="R59:R95" si="15">R6/$R$42</f>
        <v>1.3649446411489916E-3</v>
      </c>
      <c r="S59">
        <f t="shared" ref="S59:S95" si="16">S6/$S$42</f>
        <v>2.2637443515486286E-2</v>
      </c>
      <c r="T59">
        <f t="shared" ref="T59:T95" si="17">T6/$T$42</f>
        <v>6.4747397853412991E-3</v>
      </c>
      <c r="U59">
        <f t="shared" ref="U59:U95" si="18">U6/$U$42</f>
        <v>2.2921413186834189E-7</v>
      </c>
      <c r="V59">
        <f t="shared" ref="V59:V95" si="19">V6/$V$42</f>
        <v>4.57510735402436E-8</v>
      </c>
      <c r="W59">
        <f t="shared" ref="W59:W95" si="20">W6/$W$42</f>
        <v>4.8137620709016071E-8</v>
      </c>
      <c r="X59">
        <f t="shared" ref="X59:X95" si="21">X6/$X$42</f>
        <v>5.7425925381567947E-3</v>
      </c>
      <c r="Y59">
        <f t="shared" ref="Y59:Y95" si="22">Y6/$Y$42</f>
        <v>7.6761091153855539E-3</v>
      </c>
      <c r="Z59">
        <f t="shared" ref="Z59:Z95" si="23">Z6/$Z$42</f>
        <v>4.3331124046421362E-10</v>
      </c>
      <c r="AA59">
        <f t="shared" ref="AA59:AA95" si="24">AA6/$AA$42</f>
        <v>3.3045022834583241E-7</v>
      </c>
      <c r="AB59">
        <f t="shared" ref="AB59:AB95" si="25">AB6/$AB$42</f>
        <v>1.5811138553301597E-7</v>
      </c>
      <c r="AC59">
        <f t="shared" ref="AC59:AC95" si="26">AC6/$AC$42</f>
        <v>2.0377346223334634E-7</v>
      </c>
      <c r="AD59">
        <f t="shared" ref="AD59:AD95" si="27">AD6/$AD$42</f>
        <v>1.031455042652039E-8</v>
      </c>
      <c r="AE59">
        <f t="shared" ref="AE59:AE95" si="28">AE6/$AE$42</f>
        <v>1.2142253272358361E-3</v>
      </c>
      <c r="AF59">
        <f t="shared" ref="AF59:AF95" si="29">AF6/$AF$42</f>
        <v>8.1674762419064894E-6</v>
      </c>
      <c r="AG59">
        <f t="shared" ref="AG59:AG95" si="30">AG6/$AG$42</f>
        <v>2.3610875645661097E-6</v>
      </c>
      <c r="AH59">
        <f t="shared" ref="AH59:AH95" si="31">AH6/$AH$42</f>
        <v>2.6060647682424077E-6</v>
      </c>
      <c r="AI59">
        <f t="shared" ref="AI59:AI95" si="32">AI6/$AI$42</f>
        <v>1.3893408950868904E-5</v>
      </c>
      <c r="AJ59">
        <f t="shared" ref="AJ59:AJ95" si="33">AJ6/$AJ$42</f>
        <v>1.1181553890911579E-6</v>
      </c>
      <c r="AK59" s="25">
        <v>1E-300</v>
      </c>
      <c r="AL59">
        <f t="shared" ref="AL59:AL95" si="34">AL6/$AL$42</f>
        <v>2.8175075295068042E-3</v>
      </c>
      <c r="AM59">
        <f t="shared" ref="AM59:AM95" si="35">AM6/$AM$42</f>
        <v>2.7766391769183207E-3</v>
      </c>
    </row>
    <row r="60" spans="1:39">
      <c r="A60" t="s">
        <v>2</v>
      </c>
      <c r="B60" t="s">
        <v>119</v>
      </c>
      <c r="C60">
        <f t="shared" si="0"/>
        <v>7.2899653500982592E-3</v>
      </c>
      <c r="D60">
        <f t="shared" si="1"/>
        <v>9.6629834766555629E-5</v>
      </c>
      <c r="E60">
        <f t="shared" si="2"/>
        <v>4.7073571878717635E-2</v>
      </c>
      <c r="F60">
        <f t="shared" si="3"/>
        <v>2.2023088041146863E-3</v>
      </c>
      <c r="G60">
        <f t="shared" si="4"/>
        <v>2.7116196924642563E-3</v>
      </c>
      <c r="H60">
        <f t="shared" si="5"/>
        <v>1.0633671064503429E-3</v>
      </c>
      <c r="I60">
        <f t="shared" si="6"/>
        <v>3.1114875150801478E-3</v>
      </c>
      <c r="J60">
        <f t="shared" si="7"/>
        <v>3.4126188633621502E-4</v>
      </c>
      <c r="K60">
        <f t="shared" si="8"/>
        <v>1.6364345228053558E-2</v>
      </c>
      <c r="L60">
        <f t="shared" si="9"/>
        <v>1.9160960061648502E-4</v>
      </c>
      <c r="M60">
        <f t="shared" si="10"/>
        <v>2.2249470649710416E-7</v>
      </c>
      <c r="N60">
        <f t="shared" si="11"/>
        <v>2.1199694360956358E-4</v>
      </c>
      <c r="O60">
        <f t="shared" si="12"/>
        <v>1.5746973653771532E-4</v>
      </c>
      <c r="P60">
        <f t="shared" si="13"/>
        <v>2.0855286781282676E-7</v>
      </c>
      <c r="Q60">
        <f t="shared" si="14"/>
        <v>3.4007608595429452E-5</v>
      </c>
      <c r="R60">
        <f t="shared" si="15"/>
        <v>4.9087232438637719E-4</v>
      </c>
      <c r="S60">
        <f t="shared" si="16"/>
        <v>1.0453458672212847E-4</v>
      </c>
      <c r="T60">
        <f t="shared" si="17"/>
        <v>2.7738418938610552E-4</v>
      </c>
      <c r="U60">
        <f t="shared" si="18"/>
        <v>1.3481267770304706E-7</v>
      </c>
      <c r="V60">
        <f t="shared" si="19"/>
        <v>5.420275867494698E-6</v>
      </c>
      <c r="W60">
        <f t="shared" si="20"/>
        <v>2.0531652222836598E-6</v>
      </c>
      <c r="X60">
        <f t="shared" si="21"/>
        <v>4.3150198692482204E-2</v>
      </c>
      <c r="Y60">
        <f t="shared" si="22"/>
        <v>8.1159384902486093E-4</v>
      </c>
      <c r="Z60">
        <f t="shared" si="23"/>
        <v>4.9676053942884727E-6</v>
      </c>
      <c r="AA60">
        <f t="shared" si="24"/>
        <v>4.5862235434902472E-5</v>
      </c>
      <c r="AB60">
        <f t="shared" si="25"/>
        <v>1.479352094561577E-6</v>
      </c>
      <c r="AC60">
        <f t="shared" si="26"/>
        <v>1.6615404946578331E-5</v>
      </c>
      <c r="AD60">
        <f t="shared" si="27"/>
        <v>6.3442039561881203E-4</v>
      </c>
      <c r="AE60">
        <f t="shared" si="28"/>
        <v>2.8221167389056622E-5</v>
      </c>
      <c r="AF60">
        <f t="shared" si="29"/>
        <v>4.6671386369026167E-4</v>
      </c>
      <c r="AG60">
        <f t="shared" si="30"/>
        <v>1.2583710036231696E-4</v>
      </c>
      <c r="AH60">
        <f t="shared" si="31"/>
        <v>1.967524296547948E-4</v>
      </c>
      <c r="AI60">
        <f t="shared" si="32"/>
        <v>5.1323491125312141E-5</v>
      </c>
      <c r="AJ60">
        <f t="shared" si="33"/>
        <v>1.3601790028616653E-3</v>
      </c>
      <c r="AK60" s="25">
        <v>1E-300</v>
      </c>
      <c r="AL60">
        <f t="shared" si="34"/>
        <v>1.3444497518999057E-2</v>
      </c>
      <c r="AM60">
        <f t="shared" si="35"/>
        <v>1.3249483145753489E-2</v>
      </c>
    </row>
    <row r="61" spans="1:39">
      <c r="A61" t="s">
        <v>3</v>
      </c>
      <c r="B61" t="s">
        <v>120</v>
      </c>
      <c r="C61">
        <f t="shared" si="0"/>
        <v>1.4885814255817854E-3</v>
      </c>
      <c r="D61">
        <f t="shared" si="1"/>
        <v>6.3597822789925732E-5</v>
      </c>
      <c r="E61">
        <f t="shared" si="2"/>
        <v>1.052633218318772E-2</v>
      </c>
      <c r="F61">
        <f t="shared" si="3"/>
        <v>0.1246410405398872</v>
      </c>
      <c r="G61">
        <f t="shared" si="4"/>
        <v>1.4788423641301427E-2</v>
      </c>
      <c r="H61">
        <f t="shared" si="5"/>
        <v>6.6655975961581713E-4</v>
      </c>
      <c r="I61">
        <f t="shared" si="6"/>
        <v>2.4307966982814555E-3</v>
      </c>
      <c r="J61">
        <f t="shared" si="7"/>
        <v>4.1851622695944447E-4</v>
      </c>
      <c r="K61">
        <f t="shared" si="8"/>
        <v>1.1424911554375975E-3</v>
      </c>
      <c r="L61">
        <f t="shared" si="9"/>
        <v>3.0712831449575509E-3</v>
      </c>
      <c r="M61">
        <f t="shared" si="10"/>
        <v>1.19936981839546E-3</v>
      </c>
      <c r="N61">
        <f t="shared" si="11"/>
        <v>9.2961299333836449E-4</v>
      </c>
      <c r="O61">
        <f t="shared" si="12"/>
        <v>5.06748498942901E-4</v>
      </c>
      <c r="P61">
        <f t="shared" si="13"/>
        <v>3.6913323512709071E-4</v>
      </c>
      <c r="Q61">
        <f t="shared" si="14"/>
        <v>1.3494159162221265E-3</v>
      </c>
      <c r="R61">
        <f t="shared" si="15"/>
        <v>6.4497008073568125E-3</v>
      </c>
      <c r="S61">
        <f t="shared" si="16"/>
        <v>1.3573590720073146E-3</v>
      </c>
      <c r="T61">
        <f t="shared" si="17"/>
        <v>2.0627480550539225E-3</v>
      </c>
      <c r="U61">
        <f t="shared" si="18"/>
        <v>1.9688301089324257E-4</v>
      </c>
      <c r="V61">
        <f t="shared" si="19"/>
        <v>6.7440023895733018E-4</v>
      </c>
      <c r="W61">
        <f t="shared" si="20"/>
        <v>6.7069220366521986E-4</v>
      </c>
      <c r="X61">
        <f t="shared" si="21"/>
        <v>5.5673420299790421E-3</v>
      </c>
      <c r="Y61">
        <f t="shared" si="22"/>
        <v>6.3771074581693598E-4</v>
      </c>
      <c r="Z61">
        <f t="shared" si="23"/>
        <v>5.5669710130981588E-4</v>
      </c>
      <c r="AA61">
        <f t="shared" si="24"/>
        <v>1.8901279376479865E-3</v>
      </c>
      <c r="AB61">
        <f t="shared" si="25"/>
        <v>4.3224352955007145E-4</v>
      </c>
      <c r="AC61">
        <f t="shared" si="26"/>
        <v>4.0797151073993735E-4</v>
      </c>
      <c r="AD61">
        <f t="shared" si="27"/>
        <v>1.5003167068032667E-4</v>
      </c>
      <c r="AE61">
        <f t="shared" si="28"/>
        <v>1.6938876384055856E-3</v>
      </c>
      <c r="AF61">
        <f t="shared" si="29"/>
        <v>5.0196257738513732E-4</v>
      </c>
      <c r="AG61">
        <f t="shared" si="30"/>
        <v>4.3211218543861586E-4</v>
      </c>
      <c r="AH61">
        <f t="shared" si="31"/>
        <v>2.0333800061682645E-4</v>
      </c>
      <c r="AI61">
        <f t="shared" si="32"/>
        <v>1.859944014998303E-3</v>
      </c>
      <c r="AJ61">
        <f t="shared" si="33"/>
        <v>1.4431713452891413E-3</v>
      </c>
      <c r="AK61" s="25">
        <v>1E-300</v>
      </c>
      <c r="AL61">
        <f t="shared" si="34"/>
        <v>1.7920273698718587E-2</v>
      </c>
      <c r="AM61">
        <f t="shared" si="35"/>
        <v>1.7660337547233108E-2</v>
      </c>
    </row>
    <row r="62" spans="1:39">
      <c r="A62" t="s">
        <v>4</v>
      </c>
      <c r="B62" t="s">
        <v>121</v>
      </c>
      <c r="C62">
        <f t="shared" si="0"/>
        <v>2.4983021685859322E-6</v>
      </c>
      <c r="D62">
        <f t="shared" si="1"/>
        <v>1.7072531832769957E-6</v>
      </c>
      <c r="E62">
        <f t="shared" si="2"/>
        <v>7.0800023629542902E-5</v>
      </c>
      <c r="F62">
        <f t="shared" si="3"/>
        <v>1.0559148710846112E-4</v>
      </c>
      <c r="G62">
        <f t="shared" si="4"/>
        <v>1.0735158753961681E-2</v>
      </c>
      <c r="H62">
        <f t="shared" si="5"/>
        <v>1.5768098730269808E-3</v>
      </c>
      <c r="I62">
        <f t="shared" si="6"/>
        <v>1.3778803358155034E-4</v>
      </c>
      <c r="J62">
        <f t="shared" si="7"/>
        <v>4.2263144586554885E-6</v>
      </c>
      <c r="K62">
        <f t="shared" si="8"/>
        <v>2.0392745415317122E-5</v>
      </c>
      <c r="L62">
        <f t="shared" si="9"/>
        <v>6.6179131417062539E-3</v>
      </c>
      <c r="M62">
        <f t="shared" si="10"/>
        <v>4.4179239386872571E-4</v>
      </c>
      <c r="N62">
        <f t="shared" si="11"/>
        <v>1.25989762701398E-5</v>
      </c>
      <c r="O62">
        <f t="shared" si="12"/>
        <v>7.7357837520735606E-6</v>
      </c>
      <c r="P62">
        <f t="shared" si="13"/>
        <v>5.874672265312953E-8</v>
      </c>
      <c r="Q62">
        <f t="shared" si="14"/>
        <v>5.3559962057710033E-4</v>
      </c>
      <c r="R62">
        <f t="shared" si="15"/>
        <v>3.1958066096993156E-3</v>
      </c>
      <c r="S62">
        <f t="shared" si="16"/>
        <v>1.6384644423817092E-5</v>
      </c>
      <c r="T62">
        <f t="shared" si="17"/>
        <v>1.5380922296176516E-4</v>
      </c>
      <c r="U62">
        <f t="shared" si="18"/>
        <v>1.1158913548824767E-10</v>
      </c>
      <c r="V62">
        <f t="shared" si="19"/>
        <v>1.4970421740097758E-4</v>
      </c>
      <c r="W62">
        <f t="shared" si="20"/>
        <v>3.5150216644880211E-9</v>
      </c>
      <c r="X62">
        <f t="shared" si="21"/>
        <v>3.5476415710548566E-4</v>
      </c>
      <c r="Y62">
        <f t="shared" si="22"/>
        <v>7.6602254790641966E-4</v>
      </c>
      <c r="Z62">
        <f t="shared" si="23"/>
        <v>9.0477149859362825E-6</v>
      </c>
      <c r="AA62">
        <f t="shared" si="24"/>
        <v>1.5352618153988103E-3</v>
      </c>
      <c r="AB62">
        <f t="shared" si="25"/>
        <v>2.6313038216368814E-5</v>
      </c>
      <c r="AC62">
        <f t="shared" si="26"/>
        <v>3.2913760372239227E-5</v>
      </c>
      <c r="AD62">
        <f t="shared" si="27"/>
        <v>1.9175520087379557E-5</v>
      </c>
      <c r="AE62">
        <f t="shared" si="28"/>
        <v>9.4596694191410828E-7</v>
      </c>
      <c r="AF62">
        <f t="shared" si="29"/>
        <v>4.1589164766611762E-4</v>
      </c>
      <c r="AG62">
        <f t="shared" si="30"/>
        <v>1.3905580314845434E-5</v>
      </c>
      <c r="AH62">
        <f t="shared" si="31"/>
        <v>2.2597726836409102E-4</v>
      </c>
      <c r="AI62">
        <f t="shared" si="32"/>
        <v>1.6096464756247071E-5</v>
      </c>
      <c r="AJ62">
        <f t="shared" si="33"/>
        <v>5.5655936489650125E-5</v>
      </c>
      <c r="AK62" s="25">
        <v>1E-300</v>
      </c>
      <c r="AL62">
        <f t="shared" si="34"/>
        <v>4.3758170490662264E-4</v>
      </c>
      <c r="AM62">
        <f t="shared" si="35"/>
        <v>4.3123451924159477E-4</v>
      </c>
    </row>
    <row r="63" spans="1:39">
      <c r="A63" t="s">
        <v>5</v>
      </c>
      <c r="B63" t="s">
        <v>122</v>
      </c>
      <c r="C63">
        <f t="shared" si="0"/>
        <v>2.9219929012489518E-4</v>
      </c>
      <c r="D63">
        <f t="shared" si="1"/>
        <v>1.6493422881702882E-4</v>
      </c>
      <c r="E63">
        <f t="shared" si="2"/>
        <v>5.0913144681381849E-4</v>
      </c>
      <c r="F63">
        <f t="shared" si="3"/>
        <v>1.4219551889345532E-4</v>
      </c>
      <c r="G63">
        <f t="shared" si="4"/>
        <v>3.188827464415705E-5</v>
      </c>
      <c r="H63">
        <f t="shared" si="5"/>
        <v>9.6875123153686779E-3</v>
      </c>
      <c r="I63">
        <f t="shared" si="6"/>
        <v>5.0825365210301577E-3</v>
      </c>
      <c r="J63">
        <f t="shared" si="7"/>
        <v>1.7296896883038532E-4</v>
      </c>
      <c r="K63">
        <f t="shared" si="8"/>
        <v>7.7891107920159089E-4</v>
      </c>
      <c r="L63">
        <f t="shared" si="9"/>
        <v>1.9589022590849009E-3</v>
      </c>
      <c r="M63">
        <f t="shared" si="10"/>
        <v>2.0488059029800696E-4</v>
      </c>
      <c r="N63">
        <f t="shared" si="11"/>
        <v>1.3072823545426846E-3</v>
      </c>
      <c r="O63">
        <f t="shared" si="12"/>
        <v>1.9947158134505129E-3</v>
      </c>
      <c r="P63">
        <f t="shared" si="13"/>
        <v>2.385952229860541E-3</v>
      </c>
      <c r="Q63">
        <f t="shared" si="14"/>
        <v>5.024672361347174E-4</v>
      </c>
      <c r="R63">
        <f t="shared" si="15"/>
        <v>5.6065355234429749E-3</v>
      </c>
      <c r="S63">
        <f t="shared" si="16"/>
        <v>1.2727341858106771E-3</v>
      </c>
      <c r="T63">
        <f t="shared" si="17"/>
        <v>2.0478055392861858E-3</v>
      </c>
      <c r="U63">
        <f t="shared" si="18"/>
        <v>2.0624684955995613E-5</v>
      </c>
      <c r="V63">
        <f t="shared" si="19"/>
        <v>3.2331254453550481E-5</v>
      </c>
      <c r="W63">
        <f t="shared" si="20"/>
        <v>4.8878684802232988E-5</v>
      </c>
      <c r="X63">
        <f t="shared" si="21"/>
        <v>2.2428649267746461E-4</v>
      </c>
      <c r="Y63">
        <f t="shared" si="22"/>
        <v>3.8357799431724763E-5</v>
      </c>
      <c r="Z63">
        <f t="shared" si="23"/>
        <v>5.600831650393343E-5</v>
      </c>
      <c r="AA63">
        <f t="shared" si="24"/>
        <v>2.041258792904096E-4</v>
      </c>
      <c r="AB63">
        <f t="shared" si="25"/>
        <v>1.4090044732422081E-4</v>
      </c>
      <c r="AC63">
        <f t="shared" si="26"/>
        <v>2.0337840869157295E-4</v>
      </c>
      <c r="AD63">
        <f t="shared" si="27"/>
        <v>9.5985007473954449E-5</v>
      </c>
      <c r="AE63">
        <f t="shared" si="28"/>
        <v>4.9570377855826648E-4</v>
      </c>
      <c r="AF63">
        <f t="shared" si="29"/>
        <v>2.4801394452334658E-4</v>
      </c>
      <c r="AG63">
        <f t="shared" si="30"/>
        <v>4.1299678851302468E-5</v>
      </c>
      <c r="AH63">
        <f t="shared" si="31"/>
        <v>5.879243385370588E-5</v>
      </c>
      <c r="AI63">
        <f t="shared" si="32"/>
        <v>4.4831020904371164E-4</v>
      </c>
      <c r="AJ63">
        <f t="shared" si="33"/>
        <v>3.7955816100698831E-5</v>
      </c>
      <c r="AK63" s="25">
        <v>1E-300</v>
      </c>
      <c r="AL63">
        <f t="shared" si="34"/>
        <v>9.5938066493285001E-4</v>
      </c>
      <c r="AM63">
        <f t="shared" si="35"/>
        <v>9.454647101854594E-4</v>
      </c>
    </row>
    <row r="64" spans="1:39">
      <c r="A64" t="s">
        <v>6</v>
      </c>
      <c r="B64" t="s">
        <v>123</v>
      </c>
      <c r="C64">
        <f t="shared" si="0"/>
        <v>1.8843666734512883E-4</v>
      </c>
      <c r="D64">
        <f t="shared" si="1"/>
        <v>1.327101840463936E-4</v>
      </c>
      <c r="E64">
        <f t="shared" si="2"/>
        <v>1.3325747175310307E-2</v>
      </c>
      <c r="F64">
        <f t="shared" si="3"/>
        <v>3.7196017531978091E-3</v>
      </c>
      <c r="G64">
        <f t="shared" si="4"/>
        <v>5.2114146144442545E-4</v>
      </c>
      <c r="H64">
        <f t="shared" si="5"/>
        <v>1.4726660153570797E-4</v>
      </c>
      <c r="I64">
        <f t="shared" si="6"/>
        <v>3.4036164250650348E-2</v>
      </c>
      <c r="J64">
        <f t="shared" si="7"/>
        <v>8.7058438648835476E-4</v>
      </c>
      <c r="K64">
        <f t="shared" si="8"/>
        <v>4.5888932031888435E-3</v>
      </c>
      <c r="L64">
        <f t="shared" si="9"/>
        <v>6.3205653780808212E-3</v>
      </c>
      <c r="M64">
        <f t="shared" si="10"/>
        <v>1.0915509936024355E-3</v>
      </c>
      <c r="N64">
        <f t="shared" si="11"/>
        <v>2.2344274782203398E-3</v>
      </c>
      <c r="O64">
        <f t="shared" si="12"/>
        <v>1.6721740690381333E-3</v>
      </c>
      <c r="P64">
        <f t="shared" si="13"/>
        <v>2.5398426437518929E-4</v>
      </c>
      <c r="Q64">
        <f t="shared" si="14"/>
        <v>5.5279017624670383E-5</v>
      </c>
      <c r="R64">
        <f t="shared" si="15"/>
        <v>1.2284570200431538E-3</v>
      </c>
      <c r="S64">
        <f t="shared" si="16"/>
        <v>3.3080098124572284E-3</v>
      </c>
      <c r="T64">
        <f t="shared" si="17"/>
        <v>2.6636216803809231E-4</v>
      </c>
      <c r="U64">
        <f t="shared" si="18"/>
        <v>9.2103759817968217E-8</v>
      </c>
      <c r="V64">
        <f t="shared" si="19"/>
        <v>4.1298780258719123E-3</v>
      </c>
      <c r="W64">
        <f t="shared" si="20"/>
        <v>2.3806016467374003E-7</v>
      </c>
      <c r="X64">
        <f t="shared" si="21"/>
        <v>2.7844755817806968E-3</v>
      </c>
      <c r="Y64">
        <f t="shared" si="22"/>
        <v>1.0459531190719889E-3</v>
      </c>
      <c r="Z64">
        <f t="shared" si="23"/>
        <v>1.8064438940588845E-3</v>
      </c>
      <c r="AA64">
        <f t="shared" si="24"/>
        <v>3.0724670985195946E-3</v>
      </c>
      <c r="AB64">
        <f t="shared" si="25"/>
        <v>6.524091958119229E-3</v>
      </c>
      <c r="AC64">
        <f t="shared" si="26"/>
        <v>8.1783780912273816E-3</v>
      </c>
      <c r="AD64">
        <f t="shared" si="27"/>
        <v>4.374256786687885E-3</v>
      </c>
      <c r="AE64">
        <f t="shared" si="28"/>
        <v>3.7333681081520658E-6</v>
      </c>
      <c r="AF64">
        <f t="shared" si="29"/>
        <v>1.2399974422158814E-2</v>
      </c>
      <c r="AG64">
        <f t="shared" si="30"/>
        <v>1.8155920036111578E-3</v>
      </c>
      <c r="AH64">
        <f t="shared" si="31"/>
        <v>5.9246769060318201E-3</v>
      </c>
      <c r="AI64">
        <f t="shared" si="32"/>
        <v>9.5837894633442919E-4</v>
      </c>
      <c r="AJ64">
        <f t="shared" si="33"/>
        <v>1.991437539164218E-3</v>
      </c>
      <c r="AK64" s="25">
        <v>1E-300</v>
      </c>
      <c r="AL64">
        <f t="shared" si="34"/>
        <v>2.3989183434074664E-3</v>
      </c>
      <c r="AM64">
        <f t="shared" si="35"/>
        <v>2.3641216872627648E-3</v>
      </c>
    </row>
    <row r="65" spans="1:39">
      <c r="A65" t="s">
        <v>7</v>
      </c>
      <c r="B65" t="s">
        <v>124</v>
      </c>
      <c r="C65">
        <f t="shared" si="0"/>
        <v>5.1108025264052616E-3</v>
      </c>
      <c r="D65">
        <f t="shared" si="1"/>
        <v>4.1316309710485791E-3</v>
      </c>
      <c r="E65">
        <f t="shared" si="2"/>
        <v>8.9667132971425825E-3</v>
      </c>
      <c r="F65">
        <f t="shared" si="3"/>
        <v>1.9046621473380352E-2</v>
      </c>
      <c r="G65">
        <f t="shared" si="4"/>
        <v>3.9074224012379411E-3</v>
      </c>
      <c r="H65">
        <f t="shared" si="5"/>
        <v>1.475082664194886E-2</v>
      </c>
      <c r="I65">
        <f t="shared" si="6"/>
        <v>2.1257364995753435E-2</v>
      </c>
      <c r="J65">
        <f t="shared" si="7"/>
        <v>0.12951648006007963</v>
      </c>
      <c r="K65">
        <f t="shared" si="8"/>
        <v>1.4049166237671532E-2</v>
      </c>
      <c r="L65">
        <f t="shared" si="9"/>
        <v>1.3841684231015372E-2</v>
      </c>
      <c r="M65">
        <f t="shared" si="10"/>
        <v>2.7137296806933123E-3</v>
      </c>
      <c r="N65">
        <f t="shared" si="11"/>
        <v>2.9199970789699721E-2</v>
      </c>
      <c r="O65">
        <f t="shared" si="12"/>
        <v>2.8464323028884127E-2</v>
      </c>
      <c r="P65">
        <f t="shared" si="13"/>
        <v>3.3977715492927683E-2</v>
      </c>
      <c r="Q65">
        <f t="shared" si="14"/>
        <v>9.131082287975786E-3</v>
      </c>
      <c r="R65">
        <f t="shared" si="15"/>
        <v>3.4779355549414133E-3</v>
      </c>
      <c r="S65">
        <f t="shared" si="16"/>
        <v>1.9610875620349473E-2</v>
      </c>
      <c r="T65">
        <f t="shared" si="17"/>
        <v>9.3983825680978798E-3</v>
      </c>
      <c r="U65">
        <f t="shared" si="18"/>
        <v>2.7628536633200209E-4</v>
      </c>
      <c r="V65">
        <f t="shared" si="19"/>
        <v>3.4757352825388069E-4</v>
      </c>
      <c r="W65">
        <f t="shared" si="20"/>
        <v>4.5371039109708589E-4</v>
      </c>
      <c r="X65">
        <f t="shared" si="21"/>
        <v>4.0876394873989577E-3</v>
      </c>
      <c r="Y65">
        <f t="shared" si="22"/>
        <v>2.21317078758578E-2</v>
      </c>
      <c r="Z65">
        <f t="shared" si="23"/>
        <v>2.0384312566663596E-2</v>
      </c>
      <c r="AA65">
        <f t="shared" si="24"/>
        <v>0.12161018607294739</v>
      </c>
      <c r="AB65">
        <f t="shared" si="25"/>
        <v>4.7855260084258252E-3</v>
      </c>
      <c r="AC65">
        <f t="shared" si="26"/>
        <v>2.6579459744908137E-3</v>
      </c>
      <c r="AD65">
        <f t="shared" si="27"/>
        <v>2.1732868049313542E-3</v>
      </c>
      <c r="AE65">
        <f t="shared" si="28"/>
        <v>4.91600275073233E-5</v>
      </c>
      <c r="AF65">
        <f t="shared" si="29"/>
        <v>3.6066712499677306E-3</v>
      </c>
      <c r="AG65">
        <f t="shared" si="30"/>
        <v>1.1057661905116528E-2</v>
      </c>
      <c r="AH65">
        <f t="shared" si="31"/>
        <v>1.9073147468342349E-3</v>
      </c>
      <c r="AI65">
        <f t="shared" si="32"/>
        <v>2.3134722160164955E-3</v>
      </c>
      <c r="AJ65">
        <f t="shared" si="33"/>
        <v>3.9723080206711703E-4</v>
      </c>
      <c r="AK65" s="25">
        <v>1E-300</v>
      </c>
      <c r="AL65">
        <f t="shared" si="34"/>
        <v>8.1919751351400404E-3</v>
      </c>
      <c r="AM65">
        <f t="shared" si="35"/>
        <v>8.0731493557187547E-3</v>
      </c>
    </row>
    <row r="66" spans="1:39">
      <c r="A66" t="s">
        <v>8</v>
      </c>
      <c r="B66" t="s">
        <v>125</v>
      </c>
      <c r="C66">
        <f t="shared" si="0"/>
        <v>1.915521345403938E-2</v>
      </c>
      <c r="D66">
        <f t="shared" si="1"/>
        <v>2.1138894468268722E-3</v>
      </c>
      <c r="E66">
        <f t="shared" si="2"/>
        <v>1.0272575523972104E-2</v>
      </c>
      <c r="F66">
        <f t="shared" si="3"/>
        <v>1.2244192071233491E-2</v>
      </c>
      <c r="G66">
        <f t="shared" si="4"/>
        <v>2.6140413388486311E-3</v>
      </c>
      <c r="H66">
        <f t="shared" si="5"/>
        <v>7.6125091844475492E-3</v>
      </c>
      <c r="I66">
        <f t="shared" si="6"/>
        <v>7.0784155123495396E-2</v>
      </c>
      <c r="J66">
        <f t="shared" si="7"/>
        <v>2.0976508710325605E-2</v>
      </c>
      <c r="K66">
        <f t="shared" si="8"/>
        <v>6.2769558773864309E-2</v>
      </c>
      <c r="L66">
        <f t="shared" si="9"/>
        <v>4.1642567214589102E-2</v>
      </c>
      <c r="M66">
        <f t="shared" si="10"/>
        <v>6.031944242928443E-3</v>
      </c>
      <c r="N66">
        <f t="shared" si="11"/>
        <v>1.0737260373903778E-2</v>
      </c>
      <c r="O66">
        <f t="shared" si="12"/>
        <v>2.2639798643028654E-2</v>
      </c>
      <c r="P66">
        <f t="shared" si="13"/>
        <v>1.8388911986418011E-2</v>
      </c>
      <c r="Q66">
        <f t="shared" si="14"/>
        <v>5.6457460367564487E-3</v>
      </c>
      <c r="R66">
        <f t="shared" si="15"/>
        <v>7.4011758270959805E-3</v>
      </c>
      <c r="S66">
        <f t="shared" si="16"/>
        <v>9.2248003854598741E-3</v>
      </c>
      <c r="T66">
        <f t="shared" si="17"/>
        <v>1.4559992695173754E-2</v>
      </c>
      <c r="U66">
        <f t="shared" si="18"/>
        <v>1.8747315634370151E-6</v>
      </c>
      <c r="V66">
        <f t="shared" si="19"/>
        <v>2.2096699452320242E-3</v>
      </c>
      <c r="W66">
        <f t="shared" si="20"/>
        <v>2.8209099071183733E-7</v>
      </c>
      <c r="X66">
        <f t="shared" si="21"/>
        <v>8.9883236505523666E-3</v>
      </c>
      <c r="Y66">
        <f t="shared" si="22"/>
        <v>4.943342442968849E-3</v>
      </c>
      <c r="Z66">
        <f t="shared" si="23"/>
        <v>1.1138139796108077E-2</v>
      </c>
      <c r="AA66">
        <f t="shared" si="24"/>
        <v>4.9369836640101195E-2</v>
      </c>
      <c r="AB66">
        <f t="shared" si="25"/>
        <v>4.1074278835988316E-3</v>
      </c>
      <c r="AC66">
        <f t="shared" si="26"/>
        <v>8.5101118423014238E-3</v>
      </c>
      <c r="AD66">
        <f t="shared" si="27"/>
        <v>2.381306094329703E-3</v>
      </c>
      <c r="AE66">
        <f t="shared" si="28"/>
        <v>1.5310156890706706E-6</v>
      </c>
      <c r="AF66">
        <f t="shared" si="29"/>
        <v>3.373066277481056E-3</v>
      </c>
      <c r="AG66">
        <f t="shared" si="30"/>
        <v>7.2519583367179326E-4</v>
      </c>
      <c r="AH66">
        <f t="shared" si="31"/>
        <v>1.0048840724855904E-3</v>
      </c>
      <c r="AI66">
        <f t="shared" si="32"/>
        <v>0.10459108917060141</v>
      </c>
      <c r="AJ66">
        <f t="shared" si="33"/>
        <v>6.1686645679070084E-4</v>
      </c>
      <c r="AK66" s="25">
        <v>1E-300</v>
      </c>
      <c r="AL66">
        <f t="shared" si="34"/>
        <v>1.1910666532150746E-2</v>
      </c>
      <c r="AM66">
        <f t="shared" si="35"/>
        <v>1.1737900598323766E-2</v>
      </c>
    </row>
    <row r="67" spans="1:39">
      <c r="A67" t="s">
        <v>9</v>
      </c>
      <c r="B67" t="s">
        <v>126</v>
      </c>
      <c r="C67">
        <f t="shared" si="0"/>
        <v>2.0772797030120323E-5</v>
      </c>
      <c r="D67">
        <f t="shared" si="1"/>
        <v>6.5544924523961432E-4</v>
      </c>
      <c r="E67">
        <f t="shared" si="2"/>
        <v>1.0079993651303794E-3</v>
      </c>
      <c r="F67">
        <f t="shared" si="3"/>
        <v>6.1650727411762907E-4</v>
      </c>
      <c r="G67">
        <f t="shared" si="4"/>
        <v>1.5810838126846183E-4</v>
      </c>
      <c r="H67">
        <f t="shared" si="5"/>
        <v>6.9425031499902425E-5</v>
      </c>
      <c r="I67">
        <f t="shared" si="6"/>
        <v>8.9367598514514019E-5</v>
      </c>
      <c r="J67">
        <f t="shared" si="7"/>
        <v>4.1810489370232269E-7</v>
      </c>
      <c r="K67">
        <f t="shared" si="8"/>
        <v>2.109477296565858E-3</v>
      </c>
      <c r="L67">
        <f t="shared" si="9"/>
        <v>1.6798776541847177E-3</v>
      </c>
      <c r="M67">
        <f t="shared" si="10"/>
        <v>5.1861838501631515E-4</v>
      </c>
      <c r="N67">
        <f t="shared" si="11"/>
        <v>1.7519529561959846E-3</v>
      </c>
      <c r="O67">
        <f t="shared" si="12"/>
        <v>1.346728159948156E-4</v>
      </c>
      <c r="P67">
        <f t="shared" si="13"/>
        <v>5.0228104820420195E-4</v>
      </c>
      <c r="Q67">
        <f t="shared" si="14"/>
        <v>1.1966687788946948E-5</v>
      </c>
      <c r="R67">
        <f t="shared" si="15"/>
        <v>3.5866288525304396E-3</v>
      </c>
      <c r="S67">
        <f t="shared" si="16"/>
        <v>1.5402975151950298E-3</v>
      </c>
      <c r="T67">
        <f t="shared" si="17"/>
        <v>1.2907602953957919E-2</v>
      </c>
      <c r="U67">
        <f t="shared" si="18"/>
        <v>1.3992110119348814E-6</v>
      </c>
      <c r="V67">
        <f t="shared" si="19"/>
        <v>2.5095113672493803E-4</v>
      </c>
      <c r="W67">
        <f t="shared" si="20"/>
        <v>2.3350025073259467E-7</v>
      </c>
      <c r="X67">
        <f t="shared" si="21"/>
        <v>2.5076412158648205E-3</v>
      </c>
      <c r="Y67">
        <f t="shared" si="22"/>
        <v>2.8026919939072651E-4</v>
      </c>
      <c r="Z67">
        <f t="shared" si="23"/>
        <v>6.2424106978069738E-4</v>
      </c>
      <c r="AA67">
        <f t="shared" si="24"/>
        <v>1.6196646780988859E-5</v>
      </c>
      <c r="AB67">
        <f t="shared" si="25"/>
        <v>1.2616668592537331E-5</v>
      </c>
      <c r="AC67">
        <f t="shared" si="26"/>
        <v>2.3922352722925247E-4</v>
      </c>
      <c r="AD67">
        <f t="shared" si="27"/>
        <v>4.751854027567052E-4</v>
      </c>
      <c r="AE67">
        <f t="shared" si="28"/>
        <v>6.5953284846968669E-7</v>
      </c>
      <c r="AF67">
        <f t="shared" si="29"/>
        <v>1.6276462239584545E-4</v>
      </c>
      <c r="AG67">
        <f t="shared" si="30"/>
        <v>6.955776120507495E-5</v>
      </c>
      <c r="AH67">
        <f t="shared" si="31"/>
        <v>2.3667760017838297E-3</v>
      </c>
      <c r="AI67">
        <f t="shared" si="32"/>
        <v>6.3685834902371967E-5</v>
      </c>
      <c r="AJ67">
        <f t="shared" si="33"/>
        <v>5.1989000628729042E-4</v>
      </c>
      <c r="AK67" s="25">
        <v>1E-300</v>
      </c>
      <c r="AL67">
        <f t="shared" si="34"/>
        <v>1.6966758729493798E-3</v>
      </c>
      <c r="AM67">
        <f t="shared" si="35"/>
        <v>1.6720653449994489E-3</v>
      </c>
    </row>
    <row r="68" spans="1:39">
      <c r="A68" t="s">
        <v>10</v>
      </c>
      <c r="B68" t="s">
        <v>127</v>
      </c>
      <c r="C68">
        <f t="shared" si="0"/>
        <v>4.3569623134173148E-4</v>
      </c>
      <c r="D68">
        <f t="shared" si="1"/>
        <v>2.1942021652539482E-3</v>
      </c>
      <c r="E68">
        <f t="shared" si="2"/>
        <v>3.1730273980127917E-3</v>
      </c>
      <c r="F68">
        <f t="shared" si="3"/>
        <v>2.4164408023422601E-3</v>
      </c>
      <c r="G68">
        <f t="shared" si="4"/>
        <v>8.6816725525322157E-5</v>
      </c>
      <c r="H68">
        <f t="shared" si="5"/>
        <v>3.4941504455901387E-4</v>
      </c>
      <c r="I68">
        <f t="shared" si="6"/>
        <v>1.8698191122692759E-3</v>
      </c>
      <c r="J68">
        <f t="shared" si="7"/>
        <v>5.4051254299465081E-4</v>
      </c>
      <c r="K68">
        <f t="shared" si="8"/>
        <v>8.3049306584232416E-3</v>
      </c>
      <c r="L68">
        <f t="shared" si="9"/>
        <v>5.7238563364875213E-3</v>
      </c>
      <c r="M68">
        <f t="shared" si="10"/>
        <v>1.8712460391631649E-3</v>
      </c>
      <c r="N68">
        <f t="shared" si="11"/>
        <v>7.1770579366143717E-3</v>
      </c>
      <c r="O68">
        <f t="shared" si="12"/>
        <v>1.4868676146851344E-3</v>
      </c>
      <c r="P68">
        <f t="shared" si="13"/>
        <v>1.254086478932248E-3</v>
      </c>
      <c r="Q68">
        <f t="shared" si="14"/>
        <v>3.7498858954919043E-4</v>
      </c>
      <c r="R68">
        <f t="shared" si="15"/>
        <v>1.1722190936364976E-2</v>
      </c>
      <c r="S68">
        <f t="shared" si="16"/>
        <v>5.33007350361063E-3</v>
      </c>
      <c r="T68">
        <f t="shared" si="17"/>
        <v>4.2698112372459213E-2</v>
      </c>
      <c r="U68">
        <f t="shared" si="18"/>
        <v>5.5906631821993185E-9</v>
      </c>
      <c r="V68">
        <f t="shared" si="19"/>
        <v>9.1292459149954278E-4</v>
      </c>
      <c r="W68">
        <f t="shared" si="20"/>
        <v>1.7723425762736443E-8</v>
      </c>
      <c r="X68">
        <f t="shared" si="21"/>
        <v>8.3038676481708013E-3</v>
      </c>
      <c r="Y68">
        <f t="shared" si="22"/>
        <v>1.106965540416617E-3</v>
      </c>
      <c r="Z68">
        <f t="shared" si="23"/>
        <v>3.5311481649789494E-3</v>
      </c>
      <c r="AA68">
        <f t="shared" si="24"/>
        <v>2.2788822077809755E-3</v>
      </c>
      <c r="AB68">
        <f t="shared" si="25"/>
        <v>5.9854050701188912E-4</v>
      </c>
      <c r="AC68">
        <f t="shared" si="26"/>
        <v>1.1156754902279253E-3</v>
      </c>
      <c r="AD68">
        <f t="shared" si="27"/>
        <v>1.6524408346262874E-3</v>
      </c>
      <c r="AE68">
        <f t="shared" si="28"/>
        <v>4.5896252996190824E-6</v>
      </c>
      <c r="AF68">
        <f t="shared" si="29"/>
        <v>9.5167209418029028E-4</v>
      </c>
      <c r="AG68">
        <f t="shared" si="30"/>
        <v>2.7679012578969421E-4</v>
      </c>
      <c r="AH68">
        <f t="shared" si="31"/>
        <v>8.3868915105408774E-3</v>
      </c>
      <c r="AI68">
        <f t="shared" si="32"/>
        <v>2.5253751301129975E-3</v>
      </c>
      <c r="AJ68">
        <f t="shared" si="33"/>
        <v>1.8795981661449352E-3</v>
      </c>
      <c r="AK68" s="25">
        <v>1E-300</v>
      </c>
      <c r="AL68">
        <f t="shared" si="34"/>
        <v>5.8849467717004816E-3</v>
      </c>
      <c r="AM68">
        <f t="shared" si="35"/>
        <v>5.7995847710273505E-3</v>
      </c>
    </row>
    <row r="69" spans="1:39">
      <c r="A69" t="s">
        <v>11</v>
      </c>
      <c r="B69" t="s">
        <v>128</v>
      </c>
      <c r="C69">
        <f t="shared" si="0"/>
        <v>2.2042003653665906E-3</v>
      </c>
      <c r="D69">
        <f t="shared" si="1"/>
        <v>1.7870687090030919E-3</v>
      </c>
      <c r="E69">
        <f t="shared" si="2"/>
        <v>2.9760243109504775E-3</v>
      </c>
      <c r="F69">
        <f t="shared" si="3"/>
        <v>4.843763699472938E-3</v>
      </c>
      <c r="G69">
        <f t="shared" si="4"/>
        <v>1.7211857729877934E-3</v>
      </c>
      <c r="H69">
        <f t="shared" si="5"/>
        <v>2.68810526812779E-3</v>
      </c>
      <c r="I69">
        <f t="shared" si="6"/>
        <v>5.7322788793673076E-3</v>
      </c>
      <c r="J69">
        <f t="shared" si="7"/>
        <v>2.1074033512650279E-2</v>
      </c>
      <c r="K69">
        <f t="shared" si="8"/>
        <v>7.02999488756096E-3</v>
      </c>
      <c r="L69">
        <f t="shared" si="9"/>
        <v>5.4107276102706426E-4</v>
      </c>
      <c r="M69">
        <f t="shared" si="10"/>
        <v>9.0433693428398882E-5</v>
      </c>
      <c r="N69">
        <f t="shared" si="11"/>
        <v>0.23634990061446365</v>
      </c>
      <c r="O69">
        <f t="shared" si="12"/>
        <v>0.10108178038498418</v>
      </c>
      <c r="P69">
        <f t="shared" si="13"/>
        <v>3.0420712736514224E-2</v>
      </c>
      <c r="Q69">
        <f t="shared" si="14"/>
        <v>1.883211571954703E-2</v>
      </c>
      <c r="R69">
        <f t="shared" si="15"/>
        <v>2.5450555102857458E-2</v>
      </c>
      <c r="S69">
        <f t="shared" si="16"/>
        <v>1.4400030734229062E-2</v>
      </c>
      <c r="T69">
        <f t="shared" si="17"/>
        <v>4.1781894360892462E-2</v>
      </c>
      <c r="U69">
        <f t="shared" si="18"/>
        <v>4.5207542133042028E-4</v>
      </c>
      <c r="V69">
        <f t="shared" si="19"/>
        <v>7.7436962520724352E-4</v>
      </c>
      <c r="W69">
        <f t="shared" si="20"/>
        <v>8.6905150707092672E-4</v>
      </c>
      <c r="X69">
        <f t="shared" si="21"/>
        <v>1.2322446666278492E-3</v>
      </c>
      <c r="Y69">
        <f t="shared" si="22"/>
        <v>2.6309884548649902E-3</v>
      </c>
      <c r="Z69">
        <f t="shared" si="23"/>
        <v>3.8073554912134971E-3</v>
      </c>
      <c r="AA69">
        <f t="shared" si="24"/>
        <v>8.6902864653306249E-3</v>
      </c>
      <c r="AB69">
        <f t="shared" si="25"/>
        <v>4.8820206889108025E-3</v>
      </c>
      <c r="AC69">
        <f t="shared" si="26"/>
        <v>1.0152415843185478E-3</v>
      </c>
      <c r="AD69">
        <f t="shared" si="27"/>
        <v>1.6871546183589892E-4</v>
      </c>
      <c r="AE69">
        <f t="shared" si="28"/>
        <v>1.1829000084974243E-3</v>
      </c>
      <c r="AF69">
        <f t="shared" si="29"/>
        <v>2.3170209331354919E-4</v>
      </c>
      <c r="AG69">
        <f t="shared" si="30"/>
        <v>6.6787797676927537E-4</v>
      </c>
      <c r="AH69">
        <f t="shared" si="31"/>
        <v>9.4877120555082945E-5</v>
      </c>
      <c r="AI69">
        <f t="shared" si="32"/>
        <v>6.3813488401401872E-4</v>
      </c>
      <c r="AJ69">
        <f t="shared" si="33"/>
        <v>5.4355567148856628E-4</v>
      </c>
      <c r="AK69" s="25">
        <v>1E-300</v>
      </c>
      <c r="AL69">
        <f t="shared" si="34"/>
        <v>1.4107393796321126E-2</v>
      </c>
      <c r="AM69">
        <f t="shared" si="35"/>
        <v>1.3902764017080196E-2</v>
      </c>
    </row>
    <row r="70" spans="1:39">
      <c r="A70" t="s">
        <v>12</v>
      </c>
      <c r="B70" t="s">
        <v>129</v>
      </c>
      <c r="C70">
        <f t="shared" si="0"/>
        <v>2.6528768170487355E-4</v>
      </c>
      <c r="D70">
        <f t="shared" si="1"/>
        <v>5.6420997859667654E-4</v>
      </c>
      <c r="E70">
        <f t="shared" si="2"/>
        <v>7.2536061033626502E-4</v>
      </c>
      <c r="F70">
        <f t="shared" si="3"/>
        <v>2.505162186819359E-3</v>
      </c>
      <c r="G70">
        <f t="shared" si="4"/>
        <v>8.2088435115366292E-4</v>
      </c>
      <c r="H70">
        <f t="shared" si="5"/>
        <v>2.1860452102992959E-3</v>
      </c>
      <c r="I70">
        <f t="shared" si="6"/>
        <v>4.7077197693793605E-3</v>
      </c>
      <c r="J70">
        <f t="shared" si="7"/>
        <v>2.0620739532856975E-3</v>
      </c>
      <c r="K70">
        <f t="shared" si="8"/>
        <v>6.9092348292775928E-4</v>
      </c>
      <c r="L70">
        <f t="shared" si="9"/>
        <v>2.4705591206362646E-3</v>
      </c>
      <c r="M70">
        <f t="shared" si="10"/>
        <v>3.6460153899724304E-4</v>
      </c>
      <c r="N70">
        <f t="shared" si="11"/>
        <v>3.0205949585788865E-3</v>
      </c>
      <c r="O70">
        <f t="shared" si="12"/>
        <v>1.571899833302793E-2</v>
      </c>
      <c r="P70">
        <f t="shared" si="13"/>
        <v>7.8158460082199781E-3</v>
      </c>
      <c r="Q70">
        <f t="shared" si="14"/>
        <v>3.3055901835665328E-3</v>
      </c>
      <c r="R70">
        <f t="shared" si="15"/>
        <v>1.0072676272103263E-3</v>
      </c>
      <c r="S70">
        <f t="shared" si="16"/>
        <v>5.146015677388704E-4</v>
      </c>
      <c r="T70">
        <f t="shared" si="17"/>
        <v>2.4386867058856744E-3</v>
      </c>
      <c r="U70">
        <f t="shared" si="18"/>
        <v>2.0182257824052005E-4</v>
      </c>
      <c r="V70">
        <f t="shared" si="19"/>
        <v>2.1138063102917038E-4</v>
      </c>
      <c r="W70">
        <f t="shared" si="20"/>
        <v>3.6651883449699199E-4</v>
      </c>
      <c r="X70">
        <f t="shared" si="21"/>
        <v>1.0877688195857131E-3</v>
      </c>
      <c r="Y70">
        <f t="shared" si="22"/>
        <v>1.4726565850588617E-3</v>
      </c>
      <c r="Z70">
        <f t="shared" si="23"/>
        <v>6.428396329505111E-3</v>
      </c>
      <c r="AA70">
        <f t="shared" si="24"/>
        <v>1.2877070846029914E-2</v>
      </c>
      <c r="AB70">
        <f t="shared" si="25"/>
        <v>5.3715704110099015E-3</v>
      </c>
      <c r="AC70">
        <f t="shared" si="26"/>
        <v>1.373174601294089E-3</v>
      </c>
      <c r="AD70">
        <f t="shared" si="27"/>
        <v>8.3695324937952396E-4</v>
      </c>
      <c r="AE70">
        <f t="shared" si="28"/>
        <v>1.0735903139790789E-5</v>
      </c>
      <c r="AF70">
        <f t="shared" si="29"/>
        <v>3.0518715885874E-3</v>
      </c>
      <c r="AG70">
        <f t="shared" si="30"/>
        <v>4.4596586455854465E-4</v>
      </c>
      <c r="AH70">
        <f t="shared" si="31"/>
        <v>5.8503538085959855E-4</v>
      </c>
      <c r="AI70">
        <f t="shared" si="32"/>
        <v>9.3915044623796436E-4</v>
      </c>
      <c r="AJ70">
        <f t="shared" si="33"/>
        <v>6.8143844471703937E-4</v>
      </c>
      <c r="AK70" s="25">
        <v>1E-300</v>
      </c>
      <c r="AL70">
        <f t="shared" si="34"/>
        <v>3.0116727792447043E-3</v>
      </c>
      <c r="AM70">
        <f t="shared" si="35"/>
        <v>2.9679880317385085E-3</v>
      </c>
    </row>
    <row r="71" spans="1:39">
      <c r="A71" t="s">
        <v>13</v>
      </c>
      <c r="B71" t="s">
        <v>130</v>
      </c>
      <c r="C71">
        <f t="shared" si="0"/>
        <v>1.1394993835695352E-4</v>
      </c>
      <c r="D71">
        <f t="shared" si="1"/>
        <v>2.7186892160449062E-4</v>
      </c>
      <c r="E71">
        <f t="shared" si="2"/>
        <v>3.3090712186584811E-4</v>
      </c>
      <c r="F71">
        <f t="shared" si="3"/>
        <v>9.3512858344010213E-4</v>
      </c>
      <c r="G71">
        <f t="shared" si="4"/>
        <v>2.2073146529294951E-4</v>
      </c>
      <c r="H71">
        <f t="shared" si="5"/>
        <v>1.2234709763040679E-3</v>
      </c>
      <c r="I71">
        <f t="shared" si="6"/>
        <v>2.3109150868758617E-3</v>
      </c>
      <c r="J71">
        <f t="shared" si="7"/>
        <v>1.4720589423638914E-3</v>
      </c>
      <c r="K71">
        <f t="shared" si="8"/>
        <v>4.071820194198542E-4</v>
      </c>
      <c r="L71">
        <f t="shared" si="9"/>
        <v>1.2161159681920886E-3</v>
      </c>
      <c r="M71">
        <f t="shared" si="10"/>
        <v>1.6159618464905683E-4</v>
      </c>
      <c r="N71">
        <f t="shared" si="11"/>
        <v>1.1020289588460355E-3</v>
      </c>
      <c r="O71">
        <f t="shared" si="12"/>
        <v>2.8951121558525835E-3</v>
      </c>
      <c r="P71">
        <f t="shared" si="13"/>
        <v>3.0123249647004281E-2</v>
      </c>
      <c r="Q71">
        <f t="shared" si="14"/>
        <v>9.3066150752908782E-4</v>
      </c>
      <c r="R71">
        <f t="shared" si="15"/>
        <v>2.7234257545852308E-4</v>
      </c>
      <c r="S71">
        <f t="shared" si="16"/>
        <v>3.489275731251468E-4</v>
      </c>
      <c r="T71">
        <f t="shared" si="17"/>
        <v>1.0625597207735669E-3</v>
      </c>
      <c r="U71">
        <f t="shared" si="18"/>
        <v>1.7512297323896939E-6</v>
      </c>
      <c r="V71">
        <f t="shared" si="19"/>
        <v>2.7991482003416517E-4</v>
      </c>
      <c r="W71">
        <f t="shared" si="20"/>
        <v>2.7767393450200636E-7</v>
      </c>
      <c r="X71">
        <f t="shared" si="21"/>
        <v>5.2355601055450443E-4</v>
      </c>
      <c r="Y71">
        <f t="shared" si="22"/>
        <v>6.3214661682996177E-4</v>
      </c>
      <c r="Z71">
        <f t="shared" si="23"/>
        <v>2.4172827133880082E-3</v>
      </c>
      <c r="AA71">
        <f t="shared" si="24"/>
        <v>4.6202944723059865E-3</v>
      </c>
      <c r="AB71">
        <f t="shared" si="25"/>
        <v>2.2149857465017307E-3</v>
      </c>
      <c r="AC71">
        <f t="shared" si="26"/>
        <v>5.1432837158209082E-4</v>
      </c>
      <c r="AD71">
        <f t="shared" si="27"/>
        <v>3.0982741303202892E-4</v>
      </c>
      <c r="AE71">
        <f t="shared" si="28"/>
        <v>5.3137142037449964E-6</v>
      </c>
      <c r="AF71">
        <f t="shared" si="29"/>
        <v>8.6280296325629761E-4</v>
      </c>
      <c r="AG71">
        <f t="shared" si="30"/>
        <v>1.9798640693114203E-4</v>
      </c>
      <c r="AH71">
        <f t="shared" si="31"/>
        <v>1.9784749221728889E-4</v>
      </c>
      <c r="AI71">
        <f t="shared" si="32"/>
        <v>6.9707916530716669E-4</v>
      </c>
      <c r="AJ71">
        <f t="shared" si="33"/>
        <v>3.0102995056993941E-4</v>
      </c>
      <c r="AK71" s="25">
        <v>1E-300</v>
      </c>
      <c r="AL71">
        <f t="shared" si="34"/>
        <v>1.9785208142278866E-3</v>
      </c>
      <c r="AM71">
        <f t="shared" si="35"/>
        <v>1.9498220848038438E-3</v>
      </c>
    </row>
    <row r="72" spans="1:39">
      <c r="A72" t="s">
        <v>14</v>
      </c>
      <c r="B72" t="s">
        <v>131</v>
      </c>
      <c r="C72">
        <f t="shared" si="0"/>
        <v>8.7864486204738046E-4</v>
      </c>
      <c r="D72">
        <f t="shared" si="1"/>
        <v>3.7701307464361035E-3</v>
      </c>
      <c r="E72">
        <f t="shared" si="2"/>
        <v>3.8288635328576058E-3</v>
      </c>
      <c r="F72">
        <f t="shared" si="3"/>
        <v>1.439881253599091E-3</v>
      </c>
      <c r="G72">
        <f t="shared" si="4"/>
        <v>1.4667872264720876E-3</v>
      </c>
      <c r="H72">
        <f t="shared" si="5"/>
        <v>9.3949403881739037E-3</v>
      </c>
      <c r="I72">
        <f t="shared" si="6"/>
        <v>1.7607294993480602E-2</v>
      </c>
      <c r="J72">
        <f t="shared" si="7"/>
        <v>3.4173655074970964E-2</v>
      </c>
      <c r="K72">
        <f t="shared" si="8"/>
        <v>2.0385252309433909E-3</v>
      </c>
      <c r="L72">
        <f t="shared" si="9"/>
        <v>1.0415459189348546E-2</v>
      </c>
      <c r="M72">
        <f t="shared" si="10"/>
        <v>1.0031336951146035E-3</v>
      </c>
      <c r="N72">
        <f t="shared" si="11"/>
        <v>7.1237856197103678E-3</v>
      </c>
      <c r="O72">
        <f t="shared" si="12"/>
        <v>4.8610543527373505E-2</v>
      </c>
      <c r="P72">
        <f t="shared" si="13"/>
        <v>2.7296222106736479E-2</v>
      </c>
      <c r="Q72">
        <f t="shared" si="14"/>
        <v>1.4381270802554401E-2</v>
      </c>
      <c r="R72">
        <f t="shared" si="15"/>
        <v>9.9579747124622854E-4</v>
      </c>
      <c r="S72">
        <f t="shared" si="16"/>
        <v>4.4025532704994961E-3</v>
      </c>
      <c r="T72">
        <f t="shared" si="17"/>
        <v>6.4479534520079061E-3</v>
      </c>
      <c r="U72">
        <f t="shared" si="18"/>
        <v>4.1066026736527687E-4</v>
      </c>
      <c r="V72">
        <f t="shared" si="19"/>
        <v>1.4654723560022611E-4</v>
      </c>
      <c r="W72">
        <f t="shared" si="20"/>
        <v>1.3782533304321041E-3</v>
      </c>
      <c r="X72">
        <f t="shared" si="21"/>
        <v>1.8414655228524974E-3</v>
      </c>
      <c r="Y72">
        <f t="shared" si="22"/>
        <v>3.194832582565723E-3</v>
      </c>
      <c r="Z72">
        <f t="shared" si="23"/>
        <v>6.0263393237942166E-3</v>
      </c>
      <c r="AA72">
        <f t="shared" si="24"/>
        <v>7.7985166403168257E-3</v>
      </c>
      <c r="AB72">
        <f t="shared" si="25"/>
        <v>1.2562788712513774E-2</v>
      </c>
      <c r="AC72">
        <f t="shared" si="26"/>
        <v>1.51535473962745E-3</v>
      </c>
      <c r="AD72">
        <f t="shared" si="27"/>
        <v>1.5718154868112309E-3</v>
      </c>
      <c r="AE72">
        <f t="shared" si="28"/>
        <v>9.6178781372824106E-6</v>
      </c>
      <c r="AF72">
        <f t="shared" si="29"/>
        <v>1.0024441822880459E-3</v>
      </c>
      <c r="AG72">
        <f t="shared" si="30"/>
        <v>1.5461850539390241E-3</v>
      </c>
      <c r="AH72">
        <f t="shared" si="31"/>
        <v>1.6678641329715972E-4</v>
      </c>
      <c r="AI72">
        <f t="shared" si="32"/>
        <v>1.0355175913593878E-3</v>
      </c>
      <c r="AJ72">
        <f t="shared" si="33"/>
        <v>3.0316211231336488E-4</v>
      </c>
      <c r="AK72" s="25">
        <v>1E-300</v>
      </c>
      <c r="AL72">
        <f t="shared" si="34"/>
        <v>2.8123726157896173E-2</v>
      </c>
      <c r="AM72">
        <f t="shared" si="35"/>
        <v>2.771578745864306E-2</v>
      </c>
    </row>
    <row r="73" spans="1:39">
      <c r="A73" t="s">
        <v>15</v>
      </c>
      <c r="B73" t="s">
        <v>132</v>
      </c>
      <c r="C73">
        <f t="shared" si="0"/>
        <v>2.9132699344959833E-5</v>
      </c>
      <c r="D73">
        <f t="shared" si="1"/>
        <v>8.5916165064787002E-5</v>
      </c>
      <c r="E73">
        <f t="shared" si="2"/>
        <v>8.6123454334721024E-5</v>
      </c>
      <c r="F73">
        <f t="shared" si="3"/>
        <v>2.1368374812515947E-4</v>
      </c>
      <c r="G73">
        <f t="shared" si="4"/>
        <v>6.1009277610600481E-5</v>
      </c>
      <c r="H73">
        <f t="shared" si="5"/>
        <v>2.7159027484262158E-4</v>
      </c>
      <c r="I73">
        <f t="shared" si="6"/>
        <v>2.6554461354505259E-4</v>
      </c>
      <c r="J73">
        <f t="shared" si="7"/>
        <v>8.2087517169239499E-4</v>
      </c>
      <c r="K73">
        <f t="shared" si="8"/>
        <v>7.457062879262402E-5</v>
      </c>
      <c r="L73">
        <f t="shared" si="9"/>
        <v>1.3047054657110163E-4</v>
      </c>
      <c r="M73">
        <f t="shared" si="10"/>
        <v>2.1171183897975052E-5</v>
      </c>
      <c r="N73">
        <f t="shared" si="11"/>
        <v>1.6654936472381076E-3</v>
      </c>
      <c r="O73">
        <f t="shared" si="12"/>
        <v>7.2399950711760671E-4</v>
      </c>
      <c r="P73">
        <f t="shared" si="13"/>
        <v>7.6582880643116954E-4</v>
      </c>
      <c r="Q73">
        <f t="shared" si="14"/>
        <v>2.5986992520313511E-4</v>
      </c>
      <c r="R73">
        <f t="shared" si="15"/>
        <v>6.9954288755951746E-4</v>
      </c>
      <c r="S73">
        <f t="shared" si="16"/>
        <v>3.4970560961950496E-4</v>
      </c>
      <c r="T73">
        <f t="shared" si="17"/>
        <v>3.2906515925534569E-4</v>
      </c>
      <c r="U73">
        <f t="shared" si="18"/>
        <v>1.9514431083677418E-5</v>
      </c>
      <c r="V73">
        <f t="shared" si="19"/>
        <v>2.2604363149114376E-5</v>
      </c>
      <c r="W73">
        <f t="shared" si="20"/>
        <v>3.6821350037207328E-5</v>
      </c>
      <c r="X73">
        <f t="shared" si="21"/>
        <v>1.532576143750293E-4</v>
      </c>
      <c r="Y73">
        <f t="shared" si="22"/>
        <v>1.0086802286012163E-4</v>
      </c>
      <c r="Z73">
        <f t="shared" si="23"/>
        <v>4.44558546867463E-4</v>
      </c>
      <c r="AA73">
        <f t="shared" si="24"/>
        <v>8.6354494355290535E-4</v>
      </c>
      <c r="AB73">
        <f t="shared" si="25"/>
        <v>4.6858997436520901E-4</v>
      </c>
      <c r="AC73">
        <f t="shared" si="26"/>
        <v>1.3440265421813305E-4</v>
      </c>
      <c r="AD73">
        <f t="shared" si="27"/>
        <v>7.6584458321790632E-5</v>
      </c>
      <c r="AE73">
        <f t="shared" si="28"/>
        <v>3.6564275596562078E-6</v>
      </c>
      <c r="AF73">
        <f t="shared" si="29"/>
        <v>1.9124111956366825E-4</v>
      </c>
      <c r="AG73">
        <f t="shared" si="30"/>
        <v>4.1383336831619962E-5</v>
      </c>
      <c r="AH73">
        <f t="shared" si="31"/>
        <v>5.70196567083791E-5</v>
      </c>
      <c r="AI73">
        <f t="shared" si="32"/>
        <v>8.3830117412593295E-5</v>
      </c>
      <c r="AJ73">
        <f t="shared" si="33"/>
        <v>5.9967011883051865E-5</v>
      </c>
      <c r="AK73" s="25">
        <v>1E-300</v>
      </c>
      <c r="AL73">
        <f t="shared" si="34"/>
        <v>2.5355761606990447E-4</v>
      </c>
      <c r="AM73">
        <f t="shared" si="35"/>
        <v>2.498797263228435E-4</v>
      </c>
    </row>
    <row r="74" spans="1:39">
      <c r="A74" t="s">
        <v>16</v>
      </c>
      <c r="B74" t="s">
        <v>133</v>
      </c>
      <c r="C74">
        <f t="shared" si="0"/>
        <v>5.8724921097103588E-5</v>
      </c>
      <c r="D74">
        <f t="shared" si="1"/>
        <v>7.3204000854044563E-5</v>
      </c>
      <c r="E74">
        <f t="shared" si="2"/>
        <v>1.5476281780982661E-4</v>
      </c>
      <c r="F74">
        <f t="shared" si="3"/>
        <v>7.1514812751657445E-5</v>
      </c>
      <c r="G74">
        <f t="shared" si="4"/>
        <v>2.5958837579978801E-5</v>
      </c>
      <c r="H74">
        <f t="shared" si="5"/>
        <v>1.6513499574709607E-4</v>
      </c>
      <c r="I74">
        <f t="shared" si="6"/>
        <v>1.9287674078711354E-6</v>
      </c>
      <c r="J74">
        <f t="shared" si="7"/>
        <v>1.8620656496883548E-4</v>
      </c>
      <c r="K74">
        <f t="shared" si="8"/>
        <v>2.6200236960539394E-7</v>
      </c>
      <c r="L74">
        <f t="shared" si="9"/>
        <v>3.893608802555256E-7</v>
      </c>
      <c r="M74">
        <f t="shared" si="10"/>
        <v>4.2174220120660373E-7</v>
      </c>
      <c r="N74">
        <f t="shared" si="11"/>
        <v>2.2669533473963977E-4</v>
      </c>
      <c r="O74">
        <f t="shared" si="12"/>
        <v>1.5455762591888171E-4</v>
      </c>
      <c r="P74">
        <f t="shared" si="13"/>
        <v>1.9999814915043994E-6</v>
      </c>
      <c r="Q74">
        <f t="shared" si="14"/>
        <v>2.2380623789627451E-5</v>
      </c>
      <c r="R74">
        <f t="shared" si="15"/>
        <v>9.859683404291915E-5</v>
      </c>
      <c r="S74">
        <f t="shared" si="16"/>
        <v>1.6469648181211701E-3</v>
      </c>
      <c r="T74">
        <f t="shared" si="17"/>
        <v>6.2332786800065311E-5</v>
      </c>
      <c r="U74">
        <f t="shared" si="18"/>
        <v>1.8080063527994035E-6</v>
      </c>
      <c r="V74">
        <f t="shared" si="19"/>
        <v>3.1287821802917166E-6</v>
      </c>
      <c r="W74">
        <f t="shared" si="20"/>
        <v>8.953360891422441E-6</v>
      </c>
      <c r="X74">
        <f t="shared" si="21"/>
        <v>8.4978336483046066E-4</v>
      </c>
      <c r="Y74">
        <f t="shared" si="22"/>
        <v>6.1041759349235531E-6</v>
      </c>
      <c r="Z74">
        <f t="shared" si="23"/>
        <v>2.4241288766986276E-6</v>
      </c>
      <c r="AA74">
        <f t="shared" si="24"/>
        <v>2.1095785182764487E-5</v>
      </c>
      <c r="AB74">
        <f t="shared" si="25"/>
        <v>9.6090873186877475E-6</v>
      </c>
      <c r="AC74">
        <f t="shared" si="26"/>
        <v>1.4045836777512725E-5</v>
      </c>
      <c r="AD74">
        <f t="shared" si="27"/>
        <v>1.8082500693827955E-5</v>
      </c>
      <c r="AE74">
        <f t="shared" si="28"/>
        <v>3.3231161140817262E-6</v>
      </c>
      <c r="AF74">
        <f t="shared" si="29"/>
        <v>6.2580387997929396E-7</v>
      </c>
      <c r="AG74">
        <f t="shared" si="30"/>
        <v>4.8474759272446648E-6</v>
      </c>
      <c r="AH74">
        <f t="shared" si="31"/>
        <v>1.6053480660347841E-5</v>
      </c>
      <c r="AI74">
        <f t="shared" si="32"/>
        <v>8.169534182028334E-8</v>
      </c>
      <c r="AJ74">
        <f t="shared" si="33"/>
        <v>1.081631768494683E-5</v>
      </c>
      <c r="AK74" s="25">
        <v>1E-300</v>
      </c>
      <c r="AL74">
        <f t="shared" si="34"/>
        <v>8.9905428035088182E-5</v>
      </c>
      <c r="AM74">
        <f t="shared" si="35"/>
        <v>8.8601336850210432E-5</v>
      </c>
    </row>
    <row r="75" spans="1:39">
      <c r="A75" t="s">
        <v>17</v>
      </c>
      <c r="B75" t="s">
        <v>134</v>
      </c>
      <c r="C75">
        <f t="shared" si="0"/>
        <v>2.9294882628331877E-5</v>
      </c>
      <c r="D75">
        <f t="shared" si="1"/>
        <v>3.4858006348130433E-5</v>
      </c>
      <c r="E75">
        <f t="shared" si="2"/>
        <v>6.3230326299975784E-5</v>
      </c>
      <c r="F75">
        <f t="shared" si="3"/>
        <v>4.0425155627242111E-5</v>
      </c>
      <c r="G75">
        <f t="shared" si="4"/>
        <v>2.2362960528392573E-5</v>
      </c>
      <c r="H75">
        <f t="shared" si="5"/>
        <v>4.788728974446951E-5</v>
      </c>
      <c r="I75">
        <f t="shared" si="6"/>
        <v>3.0937977340591347E-6</v>
      </c>
      <c r="J75">
        <f t="shared" si="7"/>
        <v>6.2283567682723135E-5</v>
      </c>
      <c r="K75">
        <f t="shared" si="8"/>
        <v>1.3762731340790487E-6</v>
      </c>
      <c r="L75">
        <f t="shared" si="9"/>
        <v>1.1446424111654865E-6</v>
      </c>
      <c r="M75">
        <f t="shared" si="10"/>
        <v>4.6733124416230904E-7</v>
      </c>
      <c r="N75">
        <f t="shared" si="11"/>
        <v>7.3996526081588124E-5</v>
      </c>
      <c r="O75">
        <f t="shared" si="12"/>
        <v>6.2349082506431546E-5</v>
      </c>
      <c r="P75">
        <f t="shared" si="13"/>
        <v>4.0364781826885667E-6</v>
      </c>
      <c r="Q75">
        <f t="shared" si="14"/>
        <v>1.0802226945564791E-5</v>
      </c>
      <c r="R75">
        <f t="shared" si="15"/>
        <v>6.9282475817899071E-5</v>
      </c>
      <c r="S75">
        <f t="shared" si="16"/>
        <v>3.5005319265831641E-5</v>
      </c>
      <c r="T75">
        <f t="shared" si="17"/>
        <v>2.3416289302043754E-5</v>
      </c>
      <c r="U75">
        <f t="shared" si="18"/>
        <v>8.3684036925791474E-7</v>
      </c>
      <c r="V75">
        <f t="shared" si="19"/>
        <v>9.2682330052388796E-7</v>
      </c>
      <c r="W75">
        <f t="shared" si="20"/>
        <v>1.4312997082016542E-6</v>
      </c>
      <c r="X75">
        <f t="shared" si="21"/>
        <v>2.1507394369632944E-5</v>
      </c>
      <c r="Y75">
        <f t="shared" si="22"/>
        <v>3.0565443790267883E-6</v>
      </c>
      <c r="Z75">
        <f t="shared" si="23"/>
        <v>9.9007788224856423E-7</v>
      </c>
      <c r="AA75">
        <f t="shared" si="24"/>
        <v>8.4727399751784843E-6</v>
      </c>
      <c r="AB75">
        <f t="shared" si="25"/>
        <v>5.5703762426361862E-6</v>
      </c>
      <c r="AC75">
        <f t="shared" si="26"/>
        <v>5.6705713940809278E-6</v>
      </c>
      <c r="AD75">
        <f t="shared" si="27"/>
        <v>1.482714730541108E-6</v>
      </c>
      <c r="AE75">
        <f t="shared" si="28"/>
        <v>3.7201149245569836E-6</v>
      </c>
      <c r="AF75">
        <f t="shared" si="29"/>
        <v>2.9813598189175578E-6</v>
      </c>
      <c r="AG75">
        <f t="shared" si="30"/>
        <v>8.4033824603982723E-7</v>
      </c>
      <c r="AH75">
        <f t="shared" si="31"/>
        <v>1.8855237798243034E-6</v>
      </c>
      <c r="AI75">
        <f t="shared" si="32"/>
        <v>9.8893733853365732E-7</v>
      </c>
      <c r="AJ75">
        <f t="shared" si="33"/>
        <v>8.7032865945027899E-6</v>
      </c>
      <c r="AK75" s="25">
        <v>1E-300</v>
      </c>
      <c r="AL75">
        <f t="shared" si="34"/>
        <v>2.6434275707572382E-4</v>
      </c>
      <c r="AM75">
        <f t="shared" si="35"/>
        <v>2.6050842730473164E-4</v>
      </c>
    </row>
    <row r="76" spans="1:39">
      <c r="A76" t="s">
        <v>18</v>
      </c>
      <c r="B76" t="s">
        <v>135</v>
      </c>
      <c r="C76">
        <f t="shared" si="0"/>
        <v>2.8921054411363317E-7</v>
      </c>
      <c r="D76">
        <f t="shared" si="1"/>
        <v>1.1603023159455096E-6</v>
      </c>
      <c r="E76">
        <f t="shared" si="2"/>
        <v>8.5943297304259437E-7</v>
      </c>
      <c r="F76">
        <f t="shared" si="3"/>
        <v>3.9851807392963755E-7</v>
      </c>
      <c r="G76">
        <f t="shared" si="4"/>
        <v>5.5874456034308319E-7</v>
      </c>
      <c r="H76">
        <f t="shared" si="5"/>
        <v>1.865160371006244E-6</v>
      </c>
      <c r="I76">
        <f t="shared" si="6"/>
        <v>2.550360823269819E-6</v>
      </c>
      <c r="J76">
        <f t="shared" si="7"/>
        <v>7.6912527114112705E-5</v>
      </c>
      <c r="K76">
        <f t="shared" si="8"/>
        <v>3.3665768541882202E-7</v>
      </c>
      <c r="L76">
        <f t="shared" si="9"/>
        <v>7.5589446691986802E-7</v>
      </c>
      <c r="M76">
        <f t="shared" si="10"/>
        <v>5.3429736205881932E-7</v>
      </c>
      <c r="N76">
        <f t="shared" si="11"/>
        <v>1.3835347554740862E-6</v>
      </c>
      <c r="O76">
        <f t="shared" si="12"/>
        <v>1.0989866556480185E-5</v>
      </c>
      <c r="P76">
        <f t="shared" si="13"/>
        <v>7.0776034680751023E-6</v>
      </c>
      <c r="Q76">
        <f t="shared" si="14"/>
        <v>9.132841545936078E-7</v>
      </c>
      <c r="R76">
        <f t="shared" si="15"/>
        <v>2.1068089944688799E-6</v>
      </c>
      <c r="S76">
        <f t="shared" si="16"/>
        <v>1.404767883608317E-6</v>
      </c>
      <c r="T76">
        <f t="shared" si="17"/>
        <v>2.2174113454402595E-7</v>
      </c>
      <c r="U76">
        <f t="shared" si="18"/>
        <v>1.9966455639956227E-6</v>
      </c>
      <c r="V76">
        <f t="shared" si="19"/>
        <v>4.6414716261397306E-7</v>
      </c>
      <c r="W76">
        <f t="shared" si="20"/>
        <v>4.5584894097786017E-7</v>
      </c>
      <c r="X76">
        <f t="shared" si="21"/>
        <v>1.7736984951218129E-6</v>
      </c>
      <c r="Y76">
        <f t="shared" si="22"/>
        <v>4.266530359604808E-7</v>
      </c>
      <c r="Z76">
        <f t="shared" si="23"/>
        <v>2.7327369974760548E-8</v>
      </c>
      <c r="AA76">
        <f t="shared" si="24"/>
        <v>1.1352015930061051E-6</v>
      </c>
      <c r="AB76">
        <f t="shared" si="25"/>
        <v>9.9261140476525965E-7</v>
      </c>
      <c r="AC76">
        <f t="shared" si="26"/>
        <v>1.8204936944164278E-6</v>
      </c>
      <c r="AD76">
        <f t="shared" si="27"/>
        <v>1.4012106489624798E-7</v>
      </c>
      <c r="AE76">
        <f t="shared" si="28"/>
        <v>4.3366211783182726E-7</v>
      </c>
      <c r="AF76">
        <f t="shared" si="29"/>
        <v>8.4792775569133607E-7</v>
      </c>
      <c r="AG76">
        <f t="shared" si="30"/>
        <v>5.1991859426448603E-7</v>
      </c>
      <c r="AH76">
        <f t="shared" si="31"/>
        <v>2.446583104392269E-7</v>
      </c>
      <c r="AI76">
        <f t="shared" si="32"/>
        <v>3.8993839716515138E-7</v>
      </c>
      <c r="AJ76">
        <f t="shared" si="33"/>
        <v>2.4615641597325991E-7</v>
      </c>
      <c r="AK76" s="25">
        <v>1E-300</v>
      </c>
      <c r="AL76">
        <f t="shared" si="34"/>
        <v>5.8670373210867212E-7</v>
      </c>
      <c r="AM76">
        <f t="shared" si="35"/>
        <v>5.7819350995746687E-7</v>
      </c>
    </row>
    <row r="77" spans="1:39">
      <c r="A77" t="s">
        <v>19</v>
      </c>
      <c r="B77" t="s">
        <v>136</v>
      </c>
      <c r="C77">
        <f t="shared" si="0"/>
        <v>6.0446889811570652E-4</v>
      </c>
      <c r="D77">
        <f t="shared" si="1"/>
        <v>4.9910292722768776E-5</v>
      </c>
      <c r="E77">
        <f t="shared" si="2"/>
        <v>1.1305681394700661E-2</v>
      </c>
      <c r="F77">
        <f t="shared" si="3"/>
        <v>7.679479423478644E-4</v>
      </c>
      <c r="G77">
        <f t="shared" si="4"/>
        <v>1.60565896061745E-3</v>
      </c>
      <c r="H77">
        <f t="shared" si="5"/>
        <v>4.0330649841123162E-3</v>
      </c>
      <c r="I77">
        <f t="shared" si="6"/>
        <v>8.0321742675388066E-4</v>
      </c>
      <c r="J77">
        <f t="shared" si="7"/>
        <v>1.2947778628219671E-3</v>
      </c>
      <c r="K77">
        <f t="shared" si="8"/>
        <v>6.2278975784307627E-4</v>
      </c>
      <c r="L77">
        <f t="shared" si="9"/>
        <v>8.6416715436858724E-4</v>
      </c>
      <c r="M77">
        <f t="shared" si="10"/>
        <v>2.9321436324318899E-5</v>
      </c>
      <c r="N77">
        <f t="shared" si="11"/>
        <v>3.0086795242832728E-3</v>
      </c>
      <c r="O77">
        <f t="shared" si="12"/>
        <v>2.9033944568267163E-3</v>
      </c>
      <c r="P77">
        <f t="shared" si="13"/>
        <v>2.2351028071593776E-3</v>
      </c>
      <c r="Q77">
        <f t="shared" si="14"/>
        <v>3.4997664555076269E-4</v>
      </c>
      <c r="R77">
        <f t="shared" si="15"/>
        <v>1.628045087744452E-3</v>
      </c>
      <c r="S77">
        <f t="shared" si="16"/>
        <v>7.3543435933683045E-4</v>
      </c>
      <c r="T77">
        <f t="shared" si="17"/>
        <v>1.6252713784251326E-3</v>
      </c>
      <c r="U77">
        <f t="shared" si="18"/>
        <v>2.2271232935049835E-3</v>
      </c>
      <c r="V77">
        <f t="shared" si="19"/>
        <v>5.3789450308507469E-3</v>
      </c>
      <c r="W77">
        <f t="shared" si="20"/>
        <v>2.8279890897671212E-3</v>
      </c>
      <c r="X77">
        <f t="shared" si="21"/>
        <v>4.1998279015240166E-3</v>
      </c>
      <c r="Y77">
        <f t="shared" si="22"/>
        <v>7.5756386861348425E-3</v>
      </c>
      <c r="Z77">
        <f t="shared" si="23"/>
        <v>4.8691984131437284E-3</v>
      </c>
      <c r="AA77">
        <f t="shared" si="24"/>
        <v>5.2280619445402077E-2</v>
      </c>
      <c r="AB77">
        <f t="shared" si="25"/>
        <v>1.3164080465916642E-3</v>
      </c>
      <c r="AC77">
        <f t="shared" si="26"/>
        <v>4.7318372035330646E-3</v>
      </c>
      <c r="AD77">
        <f t="shared" si="27"/>
        <v>1.2031003973768215E-3</v>
      </c>
      <c r="AE77">
        <f t="shared" si="28"/>
        <v>4.7864669451296255E-4</v>
      </c>
      <c r="AF77">
        <f t="shared" si="29"/>
        <v>3.8517508489042712E-4</v>
      </c>
      <c r="AG77">
        <f t="shared" si="30"/>
        <v>2.9360914996043874E-3</v>
      </c>
      <c r="AH77">
        <f t="shared" si="31"/>
        <v>5.4284784315412101E-4</v>
      </c>
      <c r="AI77">
        <f t="shared" si="32"/>
        <v>3.1968253089416994E-4</v>
      </c>
      <c r="AJ77">
        <f t="shared" si="33"/>
        <v>8.6762201122624882E-5</v>
      </c>
      <c r="AK77" s="25">
        <v>1E-300</v>
      </c>
      <c r="AL77">
        <f t="shared" si="34"/>
        <v>4.8255034107242767E-3</v>
      </c>
      <c r="AM77">
        <f t="shared" si="35"/>
        <v>4.7555087886190679E-3</v>
      </c>
    </row>
    <row r="78" spans="1:39">
      <c r="A78" t="s">
        <v>20</v>
      </c>
      <c r="B78" t="s">
        <v>137</v>
      </c>
      <c r="C78">
        <f t="shared" si="0"/>
        <v>4.1582591570690758E-5</v>
      </c>
      <c r="D78">
        <f t="shared" si="1"/>
        <v>2.7427819081070581E-4</v>
      </c>
      <c r="E78">
        <f t="shared" si="2"/>
        <v>3.1311721159404921E-4</v>
      </c>
      <c r="F78">
        <f t="shared" si="3"/>
        <v>5.032855609686924E-5</v>
      </c>
      <c r="G78">
        <f t="shared" si="4"/>
        <v>1.6795332837462673E-4</v>
      </c>
      <c r="H78">
        <f t="shared" si="5"/>
        <v>2.0436239778297417E-3</v>
      </c>
      <c r="I78">
        <f t="shared" si="6"/>
        <v>5.0406666816107256E-6</v>
      </c>
      <c r="J78">
        <f t="shared" si="7"/>
        <v>1.0651770785945589E-3</v>
      </c>
      <c r="K78">
        <f t="shared" si="8"/>
        <v>2.5169313561787964E-5</v>
      </c>
      <c r="L78">
        <f t="shared" si="9"/>
        <v>1.5473651107024319E-4</v>
      </c>
      <c r="M78">
        <f t="shared" si="10"/>
        <v>1.1970441647490758E-6</v>
      </c>
      <c r="N78">
        <f t="shared" si="11"/>
        <v>2.7636076554381301E-5</v>
      </c>
      <c r="O78">
        <f t="shared" si="12"/>
        <v>1.6004227981616323E-3</v>
      </c>
      <c r="P78">
        <f t="shared" si="13"/>
        <v>1.3620764348316118E-4</v>
      </c>
      <c r="Q78">
        <f t="shared" si="14"/>
        <v>1.7524711964216256E-4</v>
      </c>
      <c r="R78">
        <f t="shared" si="15"/>
        <v>5.1746958160583836E-4</v>
      </c>
      <c r="S78">
        <f t="shared" si="16"/>
        <v>5.6194932473654245E-5</v>
      </c>
      <c r="T78">
        <f t="shared" si="17"/>
        <v>1.3612169650672001E-4</v>
      </c>
      <c r="U78">
        <f t="shared" si="18"/>
        <v>3.0556061731323348E-6</v>
      </c>
      <c r="V78">
        <f t="shared" si="19"/>
        <v>1.4576701667019093E-4</v>
      </c>
      <c r="W78">
        <f t="shared" si="20"/>
        <v>1.6134154140426182E-4</v>
      </c>
      <c r="X78">
        <f t="shared" si="21"/>
        <v>5.0035478608024728E-4</v>
      </c>
      <c r="Y78">
        <f t="shared" si="22"/>
        <v>1.1013276221821871E-3</v>
      </c>
      <c r="Z78">
        <f t="shared" si="23"/>
        <v>3.5189774798630695E-4</v>
      </c>
      <c r="AA78">
        <f t="shared" si="24"/>
        <v>4.815590286806502E-3</v>
      </c>
      <c r="AB78">
        <f t="shared" si="25"/>
        <v>8.3427981284373039E-5</v>
      </c>
      <c r="AC78">
        <f t="shared" si="26"/>
        <v>4.2247146050935179E-4</v>
      </c>
      <c r="AD78">
        <f t="shared" si="27"/>
        <v>2.3734346893405025E-4</v>
      </c>
      <c r="AE78">
        <f t="shared" si="28"/>
        <v>2.2345744861540303E-5</v>
      </c>
      <c r="AF78">
        <f t="shared" si="29"/>
        <v>3.3390917009848862E-6</v>
      </c>
      <c r="AG78">
        <f t="shared" si="30"/>
        <v>3.9108383282234735E-4</v>
      </c>
      <c r="AH78">
        <f t="shared" si="31"/>
        <v>6.8479058491280185E-5</v>
      </c>
      <c r="AI78">
        <f t="shared" si="32"/>
        <v>3.4527664701401826E-6</v>
      </c>
      <c r="AJ78">
        <f t="shared" si="33"/>
        <v>3.3778171292728551E-5</v>
      </c>
      <c r="AK78" s="25">
        <v>1E-300</v>
      </c>
      <c r="AL78">
        <f t="shared" si="34"/>
        <v>6.7828847629090871E-4</v>
      </c>
      <c r="AM78">
        <f t="shared" si="35"/>
        <v>6.6844980423219928E-4</v>
      </c>
    </row>
    <row r="79" spans="1:39">
      <c r="A79" t="s">
        <v>21</v>
      </c>
      <c r="B79" t="s">
        <v>138</v>
      </c>
      <c r="C79">
        <f t="shared" si="0"/>
        <v>4.0947768353984915E-5</v>
      </c>
      <c r="D79">
        <f t="shared" si="1"/>
        <v>1.2553666993498368E-6</v>
      </c>
      <c r="E79">
        <f t="shared" si="2"/>
        <v>1.8662802259009623E-3</v>
      </c>
      <c r="F79">
        <f t="shared" si="3"/>
        <v>1.0646345551219747E-3</v>
      </c>
      <c r="G79">
        <f t="shared" si="4"/>
        <v>4.6045132246679705E-7</v>
      </c>
      <c r="H79">
        <f t="shared" si="5"/>
        <v>1.4993352932695682E-4</v>
      </c>
      <c r="I79">
        <f t="shared" si="6"/>
        <v>2.1172332191056036E-6</v>
      </c>
      <c r="J79">
        <f t="shared" si="7"/>
        <v>5.7425164229556678E-5</v>
      </c>
      <c r="K79">
        <f t="shared" si="8"/>
        <v>2.5305206201750528E-7</v>
      </c>
      <c r="L79">
        <f t="shared" si="9"/>
        <v>2.1764628446986274E-7</v>
      </c>
      <c r="M79">
        <f t="shared" si="10"/>
        <v>1.237587346273137E-3</v>
      </c>
      <c r="N79">
        <f t="shared" si="11"/>
        <v>5.6805147228097845E-3</v>
      </c>
      <c r="O79">
        <f t="shared" si="12"/>
        <v>8.5688727539536168E-6</v>
      </c>
      <c r="P79">
        <f t="shared" si="13"/>
        <v>2.441446242176076E-6</v>
      </c>
      <c r="Q79">
        <f t="shared" si="14"/>
        <v>7.2521172806831459E-5</v>
      </c>
      <c r="R79">
        <f t="shared" si="15"/>
        <v>1.5811387265036894E-3</v>
      </c>
      <c r="S79">
        <f t="shared" si="16"/>
        <v>8.9401969782902495E-4</v>
      </c>
      <c r="T79">
        <f t="shared" si="17"/>
        <v>7.5505323405079979E-4</v>
      </c>
      <c r="U79">
        <f t="shared" si="18"/>
        <v>2.0044764119446043E-4</v>
      </c>
      <c r="V79">
        <f t="shared" si="19"/>
        <v>3.3153607599375735E-4</v>
      </c>
      <c r="W79">
        <f t="shared" si="20"/>
        <v>7.110662930635166E-4</v>
      </c>
      <c r="X79">
        <f t="shared" si="21"/>
        <v>3.6997707049875332E-5</v>
      </c>
      <c r="Y79">
        <f t="shared" si="22"/>
        <v>5.9572452414389826E-4</v>
      </c>
      <c r="Z79">
        <f t="shared" si="23"/>
        <v>6.9165244128078162E-4</v>
      </c>
      <c r="AA79">
        <f t="shared" si="24"/>
        <v>1.6895336553384825E-3</v>
      </c>
      <c r="AB79">
        <f t="shared" si="25"/>
        <v>1.7108426246164306E-6</v>
      </c>
      <c r="AC79">
        <f t="shared" si="26"/>
        <v>3.5042364624161028E-3</v>
      </c>
      <c r="AD79">
        <f t="shared" si="27"/>
        <v>1.2417970086266361E-3</v>
      </c>
      <c r="AE79">
        <f t="shared" si="28"/>
        <v>2.7073802601123794E-7</v>
      </c>
      <c r="AF79">
        <f t="shared" si="29"/>
        <v>3.1102809001318588E-3</v>
      </c>
      <c r="AG79">
        <f t="shared" si="30"/>
        <v>2.133169075667466E-4</v>
      </c>
      <c r="AH79">
        <f t="shared" si="31"/>
        <v>4.9155493890038913E-4</v>
      </c>
      <c r="AI79">
        <f t="shared" si="32"/>
        <v>3.6179025170139499E-5</v>
      </c>
      <c r="AJ79">
        <f t="shared" si="33"/>
        <v>4.9533563624225892E-4</v>
      </c>
      <c r="AK79" s="25">
        <v>1E-300</v>
      </c>
      <c r="AL79">
        <f t="shared" si="34"/>
        <v>1.2893475934770051E-3</v>
      </c>
      <c r="AM79">
        <f t="shared" si="35"/>
        <v>1.270645420898054E-3</v>
      </c>
    </row>
    <row r="80" spans="1:39">
      <c r="A80" t="s">
        <v>22</v>
      </c>
      <c r="B80" t="s">
        <v>139</v>
      </c>
      <c r="C80">
        <f t="shared" si="0"/>
        <v>4.9708060015528889E-6</v>
      </c>
      <c r="D80">
        <f t="shared" si="1"/>
        <v>1.8406681674027497E-5</v>
      </c>
      <c r="E80">
        <f t="shared" si="2"/>
        <v>2.115257216318363E-5</v>
      </c>
      <c r="F80">
        <f t="shared" si="3"/>
        <v>4.1074457281895504E-6</v>
      </c>
      <c r="G80">
        <f t="shared" si="4"/>
        <v>5.0525951884142411E-6</v>
      </c>
      <c r="H80">
        <f t="shared" si="5"/>
        <v>1.5668312085480332E-5</v>
      </c>
      <c r="I80">
        <f t="shared" si="6"/>
        <v>1.8658408922889477E-5</v>
      </c>
      <c r="J80">
        <f t="shared" si="7"/>
        <v>4.3732917406954692E-5</v>
      </c>
      <c r="K80">
        <f t="shared" si="8"/>
        <v>1.4048452907990388E-5</v>
      </c>
      <c r="L80">
        <f t="shared" si="9"/>
        <v>1.8585154294162471E-5</v>
      </c>
      <c r="M80">
        <f t="shared" si="10"/>
        <v>1.4956663256527287E-6</v>
      </c>
      <c r="N80">
        <f t="shared" si="11"/>
        <v>2.9908819782895266E-5</v>
      </c>
      <c r="O80">
        <f t="shared" si="12"/>
        <v>2.5628934697295348E-5</v>
      </c>
      <c r="P80">
        <f t="shared" si="13"/>
        <v>1.8347783354355977E-5</v>
      </c>
      <c r="Q80">
        <f t="shared" si="14"/>
        <v>2.1885968898566757E-6</v>
      </c>
      <c r="R80">
        <f t="shared" si="15"/>
        <v>1.4171182110952215E-5</v>
      </c>
      <c r="S80">
        <f t="shared" si="16"/>
        <v>6.3745075703533913E-6</v>
      </c>
      <c r="T80">
        <f t="shared" si="17"/>
        <v>1.3783180443913299E-5</v>
      </c>
      <c r="U80">
        <f t="shared" si="18"/>
        <v>6.9853835305367993E-7</v>
      </c>
      <c r="V80">
        <f t="shared" si="19"/>
        <v>2.0886763059304317E-6</v>
      </c>
      <c r="W80">
        <f t="shared" si="20"/>
        <v>4.4467042657965183E-6</v>
      </c>
      <c r="X80">
        <f t="shared" si="21"/>
        <v>3.0716884156162227E-5</v>
      </c>
      <c r="Y80">
        <f t="shared" si="22"/>
        <v>5.8300228977101237E-5</v>
      </c>
      <c r="Z80">
        <f t="shared" si="23"/>
        <v>1.1241102754455216E-5</v>
      </c>
      <c r="AA80">
        <f t="shared" si="24"/>
        <v>1.057824404374375E-5</v>
      </c>
      <c r="AB80">
        <f t="shared" si="25"/>
        <v>1.1666626458576875E-5</v>
      </c>
      <c r="AC80">
        <f t="shared" si="26"/>
        <v>3.874460557064587E-6</v>
      </c>
      <c r="AD80">
        <f t="shared" si="27"/>
        <v>5.6614528572718454E-6</v>
      </c>
      <c r="AE80">
        <f t="shared" si="28"/>
        <v>1.0246556331132206E-6</v>
      </c>
      <c r="AF80">
        <f t="shared" si="29"/>
        <v>1.6845730334810212E-5</v>
      </c>
      <c r="AG80">
        <f t="shared" si="30"/>
        <v>1.4734962898316706E-5</v>
      </c>
      <c r="AH80">
        <f t="shared" si="31"/>
        <v>3.4381481198832164E-6</v>
      </c>
      <c r="AI80">
        <f t="shared" si="32"/>
        <v>3.1922103575382749E-6</v>
      </c>
      <c r="AJ80">
        <f t="shared" si="33"/>
        <v>1.3377311616675295E-6</v>
      </c>
      <c r="AK80" s="25">
        <v>1E-300</v>
      </c>
      <c r="AL80">
        <f t="shared" si="34"/>
        <v>3.9123971360412235E-5</v>
      </c>
      <c r="AM80">
        <f t="shared" si="35"/>
        <v>3.8556472519868253E-5</v>
      </c>
    </row>
    <row r="81" spans="1:39">
      <c r="A81" t="s">
        <v>23</v>
      </c>
      <c r="B81" t="s">
        <v>140</v>
      </c>
      <c r="C81">
        <f t="shared" si="0"/>
        <v>1.7108239136667406E-3</v>
      </c>
      <c r="D81">
        <f t="shared" si="1"/>
        <v>1.6843796971788755E-4</v>
      </c>
      <c r="E81">
        <f t="shared" si="2"/>
        <v>9.4163535884583763E-3</v>
      </c>
      <c r="F81">
        <f t="shared" si="3"/>
        <v>4.3681950112244225E-3</v>
      </c>
      <c r="G81">
        <f t="shared" si="4"/>
        <v>7.500111278136521E-3</v>
      </c>
      <c r="H81">
        <f t="shared" si="5"/>
        <v>1.4696870393577637E-2</v>
      </c>
      <c r="I81">
        <f t="shared" si="6"/>
        <v>6.73598257383984E-3</v>
      </c>
      <c r="J81">
        <f t="shared" si="7"/>
        <v>1.5966262026606624E-3</v>
      </c>
      <c r="K81">
        <f t="shared" si="8"/>
        <v>3.6296129605954226E-3</v>
      </c>
      <c r="L81">
        <f t="shared" si="9"/>
        <v>1.9403355512945444E-2</v>
      </c>
      <c r="M81">
        <f t="shared" si="10"/>
        <v>1.6885511198440734E-3</v>
      </c>
      <c r="N81">
        <f t="shared" si="11"/>
        <v>1.4702827964990173E-2</v>
      </c>
      <c r="O81">
        <f t="shared" si="12"/>
        <v>9.673398579833176E-3</v>
      </c>
      <c r="P81">
        <f t="shared" si="13"/>
        <v>1.7975228644923429E-3</v>
      </c>
      <c r="Q81">
        <f t="shared" si="14"/>
        <v>5.8366739394668894E-3</v>
      </c>
      <c r="R81">
        <f t="shared" si="15"/>
        <v>7.3038132244289834E-3</v>
      </c>
      <c r="S81">
        <f t="shared" si="16"/>
        <v>5.758702690650856E-3</v>
      </c>
      <c r="T81">
        <f t="shared" si="17"/>
        <v>5.2375842029741817E-3</v>
      </c>
      <c r="U81">
        <f t="shared" si="18"/>
        <v>7.6692437674302813E-7</v>
      </c>
      <c r="V81">
        <f t="shared" si="19"/>
        <v>2.257715750870921E-3</v>
      </c>
      <c r="W81">
        <f t="shared" si="20"/>
        <v>1.7732339575747338E-4</v>
      </c>
      <c r="X81">
        <f t="shared" si="21"/>
        <v>3.8337409194621466E-3</v>
      </c>
      <c r="Y81">
        <f t="shared" si="22"/>
        <v>1.5555032654020722E-3</v>
      </c>
      <c r="Z81">
        <f t="shared" si="23"/>
        <v>1.998514689200747E-2</v>
      </c>
      <c r="AA81">
        <f t="shared" si="24"/>
        <v>6.4039982660951287E-3</v>
      </c>
      <c r="AB81">
        <f t="shared" si="25"/>
        <v>4.1709919701382152E-3</v>
      </c>
      <c r="AC81">
        <f t="shared" si="26"/>
        <v>3.6785506699530354E-3</v>
      </c>
      <c r="AD81">
        <f t="shared" si="27"/>
        <v>1.0226776568323067E-3</v>
      </c>
      <c r="AE81">
        <f t="shared" si="28"/>
        <v>3.29191833668769E-4</v>
      </c>
      <c r="AF81">
        <f t="shared" si="29"/>
        <v>1.7813484149693962E-3</v>
      </c>
      <c r="AG81">
        <f t="shared" si="30"/>
        <v>2.9027408610504102E-3</v>
      </c>
      <c r="AH81">
        <f t="shared" si="31"/>
        <v>1.4876162606072062E-3</v>
      </c>
      <c r="AI81">
        <f t="shared" si="32"/>
        <v>1.824448911038015E-3</v>
      </c>
      <c r="AJ81">
        <f t="shared" si="33"/>
        <v>7.0323008809601865E-4</v>
      </c>
      <c r="AK81" s="25">
        <v>1E-300</v>
      </c>
      <c r="AL81">
        <f t="shared" si="34"/>
        <v>9.2569587655970016E-3</v>
      </c>
      <c r="AM81">
        <f t="shared" si="35"/>
        <v>9.1226852452008754E-3</v>
      </c>
    </row>
    <row r="82" spans="1:39">
      <c r="A82" t="s">
        <v>24</v>
      </c>
      <c r="B82" t="s">
        <v>141</v>
      </c>
      <c r="C82">
        <f t="shared" si="0"/>
        <v>3.1105203703897863E-4</v>
      </c>
      <c r="D82">
        <f t="shared" si="1"/>
        <v>2.8225672432774472E-5</v>
      </c>
      <c r="E82">
        <f t="shared" si="2"/>
        <v>3.4617861197304401E-3</v>
      </c>
      <c r="F82">
        <f t="shared" si="3"/>
        <v>4.0902673599632821E-3</v>
      </c>
      <c r="G82">
        <f t="shared" si="4"/>
        <v>1.0885632486385556E-2</v>
      </c>
      <c r="H82">
        <f t="shared" si="5"/>
        <v>1.230727367002939E-2</v>
      </c>
      <c r="I82">
        <f t="shared" si="6"/>
        <v>1.1426748834897844E-3</v>
      </c>
      <c r="J82">
        <f t="shared" si="7"/>
        <v>2.0611333237921639E-4</v>
      </c>
      <c r="K82">
        <f t="shared" si="8"/>
        <v>4.9934020208506431E-4</v>
      </c>
      <c r="L82">
        <f t="shared" si="9"/>
        <v>6.751094384925241E-4</v>
      </c>
      <c r="M82">
        <f t="shared" si="10"/>
        <v>7.474667413847465E-5</v>
      </c>
      <c r="N82">
        <f t="shared" si="11"/>
        <v>9.1965016825412596E-4</v>
      </c>
      <c r="O82">
        <f t="shared" si="12"/>
        <v>2.9494443599901994E-3</v>
      </c>
      <c r="P82">
        <f t="shared" si="13"/>
        <v>1.4794801883128348E-2</v>
      </c>
      <c r="Q82">
        <f t="shared" si="14"/>
        <v>1.0503952485881668E-4</v>
      </c>
      <c r="R82">
        <f t="shared" si="15"/>
        <v>6.0871720153519927E-4</v>
      </c>
      <c r="S82">
        <f t="shared" si="16"/>
        <v>3.0866287020201458E-4</v>
      </c>
      <c r="T82">
        <f t="shared" si="17"/>
        <v>1.0762324303999016E-3</v>
      </c>
      <c r="U82">
        <f t="shared" si="18"/>
        <v>7.4978434066869657E-7</v>
      </c>
      <c r="V82">
        <f t="shared" si="19"/>
        <v>3.1045688613139362E-3</v>
      </c>
      <c r="W82">
        <f t="shared" si="20"/>
        <v>1.2237332157537056E-4</v>
      </c>
      <c r="X82">
        <f t="shared" si="21"/>
        <v>1.2347665833732212E-3</v>
      </c>
      <c r="Y82">
        <f t="shared" si="22"/>
        <v>4.8043082057183672E-4</v>
      </c>
      <c r="Z82">
        <f t="shared" si="23"/>
        <v>1.4674987373551978E-3</v>
      </c>
      <c r="AA82">
        <f t="shared" si="24"/>
        <v>6.7995074223281826E-2</v>
      </c>
      <c r="AB82">
        <f t="shared" si="25"/>
        <v>5.1587091210420931E-4</v>
      </c>
      <c r="AC82">
        <f t="shared" si="26"/>
        <v>5.6691566227967428E-3</v>
      </c>
      <c r="AD82">
        <f t="shared" si="27"/>
        <v>3.578636524133128E-3</v>
      </c>
      <c r="AE82">
        <f t="shared" si="28"/>
        <v>2.9467512071323425E-5</v>
      </c>
      <c r="AF82">
        <f t="shared" si="29"/>
        <v>5.376721099580637E-4</v>
      </c>
      <c r="AG82">
        <f t="shared" si="30"/>
        <v>4.620456586420932E-3</v>
      </c>
      <c r="AH82">
        <f t="shared" si="31"/>
        <v>1.307917827136725E-3</v>
      </c>
      <c r="AI82">
        <f t="shared" si="32"/>
        <v>3.7613465817633498E-3</v>
      </c>
      <c r="AJ82">
        <f t="shared" si="33"/>
        <v>1.6742570963453037E-3</v>
      </c>
      <c r="AK82" s="25">
        <v>1E-300</v>
      </c>
      <c r="AL82">
        <f t="shared" si="34"/>
        <v>5.8808953781865009E-3</v>
      </c>
      <c r="AM82">
        <f t="shared" si="35"/>
        <v>5.7955921435599092E-3</v>
      </c>
    </row>
    <row r="83" spans="1:39">
      <c r="A83" t="s">
        <v>25</v>
      </c>
      <c r="B83" t="s">
        <v>142</v>
      </c>
      <c r="C83">
        <f t="shared" si="0"/>
        <v>6.7931542567386522E-6</v>
      </c>
      <c r="D83">
        <f t="shared" si="1"/>
        <v>2.7313812436640043E-8</v>
      </c>
      <c r="E83">
        <f t="shared" si="2"/>
        <v>1.4563593324294085E-4</v>
      </c>
      <c r="F83">
        <f t="shared" si="3"/>
        <v>9.8775801999984756E-6</v>
      </c>
      <c r="G83">
        <f t="shared" si="4"/>
        <v>5.4184115686450309E-6</v>
      </c>
      <c r="H83">
        <f t="shared" si="5"/>
        <v>8.2309151772271103E-5</v>
      </c>
      <c r="I83">
        <f t="shared" si="6"/>
        <v>5.9816141502774035E-5</v>
      </c>
      <c r="J83">
        <f t="shared" si="7"/>
        <v>1.2521549355496908E-4</v>
      </c>
      <c r="K83">
        <f t="shared" si="8"/>
        <v>3.801844113641713E-5</v>
      </c>
      <c r="L83">
        <f t="shared" si="9"/>
        <v>3.4378550423366691E-5</v>
      </c>
      <c r="M83">
        <f t="shared" si="10"/>
        <v>1.9149697891307614E-6</v>
      </c>
      <c r="N83">
        <f t="shared" si="11"/>
        <v>1.5238324406469431E-4</v>
      </c>
      <c r="O83">
        <f t="shared" si="12"/>
        <v>1.6235386609632398E-4</v>
      </c>
      <c r="P83">
        <f t="shared" si="13"/>
        <v>5.6165652367926865E-5</v>
      </c>
      <c r="Q83">
        <f t="shared" si="14"/>
        <v>3.25774510496534E-5</v>
      </c>
      <c r="R83">
        <f t="shared" si="15"/>
        <v>6.5080432256032272E-5</v>
      </c>
      <c r="S83">
        <f t="shared" si="16"/>
        <v>6.7067859583449897E-5</v>
      </c>
      <c r="T83">
        <f t="shared" si="17"/>
        <v>1.1216375064665776E-4</v>
      </c>
      <c r="U83">
        <f t="shared" si="18"/>
        <v>4.6141887498625362E-7</v>
      </c>
      <c r="V83">
        <f t="shared" si="19"/>
        <v>1.8672269260892422E-5</v>
      </c>
      <c r="W83">
        <f t="shared" si="20"/>
        <v>8.3853670997207509E-6</v>
      </c>
      <c r="X83">
        <f t="shared" si="21"/>
        <v>1.0655185669826657E-4</v>
      </c>
      <c r="Y83">
        <f t="shared" si="22"/>
        <v>9.662371235732642E-5</v>
      </c>
      <c r="Z83">
        <f t="shared" si="23"/>
        <v>4.1772728765201344E-4</v>
      </c>
      <c r="AA83">
        <f t="shared" si="24"/>
        <v>3.5027451713607856E-4</v>
      </c>
      <c r="AB83">
        <f t="shared" si="25"/>
        <v>1.622728539382279E-3</v>
      </c>
      <c r="AC83">
        <f t="shared" si="26"/>
        <v>3.7949845698923273E-4</v>
      </c>
      <c r="AD83">
        <f t="shared" si="27"/>
        <v>1.5087406035825581E-5</v>
      </c>
      <c r="AE83">
        <f t="shared" si="28"/>
        <v>2.0987397499641416E-6</v>
      </c>
      <c r="AF83">
        <f t="shared" si="29"/>
        <v>3.5701057609831208E-5</v>
      </c>
      <c r="AG83">
        <f t="shared" si="30"/>
        <v>1.216891414841142E-4</v>
      </c>
      <c r="AH83">
        <f t="shared" si="31"/>
        <v>1.4297805032335894E-5</v>
      </c>
      <c r="AI83">
        <f t="shared" si="32"/>
        <v>4.9397127968954889E-6</v>
      </c>
      <c r="AJ83">
        <f t="shared" si="33"/>
        <v>1.1461241178489022E-5</v>
      </c>
      <c r="AK83" s="25">
        <v>1E-300</v>
      </c>
      <c r="AL83">
        <f t="shared" si="34"/>
        <v>6.2122911991932791E-5</v>
      </c>
      <c r="AM83">
        <f t="shared" si="35"/>
        <v>6.1221810204441191E-5</v>
      </c>
    </row>
    <row r="84" spans="1:39">
      <c r="A84" t="s">
        <v>26</v>
      </c>
      <c r="B84" t="s">
        <v>143</v>
      </c>
      <c r="C84">
        <f t="shared" si="0"/>
        <v>1.8005189513878618E-4</v>
      </c>
      <c r="D84">
        <f t="shared" si="1"/>
        <v>1.9648843834560955E-4</v>
      </c>
      <c r="E84">
        <f t="shared" si="2"/>
        <v>5.8516113198195559E-4</v>
      </c>
      <c r="F84">
        <f t="shared" si="3"/>
        <v>3.4884320841796132E-4</v>
      </c>
      <c r="G84">
        <f t="shared" si="4"/>
        <v>8.5198804776001217E-5</v>
      </c>
      <c r="H84">
        <f t="shared" si="5"/>
        <v>1.4296228883284197E-3</v>
      </c>
      <c r="I84">
        <f t="shared" si="6"/>
        <v>2.7768473227465074E-4</v>
      </c>
      <c r="J84">
        <f t="shared" si="7"/>
        <v>3.0664670352810457E-3</v>
      </c>
      <c r="K84">
        <f t="shared" si="8"/>
        <v>1.1947143599318858E-4</v>
      </c>
      <c r="L84">
        <f t="shared" si="9"/>
        <v>5.2943775869722018E-4</v>
      </c>
      <c r="M84">
        <f t="shared" si="10"/>
        <v>3.273330944566326E-5</v>
      </c>
      <c r="N84">
        <f t="shared" si="11"/>
        <v>1.1391546856303635E-3</v>
      </c>
      <c r="O84">
        <f t="shared" si="12"/>
        <v>1.9344196589125597E-3</v>
      </c>
      <c r="P84">
        <f t="shared" si="13"/>
        <v>5.9221991295608958E-4</v>
      </c>
      <c r="Q84">
        <f t="shared" si="14"/>
        <v>2.4911659411203579E-4</v>
      </c>
      <c r="R84">
        <f t="shared" si="15"/>
        <v>4.5898086395628352E-4</v>
      </c>
      <c r="S84">
        <f t="shared" si="16"/>
        <v>1.1267651541129484E-3</v>
      </c>
      <c r="T84">
        <f t="shared" si="17"/>
        <v>1.3695616465456799E-3</v>
      </c>
      <c r="U84">
        <f t="shared" si="18"/>
        <v>3.5289676842766879E-5</v>
      </c>
      <c r="V84">
        <f t="shared" si="19"/>
        <v>2.3325179874404952E-4</v>
      </c>
      <c r="W84">
        <f t="shared" si="20"/>
        <v>1.1227621064923308E-4</v>
      </c>
      <c r="X84">
        <f t="shared" si="21"/>
        <v>1.4353802170586534E-3</v>
      </c>
      <c r="Y84">
        <f t="shared" si="22"/>
        <v>4.9071079851944587E-4</v>
      </c>
      <c r="Z84">
        <f t="shared" si="23"/>
        <v>4.0947276140730995E-4</v>
      </c>
      <c r="AA84">
        <f t="shared" si="24"/>
        <v>2.5646930921848507E-3</v>
      </c>
      <c r="AB84">
        <f t="shared" si="25"/>
        <v>1.6548755731415033E-3</v>
      </c>
      <c r="AC84">
        <f t="shared" si="26"/>
        <v>1.6787759281467818E-3</v>
      </c>
      <c r="AD84">
        <f t="shared" si="27"/>
        <v>6.2915085976928591E-4</v>
      </c>
      <c r="AE84">
        <f t="shared" si="28"/>
        <v>5.4263552911924787E-5</v>
      </c>
      <c r="AF84">
        <f t="shared" si="29"/>
        <v>2.3072863337243442E-4</v>
      </c>
      <c r="AG84">
        <f t="shared" si="30"/>
        <v>1.2098407668749519E-4</v>
      </c>
      <c r="AH84">
        <f t="shared" si="31"/>
        <v>3.4897854659299559E-4</v>
      </c>
      <c r="AI84">
        <f t="shared" si="32"/>
        <v>8.0406525287441341E-5</v>
      </c>
      <c r="AJ84">
        <f t="shared" si="33"/>
        <v>9.8583722927884427E-5</v>
      </c>
      <c r="AK84" s="25">
        <v>1E-300</v>
      </c>
      <c r="AL84">
        <f t="shared" si="34"/>
        <v>6.5785546355784862E-4</v>
      </c>
      <c r="AM84">
        <f t="shared" si="35"/>
        <v>6.4831317529228771E-4</v>
      </c>
    </row>
    <row r="85" spans="1:39">
      <c r="A85" t="s">
        <v>27</v>
      </c>
      <c r="B85" t="s">
        <v>144</v>
      </c>
      <c r="C85">
        <f t="shared" si="0"/>
        <v>1.0015173883933808E-3</v>
      </c>
      <c r="D85">
        <f t="shared" si="1"/>
        <v>1.0657992658269306E-3</v>
      </c>
      <c r="E85">
        <f t="shared" si="2"/>
        <v>2.6880505052438958E-3</v>
      </c>
      <c r="F85">
        <f t="shared" si="3"/>
        <v>2.4154743396433516E-3</v>
      </c>
      <c r="G85">
        <f t="shared" si="4"/>
        <v>4.495304541933263E-4</v>
      </c>
      <c r="H85">
        <f t="shared" si="5"/>
        <v>6.3046120036405057E-3</v>
      </c>
      <c r="I85">
        <f t="shared" si="6"/>
        <v>2.1407033098183263E-2</v>
      </c>
      <c r="J85">
        <f t="shared" si="7"/>
        <v>5.3087545628678979E-3</v>
      </c>
      <c r="K85">
        <f t="shared" si="8"/>
        <v>1.8778698056384508E-2</v>
      </c>
      <c r="L85">
        <f t="shared" si="9"/>
        <v>1.3177405441421096E-2</v>
      </c>
      <c r="M85">
        <f t="shared" si="10"/>
        <v>3.785206902943436E-2</v>
      </c>
      <c r="N85">
        <f t="shared" si="11"/>
        <v>4.5621467227406794E-3</v>
      </c>
      <c r="O85">
        <f t="shared" si="12"/>
        <v>4.650244085794882E-3</v>
      </c>
      <c r="P85">
        <f t="shared" si="13"/>
        <v>7.4874982420860203E-4</v>
      </c>
      <c r="Q85">
        <f t="shared" si="14"/>
        <v>1.1027973273309332E-3</v>
      </c>
      <c r="R85">
        <f t="shared" si="15"/>
        <v>2.3964431754286159E-3</v>
      </c>
      <c r="S85">
        <f t="shared" si="16"/>
        <v>2.2950034651287228E-3</v>
      </c>
      <c r="T85">
        <f t="shared" si="17"/>
        <v>8.3341821024863691E-3</v>
      </c>
      <c r="U85">
        <f t="shared" si="18"/>
        <v>1.8589761433776683E-4</v>
      </c>
      <c r="V85">
        <f t="shared" si="19"/>
        <v>5.1849730213948404E-4</v>
      </c>
      <c r="W85">
        <f t="shared" si="20"/>
        <v>5.7334444107546797E-4</v>
      </c>
      <c r="X85">
        <f t="shared" si="21"/>
        <v>7.628640516787067E-3</v>
      </c>
      <c r="Y85">
        <f t="shared" si="22"/>
        <v>7.4207063574849958E-4</v>
      </c>
      <c r="Z85">
        <f t="shared" si="23"/>
        <v>1.00739907186688E-3</v>
      </c>
      <c r="AA85">
        <f t="shared" si="24"/>
        <v>2.3765585328524713E-3</v>
      </c>
      <c r="AB85">
        <f t="shared" si="25"/>
        <v>1.7251369688169168E-3</v>
      </c>
      <c r="AC85">
        <f t="shared" si="26"/>
        <v>2.1744669900333833E-3</v>
      </c>
      <c r="AD85">
        <f t="shared" si="27"/>
        <v>3.7592466103442009E-3</v>
      </c>
      <c r="AE85">
        <f t="shared" si="28"/>
        <v>1.6470352160850526E-4</v>
      </c>
      <c r="AF85">
        <f t="shared" si="29"/>
        <v>7.6488478160961651E-4</v>
      </c>
      <c r="AG85">
        <f t="shared" si="30"/>
        <v>4.7575420424094501E-4</v>
      </c>
      <c r="AH85">
        <f t="shared" si="31"/>
        <v>1.1183894000837205E-3</v>
      </c>
      <c r="AI85">
        <f t="shared" si="32"/>
        <v>3.7105718657577666E-5</v>
      </c>
      <c r="AJ85">
        <f t="shared" si="33"/>
        <v>4.6313208656397614E-4</v>
      </c>
      <c r="AK85" s="25">
        <v>1E-300</v>
      </c>
      <c r="AL85">
        <f t="shared" si="34"/>
        <v>3.2578295928787832E-3</v>
      </c>
      <c r="AM85">
        <f t="shared" si="35"/>
        <v>3.2105743053309731E-3</v>
      </c>
    </row>
    <row r="86" spans="1:39">
      <c r="A86" t="s">
        <v>28</v>
      </c>
      <c r="B86" t="s">
        <v>145</v>
      </c>
      <c r="C86">
        <f t="shared" si="0"/>
        <v>6.4306791830050615E-6</v>
      </c>
      <c r="D86">
        <f t="shared" si="1"/>
        <v>1.1955458388337965E-5</v>
      </c>
      <c r="E86">
        <f t="shared" si="2"/>
        <v>1.7932819927365014E-5</v>
      </c>
      <c r="F86">
        <f t="shared" si="3"/>
        <v>1.1113245951045531E-5</v>
      </c>
      <c r="G86">
        <f t="shared" si="4"/>
        <v>6.6680438233935355E-6</v>
      </c>
      <c r="H86">
        <f t="shared" si="5"/>
        <v>2.0168957007013682E-5</v>
      </c>
      <c r="I86">
        <f t="shared" si="6"/>
        <v>2.0969885611817366E-5</v>
      </c>
      <c r="J86">
        <f t="shared" si="7"/>
        <v>2.4042633548784342E-4</v>
      </c>
      <c r="K86">
        <f t="shared" si="8"/>
        <v>2.0196583373857251E-6</v>
      </c>
      <c r="L86">
        <f t="shared" si="9"/>
        <v>9.2450613373805285E-7</v>
      </c>
      <c r="M86">
        <f t="shared" si="10"/>
        <v>3.2322186592552205E-6</v>
      </c>
      <c r="N86">
        <f t="shared" si="11"/>
        <v>2.1940501996396827E-5</v>
      </c>
      <c r="O86">
        <f t="shared" si="12"/>
        <v>6.440480876388185E-5</v>
      </c>
      <c r="P86">
        <f t="shared" si="13"/>
        <v>3.1974279714904961E-5</v>
      </c>
      <c r="Q86">
        <f t="shared" si="14"/>
        <v>1.0269329420702382E-5</v>
      </c>
      <c r="R86">
        <f t="shared" si="15"/>
        <v>1.9687051197904911E-5</v>
      </c>
      <c r="S86">
        <f t="shared" si="16"/>
        <v>1.6375153085157115E-5</v>
      </c>
      <c r="T86">
        <f t="shared" si="17"/>
        <v>9.793881284285483E-6</v>
      </c>
      <c r="U86">
        <f t="shared" si="18"/>
        <v>7.7460235198742163E-6</v>
      </c>
      <c r="V86">
        <f t="shared" si="19"/>
        <v>1.6502079358506114E-6</v>
      </c>
      <c r="W86">
        <f t="shared" si="20"/>
        <v>2.4968785675296756E-6</v>
      </c>
      <c r="X86">
        <f t="shared" si="21"/>
        <v>1.7276907091406561E-5</v>
      </c>
      <c r="Y86">
        <f t="shared" si="22"/>
        <v>1.5852972383229417E-6</v>
      </c>
      <c r="Z86">
        <f t="shared" si="23"/>
        <v>5.4694123549157979E-7</v>
      </c>
      <c r="AA86">
        <f t="shared" si="24"/>
        <v>9.3862611374632645E-6</v>
      </c>
      <c r="AB86">
        <f t="shared" si="25"/>
        <v>6.2618286683606608E-6</v>
      </c>
      <c r="AC86">
        <f t="shared" si="26"/>
        <v>1.0777101566532486E-5</v>
      </c>
      <c r="AD86">
        <f t="shared" si="27"/>
        <v>4.382789020064788E-6</v>
      </c>
      <c r="AE86">
        <f t="shared" si="28"/>
        <v>2.2668606118547721E-6</v>
      </c>
      <c r="AF86">
        <f t="shared" si="29"/>
        <v>2.7020638671061204E-6</v>
      </c>
      <c r="AG86">
        <f t="shared" si="30"/>
        <v>2.7094549183490447E-6</v>
      </c>
      <c r="AH86">
        <f t="shared" si="31"/>
        <v>6.5510999562257081E-6</v>
      </c>
      <c r="AI86">
        <f t="shared" si="32"/>
        <v>8.6897970843406303E-7</v>
      </c>
      <c r="AJ86">
        <f t="shared" si="33"/>
        <v>2.7023489140654872E-6</v>
      </c>
      <c r="AK86" s="25">
        <v>1E-300</v>
      </c>
      <c r="AL86">
        <f t="shared" si="34"/>
        <v>1.2771770556471595E-5</v>
      </c>
      <c r="AM86">
        <f t="shared" si="35"/>
        <v>1.2586514184726436E-5</v>
      </c>
    </row>
    <row r="87" spans="1:39">
      <c r="A87" t="s">
        <v>29</v>
      </c>
      <c r="B87" t="s">
        <v>146</v>
      </c>
      <c r="C87">
        <f t="shared" si="0"/>
        <v>1.6446502572996794E-5</v>
      </c>
      <c r="D87">
        <f t="shared" si="1"/>
        <v>1.8771214595130688E-5</v>
      </c>
      <c r="E87">
        <f t="shared" si="2"/>
        <v>8.0588947037152212E-5</v>
      </c>
      <c r="F87">
        <f t="shared" si="3"/>
        <v>1.2464956432128855E-5</v>
      </c>
      <c r="G87">
        <f t="shared" si="4"/>
        <v>6.4471520467172904E-7</v>
      </c>
      <c r="H87">
        <f t="shared" si="5"/>
        <v>9.1459826679905984E-6</v>
      </c>
      <c r="I87">
        <f t="shared" si="6"/>
        <v>4.444808458091981E-4</v>
      </c>
      <c r="J87">
        <f t="shared" si="7"/>
        <v>9.0000808027790598E-5</v>
      </c>
      <c r="K87">
        <f t="shared" si="8"/>
        <v>1.9297755884120301E-4</v>
      </c>
      <c r="L87">
        <f t="shared" si="9"/>
        <v>1.1602486699612184E-4</v>
      </c>
      <c r="M87">
        <f t="shared" si="10"/>
        <v>2.081746282747037E-5</v>
      </c>
      <c r="N87">
        <f t="shared" si="11"/>
        <v>3.510655644670108E-5</v>
      </c>
      <c r="O87">
        <f t="shared" si="12"/>
        <v>6.5427801479001421E-5</v>
      </c>
      <c r="P87">
        <f t="shared" si="13"/>
        <v>5.5803527447347294E-4</v>
      </c>
      <c r="Q87">
        <f t="shared" si="14"/>
        <v>1.0148797259642841E-5</v>
      </c>
      <c r="R87">
        <f t="shared" si="15"/>
        <v>1.5311555311036693E-5</v>
      </c>
      <c r="S87">
        <f t="shared" si="16"/>
        <v>3.5300277259175563E-5</v>
      </c>
      <c r="T87">
        <f t="shared" si="17"/>
        <v>1.1716522353538013E-4</v>
      </c>
      <c r="U87">
        <f t="shared" si="18"/>
        <v>1.6364154763801375E-6</v>
      </c>
      <c r="V87">
        <f t="shared" si="19"/>
        <v>3.3540360470001948E-6</v>
      </c>
      <c r="W87">
        <f t="shared" si="20"/>
        <v>1.3852800564045514E-6</v>
      </c>
      <c r="X87">
        <f t="shared" si="21"/>
        <v>3.8320300343339018E-5</v>
      </c>
      <c r="Y87">
        <f t="shared" si="22"/>
        <v>9.6174913580420035E-6</v>
      </c>
      <c r="Z87">
        <f t="shared" si="23"/>
        <v>6.6888548338709265E-6</v>
      </c>
      <c r="AA87">
        <f t="shared" si="24"/>
        <v>1.5668426953225124E-5</v>
      </c>
      <c r="AB87">
        <f t="shared" si="25"/>
        <v>9.6590061831460465E-6</v>
      </c>
      <c r="AC87">
        <f t="shared" si="26"/>
        <v>7.1026224329708042E-5</v>
      </c>
      <c r="AD87">
        <f t="shared" si="27"/>
        <v>2.5838106197667844E-6</v>
      </c>
      <c r="AE87">
        <f t="shared" si="28"/>
        <v>1.2924796697585101E-4</v>
      </c>
      <c r="AF87">
        <f t="shared" si="29"/>
        <v>7.8577188073835973E-4</v>
      </c>
      <c r="AG87">
        <f t="shared" si="30"/>
        <v>5.1187909608789841E-6</v>
      </c>
      <c r="AH87">
        <f t="shared" si="31"/>
        <v>4.6424560012461181E-6</v>
      </c>
      <c r="AI87">
        <f t="shared" si="32"/>
        <v>1.8182614971952853E-4</v>
      </c>
      <c r="AJ87">
        <f t="shared" si="33"/>
        <v>3.0333919100301609E-5</v>
      </c>
      <c r="AK87" s="25">
        <v>1E-300</v>
      </c>
      <c r="AL87">
        <f t="shared" si="34"/>
        <v>1.3780298336177763E-4</v>
      </c>
      <c r="AM87">
        <f t="shared" si="35"/>
        <v>1.3580413123705595E-4</v>
      </c>
    </row>
    <row r="88" spans="1:39">
      <c r="A88" t="s">
        <v>30</v>
      </c>
      <c r="B88" t="s">
        <v>147</v>
      </c>
      <c r="C88">
        <f t="shared" si="0"/>
        <v>3.5193169632561558E-5</v>
      </c>
      <c r="D88">
        <f t="shared" si="1"/>
        <v>4.4136454584932162E-5</v>
      </c>
      <c r="E88">
        <f t="shared" si="2"/>
        <v>7.9762684488424978E-5</v>
      </c>
      <c r="F88">
        <f t="shared" si="3"/>
        <v>5.5859292771448844E-5</v>
      </c>
      <c r="G88">
        <f t="shared" si="4"/>
        <v>0</v>
      </c>
      <c r="H88">
        <f t="shared" si="5"/>
        <v>7.0274703786742126E-5</v>
      </c>
      <c r="I88">
        <f t="shared" si="6"/>
        <v>1.71603294241527E-6</v>
      </c>
      <c r="J88">
        <f t="shared" si="7"/>
        <v>5.4579752001888088E-5</v>
      </c>
      <c r="K88">
        <f t="shared" si="8"/>
        <v>9.6017394892111284E-7</v>
      </c>
      <c r="L88">
        <f t="shared" si="9"/>
        <v>6.9837027108160887E-7</v>
      </c>
      <c r="M88">
        <f t="shared" si="10"/>
        <v>5.5912655201422541E-8</v>
      </c>
      <c r="N88">
        <f t="shared" si="11"/>
        <v>9.2752638907653192E-5</v>
      </c>
      <c r="O88">
        <f t="shared" si="12"/>
        <v>7.4889215209302643E-5</v>
      </c>
      <c r="P88">
        <f t="shared" si="13"/>
        <v>1.983671640089676E-6</v>
      </c>
      <c r="Q88">
        <f t="shared" si="14"/>
        <v>1.7104921623503301E-5</v>
      </c>
      <c r="R88">
        <f t="shared" si="15"/>
        <v>8.4574872735702886E-5</v>
      </c>
      <c r="S88">
        <f t="shared" si="16"/>
        <v>4.4896567084559498E-5</v>
      </c>
      <c r="T88">
        <f t="shared" si="17"/>
        <v>2.9238044984073971E-5</v>
      </c>
      <c r="U88">
        <f t="shared" si="18"/>
        <v>1.908526860410236E-7</v>
      </c>
      <c r="V88">
        <f t="shared" si="19"/>
        <v>1.1645331041660964E-6</v>
      </c>
      <c r="W88">
        <f t="shared" si="20"/>
        <v>1.7525240617878934E-6</v>
      </c>
      <c r="X88">
        <f t="shared" si="21"/>
        <v>3.2092173066973354E-5</v>
      </c>
      <c r="Y88">
        <f t="shared" si="22"/>
        <v>1.0689243349661751E-6</v>
      </c>
      <c r="Z88">
        <f t="shared" si="23"/>
        <v>2.9302429699700783E-6</v>
      </c>
      <c r="AA88">
        <f t="shared" si="24"/>
        <v>1.9863151055943791E-5</v>
      </c>
      <c r="AB88">
        <f t="shared" si="25"/>
        <v>4.9589465330652565E-6</v>
      </c>
      <c r="AC88">
        <f t="shared" si="26"/>
        <v>9.4044227675340071E-6</v>
      </c>
      <c r="AD88">
        <f t="shared" si="27"/>
        <v>4.6516311792259191E-6</v>
      </c>
      <c r="AE88">
        <f t="shared" si="28"/>
        <v>3.0927722939518398E-6</v>
      </c>
      <c r="AF88">
        <f t="shared" si="29"/>
        <v>3.9130051371685925E-6</v>
      </c>
      <c r="AG88">
        <f t="shared" si="30"/>
        <v>1.1749851446206993E-6</v>
      </c>
      <c r="AH88">
        <f t="shared" si="31"/>
        <v>7.6350098823343822E-6</v>
      </c>
      <c r="AI88">
        <f t="shared" si="32"/>
        <v>9.7704911701051115E-7</v>
      </c>
      <c r="AJ88">
        <f t="shared" si="33"/>
        <v>1.0437759647211153E-5</v>
      </c>
      <c r="AK88" s="25">
        <v>1E-300</v>
      </c>
      <c r="AL88">
        <f t="shared" si="34"/>
        <v>2.3157904997042775E-5</v>
      </c>
      <c r="AM88">
        <f t="shared" si="35"/>
        <v>2.2821996249073814E-5</v>
      </c>
    </row>
    <row r="89" spans="1:39">
      <c r="A89" t="s">
        <v>31</v>
      </c>
      <c r="B89" t="s">
        <v>148</v>
      </c>
      <c r="C89">
        <f t="shared" si="0"/>
        <v>5.3911689340035028E-6</v>
      </c>
      <c r="D89">
        <f t="shared" si="1"/>
        <v>1.0220532931666278E-5</v>
      </c>
      <c r="E89">
        <f t="shared" si="2"/>
        <v>2.0493518141276387E-5</v>
      </c>
      <c r="F89">
        <f t="shared" si="3"/>
        <v>1.7009201449532378E-5</v>
      </c>
      <c r="G89">
        <f t="shared" si="4"/>
        <v>4.414167161600802E-6</v>
      </c>
      <c r="H89">
        <f t="shared" si="5"/>
        <v>4.0642041641400555E-5</v>
      </c>
      <c r="I89">
        <f t="shared" si="6"/>
        <v>4.1519482346369379E-8</v>
      </c>
      <c r="J89">
        <f t="shared" si="7"/>
        <v>2.3907916414610941E-5</v>
      </c>
      <c r="K89">
        <f t="shared" si="8"/>
        <v>4.6287046185990872E-9</v>
      </c>
      <c r="L89">
        <f t="shared" si="9"/>
        <v>4.7465646334737987E-9</v>
      </c>
      <c r="M89">
        <f t="shared" si="10"/>
        <v>2.5477576235803856E-10</v>
      </c>
      <c r="N89">
        <f t="shared" si="11"/>
        <v>2.0956500328222375E-5</v>
      </c>
      <c r="O89">
        <f t="shared" si="12"/>
        <v>2.4030424471339458E-5</v>
      </c>
      <c r="P89">
        <f t="shared" si="13"/>
        <v>5.2017613081293408E-9</v>
      </c>
      <c r="Q89">
        <f t="shared" si="14"/>
        <v>1.376011010464732E-5</v>
      </c>
      <c r="R89">
        <f t="shared" si="15"/>
        <v>9.3485518710976275E-6</v>
      </c>
      <c r="S89">
        <f t="shared" si="16"/>
        <v>1.9498527300610021E-5</v>
      </c>
      <c r="T89">
        <f t="shared" si="17"/>
        <v>2.2535486338335401E-5</v>
      </c>
      <c r="U89">
        <f t="shared" si="18"/>
        <v>2.3731737835531097E-7</v>
      </c>
      <c r="V89">
        <f t="shared" si="19"/>
        <v>6.0659312107371714E-7</v>
      </c>
      <c r="W89">
        <f t="shared" si="20"/>
        <v>1.4499883282446042E-6</v>
      </c>
      <c r="X89">
        <f t="shared" si="21"/>
        <v>2.6092943092588365E-5</v>
      </c>
      <c r="Y89">
        <f t="shared" si="22"/>
        <v>1.5740428633921013E-6</v>
      </c>
      <c r="Z89">
        <f t="shared" si="23"/>
        <v>1.8207895523640097E-6</v>
      </c>
      <c r="AA89">
        <f t="shared" si="24"/>
        <v>1.2264370496025171E-5</v>
      </c>
      <c r="AB89">
        <f t="shared" si="25"/>
        <v>3.9219384411101588E-6</v>
      </c>
      <c r="AC89">
        <f t="shared" si="26"/>
        <v>1.0296506831709727E-5</v>
      </c>
      <c r="AD89">
        <f t="shared" si="27"/>
        <v>1.0099971628738803E-5</v>
      </c>
      <c r="AE89">
        <f t="shared" si="28"/>
        <v>9.5191132309247687E-7</v>
      </c>
      <c r="AF89">
        <f t="shared" si="29"/>
        <v>1.5797010122689145E-8</v>
      </c>
      <c r="AG89">
        <f t="shared" si="30"/>
        <v>1.3921551400618265E-6</v>
      </c>
      <c r="AH89">
        <f t="shared" si="31"/>
        <v>1.6154926665945724E-5</v>
      </c>
      <c r="AI89">
        <f t="shared" si="32"/>
        <v>2.6265498871685962E-9</v>
      </c>
      <c r="AJ89">
        <f t="shared" si="33"/>
        <v>1.1412037098025999E-6</v>
      </c>
      <c r="AK89" s="25">
        <v>1E-300</v>
      </c>
      <c r="AL89">
        <f t="shared" si="34"/>
        <v>2.5728544455142607E-5</v>
      </c>
      <c r="AM89">
        <f t="shared" si="35"/>
        <v>2.5355348211523235E-5</v>
      </c>
    </row>
    <row r="90" spans="1:39">
      <c r="A90" t="s">
        <v>32</v>
      </c>
      <c r="B90" t="s">
        <v>149</v>
      </c>
      <c r="C90">
        <f t="shared" si="0"/>
        <v>6.9743339321006077E-7</v>
      </c>
      <c r="D90">
        <f t="shared" si="1"/>
        <v>8.408641395054468E-7</v>
      </c>
      <c r="E90">
        <f t="shared" si="2"/>
        <v>2.9337839808594734E-6</v>
      </c>
      <c r="F90">
        <f t="shared" si="3"/>
        <v>5.6113246646980115E-7</v>
      </c>
      <c r="G90">
        <f t="shared" si="4"/>
        <v>1.2071044498673189E-9</v>
      </c>
      <c r="H90">
        <f t="shared" si="5"/>
        <v>2.185063220556905E-7</v>
      </c>
      <c r="I90">
        <f t="shared" si="6"/>
        <v>8.2647563597926202E-6</v>
      </c>
      <c r="J90">
        <f t="shared" si="7"/>
        <v>7.7861077718897683E-7</v>
      </c>
      <c r="K90">
        <f t="shared" si="8"/>
        <v>7.8971692640684892E-6</v>
      </c>
      <c r="L90">
        <f t="shared" si="9"/>
        <v>4.2676064179454712E-6</v>
      </c>
      <c r="M90">
        <f t="shared" si="10"/>
        <v>3.5947247166534855E-7</v>
      </c>
      <c r="N90">
        <f t="shared" si="11"/>
        <v>1.4611152201685005E-6</v>
      </c>
      <c r="O90">
        <f t="shared" si="12"/>
        <v>8.5932222110593852E-7</v>
      </c>
      <c r="P90">
        <f t="shared" si="13"/>
        <v>1.3568933787000907E-5</v>
      </c>
      <c r="Q90">
        <f t="shared" si="14"/>
        <v>3.5063969157787606E-7</v>
      </c>
      <c r="R90">
        <f t="shared" si="15"/>
        <v>5.4587420174200843E-7</v>
      </c>
      <c r="S90">
        <f t="shared" si="16"/>
        <v>1.1176361515714686E-6</v>
      </c>
      <c r="T90">
        <f t="shared" si="17"/>
        <v>4.0415483155646595E-6</v>
      </c>
      <c r="U90">
        <f t="shared" si="18"/>
        <v>2.7969666315410742E-8</v>
      </c>
      <c r="V90">
        <f t="shared" si="19"/>
        <v>5.2969107585846447E-8</v>
      </c>
      <c r="W90">
        <f t="shared" si="20"/>
        <v>1.8421884143895942E-7</v>
      </c>
      <c r="X90">
        <f t="shared" si="21"/>
        <v>1.0965662360107401E-6</v>
      </c>
      <c r="Y90">
        <f t="shared" si="22"/>
        <v>2.0309393942689978E-7</v>
      </c>
      <c r="Z90">
        <f t="shared" si="23"/>
        <v>5.2300096061737606E-7</v>
      </c>
      <c r="AA90">
        <f t="shared" si="24"/>
        <v>4.3470943909389586E-7</v>
      </c>
      <c r="AB90">
        <f t="shared" si="25"/>
        <v>1.2570408118973106E-6</v>
      </c>
      <c r="AC90">
        <f t="shared" si="26"/>
        <v>6.9612606402704109E-7</v>
      </c>
      <c r="AD90">
        <f t="shared" si="27"/>
        <v>6.3366058977836869E-8</v>
      </c>
      <c r="AE90">
        <f t="shared" si="28"/>
        <v>1.8060430883379157E-6</v>
      </c>
      <c r="AF90">
        <f t="shared" si="29"/>
        <v>1.6590956001158786E-5</v>
      </c>
      <c r="AG90">
        <f t="shared" si="30"/>
        <v>1.1599519584680725E-7</v>
      </c>
      <c r="AH90">
        <f t="shared" si="31"/>
        <v>7.8723107534421039E-8</v>
      </c>
      <c r="AI90">
        <f t="shared" si="32"/>
        <v>4.3770689590283957E-6</v>
      </c>
      <c r="AJ90">
        <f t="shared" si="33"/>
        <v>7.8223044169436605E-7</v>
      </c>
      <c r="AK90" s="25">
        <v>1E-300</v>
      </c>
      <c r="AL90">
        <f t="shared" si="34"/>
        <v>1.9622199031018565E-6</v>
      </c>
      <c r="AM90">
        <f t="shared" si="35"/>
        <v>1.9337576207419069E-6</v>
      </c>
    </row>
    <row r="91" spans="1:39">
      <c r="A91" t="s">
        <v>33</v>
      </c>
      <c r="B91" t="s">
        <v>150</v>
      </c>
      <c r="C91">
        <f t="shared" si="0"/>
        <v>4.5901917560112215E-7</v>
      </c>
      <c r="D91">
        <f t="shared" si="1"/>
        <v>6.4090946928021959E-7</v>
      </c>
      <c r="E91">
        <f t="shared" si="2"/>
        <v>1.9084921774606291E-6</v>
      </c>
      <c r="F91">
        <f t="shared" si="3"/>
        <v>3.7367716790268728E-6</v>
      </c>
      <c r="G91">
        <f t="shared" si="4"/>
        <v>1.0105649339802206E-5</v>
      </c>
      <c r="H91">
        <f t="shared" si="5"/>
        <v>1.6141859036047411E-7</v>
      </c>
      <c r="I91">
        <f t="shared" si="6"/>
        <v>5.9692903531135437E-6</v>
      </c>
      <c r="J91">
        <f t="shared" si="7"/>
        <v>5.1636434571686091E-6</v>
      </c>
      <c r="K91">
        <f t="shared" si="8"/>
        <v>5.2596010274228482E-6</v>
      </c>
      <c r="L91">
        <f t="shared" si="9"/>
        <v>1.9247108118922585E-6</v>
      </c>
      <c r="M91">
        <f t="shared" si="10"/>
        <v>2.9564737939246774E-7</v>
      </c>
      <c r="N91">
        <f t="shared" si="11"/>
        <v>1.689123688338737E-6</v>
      </c>
      <c r="O91">
        <f t="shared" si="12"/>
        <v>2.0955203792948162E-6</v>
      </c>
      <c r="P91">
        <f t="shared" si="13"/>
        <v>7.4756674704948987E-6</v>
      </c>
      <c r="Q91">
        <f t="shared" si="14"/>
        <v>1.833240824476286E-7</v>
      </c>
      <c r="R91">
        <f t="shared" si="15"/>
        <v>6.3630524195736738E-6</v>
      </c>
      <c r="S91">
        <f t="shared" si="16"/>
        <v>8.0954530927033638E-6</v>
      </c>
      <c r="T91">
        <f t="shared" si="17"/>
        <v>3.934770533623632E-6</v>
      </c>
      <c r="U91">
        <f t="shared" si="18"/>
        <v>1.9307192826418251E-7</v>
      </c>
      <c r="V91">
        <f t="shared" si="19"/>
        <v>5.5617351971763812E-6</v>
      </c>
      <c r="W91">
        <f t="shared" si="20"/>
        <v>6.7849970684955495E-8</v>
      </c>
      <c r="X91">
        <f t="shared" si="21"/>
        <v>3.076377932157736E-5</v>
      </c>
      <c r="Y91">
        <f t="shared" si="22"/>
        <v>3.0194011821149425E-6</v>
      </c>
      <c r="Z91">
        <f t="shared" si="23"/>
        <v>1.0283751099790009E-5</v>
      </c>
      <c r="AA91">
        <f t="shared" si="24"/>
        <v>4.0196571307400767E-5</v>
      </c>
      <c r="AB91">
        <f t="shared" si="25"/>
        <v>5.9491948921377543E-7</v>
      </c>
      <c r="AC91">
        <f t="shared" si="26"/>
        <v>4.1471091141115308E-7</v>
      </c>
      <c r="AD91">
        <f t="shared" si="27"/>
        <v>3.1222247835010237E-8</v>
      </c>
      <c r="AE91">
        <f t="shared" si="28"/>
        <v>5.2514810709848852E-7</v>
      </c>
      <c r="AF91">
        <f t="shared" si="29"/>
        <v>1.4571780459627493E-5</v>
      </c>
      <c r="AG91">
        <f t="shared" si="30"/>
        <v>1.5193092992833627E-7</v>
      </c>
      <c r="AH91">
        <f t="shared" si="31"/>
        <v>8.0655652945008546E-8</v>
      </c>
      <c r="AI91">
        <f t="shared" si="32"/>
        <v>1.7817476248579052E-6</v>
      </c>
      <c r="AJ91">
        <f t="shared" si="33"/>
        <v>3.332727164461429E-6</v>
      </c>
      <c r="AK91" s="25">
        <v>1E-300</v>
      </c>
      <c r="AL91">
        <f t="shared" si="34"/>
        <v>6.2193860840337111E-6</v>
      </c>
      <c r="AM91">
        <f t="shared" si="35"/>
        <v>6.1291729929578951E-6</v>
      </c>
    </row>
    <row r="92" spans="1:39">
      <c r="A92" t="s">
        <v>34</v>
      </c>
      <c r="B92" t="s">
        <v>151</v>
      </c>
      <c r="C92">
        <f t="shared" si="0"/>
        <v>1.4335316429183234E-4</v>
      </c>
      <c r="D92">
        <f t="shared" si="1"/>
        <v>1.1581953484260705E-4</v>
      </c>
      <c r="E92">
        <f t="shared" si="2"/>
        <v>8.69317461622266E-4</v>
      </c>
      <c r="F92">
        <f t="shared" si="3"/>
        <v>1.0537347678003938E-3</v>
      </c>
      <c r="G92">
        <f t="shared" si="4"/>
        <v>9.2661151517069154E-5</v>
      </c>
      <c r="H92">
        <f t="shared" si="5"/>
        <v>3.7292504362845217E-4</v>
      </c>
      <c r="I92">
        <f t="shared" si="6"/>
        <v>7.4636259613385862E-4</v>
      </c>
      <c r="J92">
        <f t="shared" si="7"/>
        <v>2.3667201450231721E-4</v>
      </c>
      <c r="K92">
        <f t="shared" si="8"/>
        <v>9.3292397115376006E-4</v>
      </c>
      <c r="L92">
        <f t="shared" si="9"/>
        <v>7.9398292793982658E-4</v>
      </c>
      <c r="M92">
        <f t="shared" si="10"/>
        <v>6.3194204521860265E-4</v>
      </c>
      <c r="N92">
        <f t="shared" si="11"/>
        <v>3.2901535434795024E-3</v>
      </c>
      <c r="O92">
        <f t="shared" si="12"/>
        <v>1.0834107293213369E-4</v>
      </c>
      <c r="P92">
        <f t="shared" si="13"/>
        <v>6.1329573965684719E-4</v>
      </c>
      <c r="Q92">
        <f t="shared" si="14"/>
        <v>1.8823625296332313E-4</v>
      </c>
      <c r="R92">
        <f t="shared" si="15"/>
        <v>3.9420515505633042E-4</v>
      </c>
      <c r="S92">
        <f t="shared" si="16"/>
        <v>1.4879004147953579E-3</v>
      </c>
      <c r="T92">
        <f t="shared" si="17"/>
        <v>4.6959921012198618E-4</v>
      </c>
      <c r="U92">
        <f t="shared" si="18"/>
        <v>2.1010757143013147E-3</v>
      </c>
      <c r="V92">
        <f>V39/$V$42</f>
        <v>1.45230931278586E-4</v>
      </c>
      <c r="W92">
        <f t="shared" si="20"/>
        <v>2.218961359699288E-4</v>
      </c>
      <c r="X92">
        <f t="shared" si="21"/>
        <v>3.9270521071426031E-4</v>
      </c>
      <c r="Y92">
        <f t="shared" si="22"/>
        <v>5.1074649506683341E-4</v>
      </c>
      <c r="Z92">
        <f t="shared" si="23"/>
        <v>1.1592815243432182E-3</v>
      </c>
      <c r="AA92">
        <f t="shared" si="24"/>
        <v>9.2674066840587016E-4</v>
      </c>
      <c r="AB92">
        <f t="shared" si="25"/>
        <v>2.1509303754379592E-4</v>
      </c>
      <c r="AC92">
        <f t="shared" si="26"/>
        <v>1.3472816208299364E-3</v>
      </c>
      <c r="AD92">
        <f t="shared" si="27"/>
        <v>1.0142803938191787E-4</v>
      </c>
      <c r="AE92">
        <f t="shared" si="28"/>
        <v>5.346411064029514E-3</v>
      </c>
      <c r="AF92">
        <f t="shared" si="29"/>
        <v>1.7093043923694844E-3</v>
      </c>
      <c r="AG92">
        <f t="shared" si="30"/>
        <v>5.7041800647788192E-5</v>
      </c>
      <c r="AH92">
        <f t="shared" si="31"/>
        <v>5.2787273476108485E-4</v>
      </c>
      <c r="AI92">
        <f t="shared" si="32"/>
        <v>2.7401869655518325E-5</v>
      </c>
      <c r="AJ92">
        <f t="shared" si="33"/>
        <v>1.8591234237524357E-4</v>
      </c>
      <c r="AK92" s="25">
        <v>1E-300</v>
      </c>
      <c r="AL92">
        <f t="shared" si="34"/>
        <v>8.3662288626868244E-4</v>
      </c>
      <c r="AM92">
        <f t="shared" si="35"/>
        <v>8.2448755078455387E-4</v>
      </c>
    </row>
    <row r="93" spans="1:39">
      <c r="A93" t="s">
        <v>157</v>
      </c>
      <c r="B93" t="s">
        <v>228</v>
      </c>
      <c r="C93">
        <f t="shared" si="0"/>
        <v>2.8363764573629581E-305</v>
      </c>
      <c r="D93">
        <f t="shared" si="1"/>
        <v>2.2850398421492972E-304</v>
      </c>
      <c r="E93">
        <f t="shared" si="2"/>
        <v>1.5985640331608799E-304</v>
      </c>
      <c r="F93">
        <f t="shared" si="3"/>
        <v>4.5178430839559999E-305</v>
      </c>
      <c r="G93">
        <f t="shared" si="4"/>
        <v>4.8682839620235737E-304</v>
      </c>
      <c r="H93">
        <f t="shared" si="5"/>
        <v>7.9778938144624203E-304</v>
      </c>
      <c r="I93">
        <f t="shared" si="6"/>
        <v>9.8231283474392136E-304</v>
      </c>
      <c r="J93">
        <f t="shared" si="7"/>
        <v>4.7408341966235512E-302</v>
      </c>
      <c r="K93">
        <f t="shared" si="8"/>
        <v>4.3612934336072454E-304</v>
      </c>
      <c r="L93">
        <f t="shared" si="9"/>
        <v>1.1432561767219254E-303</v>
      </c>
      <c r="M93">
        <f t="shared" si="10"/>
        <v>2.6536165898050154E-304</v>
      </c>
      <c r="N93">
        <f t="shared" si="11"/>
        <v>2.8254209496799093E-304</v>
      </c>
      <c r="O93">
        <f t="shared" si="12"/>
        <v>3.9179060467868495E-303</v>
      </c>
      <c r="P93">
        <f t="shared" si="13"/>
        <v>3.3325250051508853E-303</v>
      </c>
      <c r="Q93">
        <f t="shared" si="14"/>
        <v>1.8802336340318289E-304</v>
      </c>
      <c r="R93">
        <f t="shared" si="15"/>
        <v>1.9562438309980398E-304</v>
      </c>
      <c r="S93">
        <f t="shared" si="16"/>
        <v>2.6817558056750003E-304</v>
      </c>
      <c r="T93">
        <f t="shared" si="17"/>
        <v>4.3118210671360629E-305</v>
      </c>
      <c r="U93">
        <f t="shared" si="18"/>
        <v>3.4985692104658218E-304</v>
      </c>
      <c r="V93">
        <f t="shared" si="19"/>
        <v>6.9170033987063651E-305</v>
      </c>
      <c r="W93">
        <f t="shared" si="20"/>
        <v>7.2426257342749979E-305</v>
      </c>
      <c r="X93">
        <f t="shared" si="21"/>
        <v>3.2285345337501103E-304</v>
      </c>
      <c r="Y93">
        <f t="shared" si="22"/>
        <v>5.1626137680014519E-305</v>
      </c>
      <c r="Z93">
        <f t="shared" si="23"/>
        <v>5.2340069246700252E-304</v>
      </c>
      <c r="AA93">
        <f t="shared" si="24"/>
        <v>1.9547440891713404E-303</v>
      </c>
      <c r="AB93">
        <f t="shared" si="25"/>
        <v>1.0434097975226904E-303</v>
      </c>
      <c r="AC93">
        <f t="shared" si="26"/>
        <v>3.1990357248757729E-304</v>
      </c>
      <c r="AD93">
        <f t="shared" si="27"/>
        <v>1.0434420033185043E-304</v>
      </c>
      <c r="AE93">
        <f t="shared" si="28"/>
        <v>7.4137185410467949E-305</v>
      </c>
      <c r="AF93">
        <f t="shared" si="29"/>
        <v>2.2216615219936034E-304</v>
      </c>
      <c r="AG93">
        <f t="shared" si="30"/>
        <v>9.820229145225804E-305</v>
      </c>
      <c r="AH93">
        <f t="shared" si="31"/>
        <v>1.3592324215317979E-304</v>
      </c>
      <c r="AI93">
        <f t="shared" si="32"/>
        <v>1.8040896986294277E-304</v>
      </c>
      <c r="AJ93">
        <f t="shared" si="33"/>
        <v>3.6626502795705034E-305</v>
      </c>
      <c r="AK93" s="25">
        <v>1E-300</v>
      </c>
      <c r="AL93">
        <f t="shared" si="34"/>
        <v>1.1877373588111292E-305</v>
      </c>
      <c r="AM93">
        <f t="shared" si="35"/>
        <v>1.4505144053913985E-2</v>
      </c>
    </row>
    <row r="94" spans="1:39">
      <c r="A94" t="s">
        <v>159</v>
      </c>
      <c r="B94" t="s">
        <v>228</v>
      </c>
      <c r="C94">
        <f t="shared" si="0"/>
        <v>2.8363764573629581E-305</v>
      </c>
      <c r="D94">
        <f t="shared" si="1"/>
        <v>2.2850398421492972E-304</v>
      </c>
      <c r="E94">
        <f t="shared" si="2"/>
        <v>1.5985640331608799E-304</v>
      </c>
      <c r="F94">
        <f t="shared" si="3"/>
        <v>4.5178430839559999E-305</v>
      </c>
      <c r="G94">
        <f t="shared" si="4"/>
        <v>4.8682839620235737E-304</v>
      </c>
      <c r="H94">
        <f t="shared" si="5"/>
        <v>7.9778938144624203E-304</v>
      </c>
      <c r="I94">
        <f t="shared" si="6"/>
        <v>9.8231283474392136E-304</v>
      </c>
      <c r="J94">
        <f t="shared" si="7"/>
        <v>4.7408341966235512E-302</v>
      </c>
      <c r="K94">
        <f t="shared" si="8"/>
        <v>4.3612934336072454E-304</v>
      </c>
      <c r="L94">
        <f t="shared" si="9"/>
        <v>1.1432561767219254E-303</v>
      </c>
      <c r="M94">
        <f t="shared" si="10"/>
        <v>2.6536165898050154E-304</v>
      </c>
      <c r="N94">
        <f t="shared" si="11"/>
        <v>2.8254209496799093E-304</v>
      </c>
      <c r="O94">
        <f t="shared" si="12"/>
        <v>3.9179060467868495E-303</v>
      </c>
      <c r="P94">
        <f t="shared" si="13"/>
        <v>3.3325250051508853E-303</v>
      </c>
      <c r="Q94">
        <f t="shared" si="14"/>
        <v>1.8802336340318289E-304</v>
      </c>
      <c r="R94">
        <f t="shared" si="15"/>
        <v>1.9562438309980398E-304</v>
      </c>
      <c r="S94">
        <f t="shared" si="16"/>
        <v>2.6817558056750003E-304</v>
      </c>
      <c r="T94">
        <f t="shared" si="17"/>
        <v>4.3118210671360629E-305</v>
      </c>
      <c r="U94">
        <f t="shared" si="18"/>
        <v>3.4985692104658218E-304</v>
      </c>
      <c r="V94">
        <f t="shared" si="19"/>
        <v>6.9170033987063651E-305</v>
      </c>
      <c r="W94">
        <f t="shared" si="20"/>
        <v>7.2426257342749979E-305</v>
      </c>
      <c r="X94">
        <f t="shared" si="21"/>
        <v>3.2285345337501103E-304</v>
      </c>
      <c r="Y94">
        <f t="shared" si="22"/>
        <v>5.1626137680014519E-305</v>
      </c>
      <c r="Z94">
        <f t="shared" si="23"/>
        <v>5.2340069246700252E-304</v>
      </c>
      <c r="AA94">
        <f t="shared" si="24"/>
        <v>1.9547440891713404E-303</v>
      </c>
      <c r="AB94">
        <f t="shared" si="25"/>
        <v>1.0434097975226904E-303</v>
      </c>
      <c r="AC94">
        <f t="shared" si="26"/>
        <v>3.1990357248757729E-304</v>
      </c>
      <c r="AD94">
        <f t="shared" si="27"/>
        <v>1.0434420033185043E-304</v>
      </c>
      <c r="AE94">
        <f t="shared" si="28"/>
        <v>7.4137185410467949E-305</v>
      </c>
      <c r="AF94">
        <f t="shared" si="29"/>
        <v>2.2216615219936034E-304</v>
      </c>
      <c r="AG94">
        <f t="shared" si="30"/>
        <v>9.820229145225804E-305</v>
      </c>
      <c r="AH94">
        <f t="shared" si="31"/>
        <v>1.3592324215317979E-304</v>
      </c>
      <c r="AI94">
        <f t="shared" si="32"/>
        <v>1.8040896986294277E-304</v>
      </c>
      <c r="AJ94">
        <f t="shared" si="33"/>
        <v>3.6626502795705034E-305</v>
      </c>
      <c r="AK94" s="25">
        <v>1E-300</v>
      </c>
      <c r="AL94">
        <f t="shared" si="34"/>
        <v>1.1877373588111292E-305</v>
      </c>
      <c r="AM94">
        <f t="shared" si="35"/>
        <v>0</v>
      </c>
    </row>
    <row r="95" spans="1:39">
      <c r="A95" t="s">
        <v>152</v>
      </c>
      <c r="C95">
        <f t="shared" ref="C95" si="36">C42/$C$42</f>
        <v>1</v>
      </c>
      <c r="D95">
        <f t="shared" si="1"/>
        <v>1</v>
      </c>
      <c r="E95">
        <f t="shared" si="2"/>
        <v>1</v>
      </c>
      <c r="F95">
        <f t="shared" si="3"/>
        <v>1</v>
      </c>
      <c r="G95">
        <f t="shared" si="4"/>
        <v>1</v>
      </c>
      <c r="H95">
        <f t="shared" si="5"/>
        <v>1</v>
      </c>
      <c r="I95">
        <f t="shared" si="6"/>
        <v>1</v>
      </c>
      <c r="J95">
        <f t="shared" si="7"/>
        <v>1</v>
      </c>
      <c r="K95">
        <f t="shared" si="8"/>
        <v>1</v>
      </c>
      <c r="L95">
        <f t="shared" si="9"/>
        <v>1</v>
      </c>
      <c r="M95">
        <f t="shared" si="10"/>
        <v>1</v>
      </c>
      <c r="N95">
        <f t="shared" si="11"/>
        <v>1</v>
      </c>
      <c r="O95">
        <f t="shared" si="12"/>
        <v>1</v>
      </c>
      <c r="P95">
        <f t="shared" si="13"/>
        <v>1</v>
      </c>
      <c r="Q95">
        <f t="shared" si="14"/>
        <v>1</v>
      </c>
      <c r="R95">
        <f t="shared" si="15"/>
        <v>1</v>
      </c>
      <c r="S95">
        <f t="shared" si="16"/>
        <v>1</v>
      </c>
      <c r="T95">
        <f t="shared" si="17"/>
        <v>1</v>
      </c>
      <c r="U95">
        <f t="shared" si="18"/>
        <v>1</v>
      </c>
      <c r="V95">
        <f t="shared" si="19"/>
        <v>1</v>
      </c>
      <c r="W95">
        <f t="shared" si="20"/>
        <v>1</v>
      </c>
      <c r="X95">
        <f t="shared" si="21"/>
        <v>1</v>
      </c>
      <c r="Y95">
        <f t="shared" si="22"/>
        <v>1</v>
      </c>
      <c r="Z95">
        <f t="shared" si="23"/>
        <v>1</v>
      </c>
      <c r="AA95">
        <f t="shared" si="24"/>
        <v>1</v>
      </c>
      <c r="AB95">
        <f t="shared" si="25"/>
        <v>1</v>
      </c>
      <c r="AC95">
        <f t="shared" si="26"/>
        <v>1</v>
      </c>
      <c r="AD95">
        <f t="shared" si="27"/>
        <v>1</v>
      </c>
      <c r="AE95">
        <f t="shared" si="28"/>
        <v>1</v>
      </c>
      <c r="AF95">
        <f t="shared" si="29"/>
        <v>1</v>
      </c>
      <c r="AG95">
        <f t="shared" si="30"/>
        <v>1</v>
      </c>
      <c r="AH95">
        <f t="shared" si="31"/>
        <v>1</v>
      </c>
      <c r="AI95">
        <f t="shared" si="32"/>
        <v>1</v>
      </c>
      <c r="AJ95">
        <f t="shared" si="33"/>
        <v>1</v>
      </c>
      <c r="AK95" s="25">
        <v>1E-300</v>
      </c>
      <c r="AL95">
        <f t="shared" si="34"/>
        <v>1</v>
      </c>
      <c r="AM95">
        <f t="shared" si="35"/>
        <v>1</v>
      </c>
    </row>
    <row r="97" spans="2:2">
      <c r="B97" t="s">
        <v>168</v>
      </c>
    </row>
    <row r="98" spans="2:2">
      <c r="B98" t="s">
        <v>225</v>
      </c>
    </row>
    <row r="99" spans="2:2">
      <c r="B99" t="s">
        <v>226</v>
      </c>
    </row>
    <row r="100" spans="2:2">
      <c r="B100" t="s">
        <v>227</v>
      </c>
    </row>
    <row r="102" spans="2:2">
      <c r="B10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M55"/>
  <sheetViews>
    <sheetView topLeftCell="A21" zoomScale="70" zoomScaleNormal="70" workbookViewId="0">
      <selection activeCell="B49" sqref="B49"/>
    </sheetView>
  </sheetViews>
  <sheetFormatPr defaultRowHeight="14.5"/>
  <cols>
    <col min="1" max="1" width="74.81640625" customWidth="1"/>
    <col min="2" max="2" width="36.36328125" customWidth="1"/>
  </cols>
  <sheetData>
    <row r="1" spans="1:39">
      <c r="A1" t="s">
        <v>165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12</v>
      </c>
      <c r="P1" t="s">
        <v>48</v>
      </c>
      <c r="Q1" t="s">
        <v>49</v>
      </c>
      <c r="R1" t="s">
        <v>50</v>
      </c>
      <c r="S1" t="s">
        <v>51</v>
      </c>
      <c r="T1" t="s">
        <v>17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31</v>
      </c>
      <c r="AI1" t="s">
        <v>65</v>
      </c>
      <c r="AJ1" t="s">
        <v>66</v>
      </c>
      <c r="AK1" t="s">
        <v>67</v>
      </c>
      <c r="AL1" t="s">
        <v>157</v>
      </c>
      <c r="AM1" t="s">
        <v>158</v>
      </c>
    </row>
    <row r="2" spans="1:39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228</v>
      </c>
      <c r="AM2" t="s">
        <v>228</v>
      </c>
    </row>
    <row r="3" spans="1:39">
      <c r="A3" t="s">
        <v>0</v>
      </c>
      <c r="B3" t="s">
        <v>117</v>
      </c>
      <c r="C3">
        <v>1.3312144857672461E-2</v>
      </c>
      <c r="D3">
        <v>8.6676111303643624E-6</v>
      </c>
      <c r="E3">
        <v>9.1733830546456438E-2</v>
      </c>
      <c r="F3">
        <v>1.9189730864746183E-2</v>
      </c>
      <c r="G3">
        <v>4.2364160245086706E-2</v>
      </c>
      <c r="H3">
        <v>4.7218459155933826E-2</v>
      </c>
      <c r="I3">
        <v>8.8508220036722374E-3</v>
      </c>
      <c r="J3">
        <v>3.1869643393201728E-5</v>
      </c>
      <c r="K3">
        <v>4.7496164142222709E-5</v>
      </c>
      <c r="L3">
        <v>9.6809934680494886E-3</v>
      </c>
      <c r="M3">
        <v>7.2887424607276116E-9</v>
      </c>
      <c r="N3">
        <v>1.9798285634104703E-5</v>
      </c>
      <c r="O3">
        <v>1.4929196888176339E-5</v>
      </c>
      <c r="P3">
        <v>1.9591870547160082E-8</v>
      </c>
      <c r="Q3">
        <v>3.0180267045410275E-6</v>
      </c>
      <c r="R3">
        <v>9.888912079655917E-3</v>
      </c>
      <c r="S3">
        <v>9.7280731303188806E-6</v>
      </c>
      <c r="T3">
        <v>7.9780303212927915E-3</v>
      </c>
      <c r="U3">
        <v>3.6980930500352576E-8</v>
      </c>
      <c r="V3">
        <v>2.9470465794914591E-7</v>
      </c>
      <c r="W3">
        <v>1.2151898747546561E-7</v>
      </c>
      <c r="X3">
        <v>7.325064793217817E-2</v>
      </c>
      <c r="Y3">
        <v>1.8268102851566753E-7</v>
      </c>
      <c r="Z3">
        <v>2.0845735439075092E-7</v>
      </c>
      <c r="AA3">
        <v>6.3146990950744539E-6</v>
      </c>
      <c r="AB3">
        <v>3.167405190092241E-8</v>
      </c>
      <c r="AC3">
        <v>1.5146011867658397E-6</v>
      </c>
      <c r="AD3">
        <v>1.2052807063455427E-6</v>
      </c>
      <c r="AE3">
        <v>2.3884436510110602E-3</v>
      </c>
      <c r="AF3">
        <v>2.1081804589412271E-8</v>
      </c>
      <c r="AG3">
        <v>2.7732617871398029E-7</v>
      </c>
      <c r="AH3">
        <v>9.9669328108876567E-7</v>
      </c>
      <c r="AI3">
        <v>8.5677103358656808E-4</v>
      </c>
      <c r="AJ3">
        <v>1.9045505355220192E-4</v>
      </c>
      <c r="AK3">
        <v>0</v>
      </c>
      <c r="AL3">
        <v>1.9644665955972623E-2</v>
      </c>
      <c r="AM3">
        <v>1.9359717246390223E-2</v>
      </c>
    </row>
    <row r="4" spans="1:39">
      <c r="A4" t="s">
        <v>1</v>
      </c>
      <c r="B4" t="s">
        <v>118</v>
      </c>
      <c r="C4">
        <v>1.4736759782725976E-4</v>
      </c>
      <c r="D4">
        <v>1.967029249047343E-3</v>
      </c>
      <c r="E4">
        <v>5.614688061244562E-3</v>
      </c>
      <c r="F4">
        <v>1.7782402597770876E-3</v>
      </c>
      <c r="G4">
        <v>3.0986399222136356E-3</v>
      </c>
      <c r="H4">
        <v>2.3559539443821717E-7</v>
      </c>
      <c r="I4">
        <v>2.1231968804857108E-3</v>
      </c>
      <c r="J4">
        <v>2.8038015416085785E-5</v>
      </c>
      <c r="K4">
        <v>4.3023055179502176E-3</v>
      </c>
      <c r="L4">
        <v>9.1433527534284485E-3</v>
      </c>
      <c r="M4">
        <v>6.4044085821809626E-3</v>
      </c>
      <c r="N4">
        <v>1.6650269326770967E-2</v>
      </c>
      <c r="O4">
        <v>9.5468302287890494E-3</v>
      </c>
      <c r="P4">
        <v>3.9992887384453692E-3</v>
      </c>
      <c r="Q4">
        <v>2.0395872700630161E-4</v>
      </c>
      <c r="R4">
        <v>1.3649446411489916E-3</v>
      </c>
      <c r="S4">
        <v>2.2637443515486286E-2</v>
      </c>
      <c r="T4">
        <v>6.4747397853412991E-3</v>
      </c>
      <c r="U4">
        <v>2.2921413186834189E-7</v>
      </c>
      <c r="V4">
        <v>4.57510735402436E-8</v>
      </c>
      <c r="W4">
        <v>4.8137620709016071E-8</v>
      </c>
      <c r="X4">
        <v>5.7425925381567947E-3</v>
      </c>
      <c r="Y4">
        <v>7.6761091153855539E-3</v>
      </c>
      <c r="Z4">
        <v>4.3331124046421362E-10</v>
      </c>
      <c r="AA4">
        <v>3.3045022834583241E-7</v>
      </c>
      <c r="AB4">
        <v>1.5811138553301597E-7</v>
      </c>
      <c r="AC4">
        <v>2.0377346223334634E-7</v>
      </c>
      <c r="AD4">
        <v>1.031455042652039E-8</v>
      </c>
      <c r="AE4">
        <v>1.2142253272358361E-3</v>
      </c>
      <c r="AF4">
        <v>8.1674762419064894E-6</v>
      </c>
      <c r="AG4">
        <v>2.3610875645661097E-6</v>
      </c>
      <c r="AH4">
        <v>2.6060647682424077E-6</v>
      </c>
      <c r="AI4">
        <v>1.3893408950868904E-5</v>
      </c>
      <c r="AJ4">
        <v>1.1181553890911579E-6</v>
      </c>
      <c r="AK4">
        <v>0</v>
      </c>
      <c r="AL4">
        <v>2.8175075295068042E-3</v>
      </c>
      <c r="AM4">
        <v>2.7766391769183207E-3</v>
      </c>
    </row>
    <row r="5" spans="1:39">
      <c r="A5" t="s">
        <v>2</v>
      </c>
      <c r="B5" t="s">
        <v>119</v>
      </c>
      <c r="C5">
        <v>7.2899653500982592E-3</v>
      </c>
      <c r="D5">
        <v>9.6629834766555629E-5</v>
      </c>
      <c r="E5">
        <v>4.7073571878717635E-2</v>
      </c>
      <c r="F5">
        <v>2.2023088041146863E-3</v>
      </c>
      <c r="G5">
        <v>2.7116196924642563E-3</v>
      </c>
      <c r="H5">
        <v>1.0633671064503429E-3</v>
      </c>
      <c r="I5">
        <v>3.1114875150801478E-3</v>
      </c>
      <c r="J5">
        <v>3.4126188633621502E-4</v>
      </c>
      <c r="K5">
        <v>1.6364345228053558E-2</v>
      </c>
      <c r="L5">
        <v>1.9160960061648502E-4</v>
      </c>
      <c r="M5">
        <v>2.2249470649710416E-7</v>
      </c>
      <c r="N5">
        <v>2.1199694360956358E-4</v>
      </c>
      <c r="O5">
        <v>1.5746973653771532E-4</v>
      </c>
      <c r="P5">
        <v>2.0855286781282676E-7</v>
      </c>
      <c r="Q5">
        <v>3.4007608595429452E-5</v>
      </c>
      <c r="R5">
        <v>4.9087232438637719E-4</v>
      </c>
      <c r="S5">
        <v>1.0453458672212847E-4</v>
      </c>
      <c r="T5">
        <v>2.7738418938610552E-4</v>
      </c>
      <c r="U5">
        <v>1.3481267770304706E-7</v>
      </c>
      <c r="V5">
        <v>5.420275867494698E-6</v>
      </c>
      <c r="W5">
        <v>2.0531652222836598E-6</v>
      </c>
      <c r="X5">
        <v>4.3150198692482204E-2</v>
      </c>
      <c r="Y5">
        <v>8.1159384902486093E-4</v>
      </c>
      <c r="Z5">
        <v>4.9676053942884727E-6</v>
      </c>
      <c r="AA5">
        <v>4.5862235434902472E-5</v>
      </c>
      <c r="AB5">
        <v>1.479352094561577E-6</v>
      </c>
      <c r="AC5">
        <v>1.6615404946578331E-5</v>
      </c>
      <c r="AD5">
        <v>6.3442039561881203E-4</v>
      </c>
      <c r="AE5">
        <v>2.8221167389056622E-5</v>
      </c>
      <c r="AF5">
        <v>4.6671386369026167E-4</v>
      </c>
      <c r="AG5">
        <v>1.2583710036231696E-4</v>
      </c>
      <c r="AH5">
        <v>1.967524296547948E-4</v>
      </c>
      <c r="AI5">
        <v>5.1323491125312141E-5</v>
      </c>
      <c r="AJ5">
        <v>1.3601790028616653E-3</v>
      </c>
      <c r="AK5">
        <v>0</v>
      </c>
      <c r="AL5">
        <v>1.3444497518999057E-2</v>
      </c>
      <c r="AM5">
        <v>1.3249483145753489E-2</v>
      </c>
    </row>
    <row r="6" spans="1:39">
      <c r="A6" t="s">
        <v>3</v>
      </c>
      <c r="B6" t="s">
        <v>120</v>
      </c>
      <c r="C6">
        <v>1.4885814255817854E-3</v>
      </c>
      <c r="D6">
        <v>6.3597822789925732E-5</v>
      </c>
      <c r="E6">
        <v>1.052633218318772E-2</v>
      </c>
      <c r="F6">
        <v>0.1246410405398872</v>
      </c>
      <c r="G6">
        <v>1.4788423641301427E-2</v>
      </c>
      <c r="H6">
        <v>6.6655975961581713E-4</v>
      </c>
      <c r="I6">
        <v>2.4307966982814555E-3</v>
      </c>
      <c r="J6">
        <v>4.1851622695944447E-4</v>
      </c>
      <c r="K6">
        <v>1.1424911554375975E-3</v>
      </c>
      <c r="L6">
        <v>3.0712831449575509E-3</v>
      </c>
      <c r="M6">
        <v>1.19936981839546E-3</v>
      </c>
      <c r="N6">
        <v>9.2961299333836449E-4</v>
      </c>
      <c r="O6">
        <v>5.06748498942901E-4</v>
      </c>
      <c r="P6">
        <v>3.6913323512709071E-4</v>
      </c>
      <c r="Q6">
        <v>1.3494159162221265E-3</v>
      </c>
      <c r="R6">
        <v>6.4497008073568125E-3</v>
      </c>
      <c r="S6">
        <v>1.3573590720073146E-3</v>
      </c>
      <c r="T6">
        <v>2.0627480550539225E-3</v>
      </c>
      <c r="U6">
        <v>1.9688301089324257E-4</v>
      </c>
      <c r="V6">
        <v>6.7440023895733018E-4</v>
      </c>
      <c r="W6">
        <v>6.7069220366521986E-4</v>
      </c>
      <c r="X6">
        <v>5.5673420299790421E-3</v>
      </c>
      <c r="Y6">
        <v>6.3771074581693598E-4</v>
      </c>
      <c r="Z6">
        <v>5.5669710130981588E-4</v>
      </c>
      <c r="AA6">
        <v>1.8901279376479865E-3</v>
      </c>
      <c r="AB6">
        <v>4.3224352955007145E-4</v>
      </c>
      <c r="AC6">
        <v>4.0797151073993735E-4</v>
      </c>
      <c r="AD6">
        <v>1.5003167068032667E-4</v>
      </c>
      <c r="AE6">
        <v>1.6938876384055856E-3</v>
      </c>
      <c r="AF6">
        <v>5.0196257738513732E-4</v>
      </c>
      <c r="AG6">
        <v>4.3211218543861586E-4</v>
      </c>
      <c r="AH6">
        <v>2.0333800061682645E-4</v>
      </c>
      <c r="AI6">
        <v>1.859944014998303E-3</v>
      </c>
      <c r="AJ6">
        <v>1.4431713452891413E-3</v>
      </c>
      <c r="AK6">
        <v>0</v>
      </c>
      <c r="AL6">
        <v>1.7920273698718587E-2</v>
      </c>
      <c r="AM6">
        <v>1.7660337547233108E-2</v>
      </c>
    </row>
    <row r="7" spans="1:39">
      <c r="A7" t="s">
        <v>4</v>
      </c>
      <c r="B7" t="s">
        <v>121</v>
      </c>
      <c r="C7">
        <v>2.4983021685859322E-6</v>
      </c>
      <c r="D7">
        <v>1.7072531832769957E-6</v>
      </c>
      <c r="E7">
        <v>7.0800023629542902E-5</v>
      </c>
      <c r="F7">
        <v>1.0559148710846112E-4</v>
      </c>
      <c r="G7">
        <v>1.0735158753961681E-2</v>
      </c>
      <c r="H7">
        <v>1.5768098730269808E-3</v>
      </c>
      <c r="I7">
        <v>1.3778803358155034E-4</v>
      </c>
      <c r="J7">
        <v>4.2263144586554885E-6</v>
      </c>
      <c r="K7">
        <v>2.0392745415317122E-5</v>
      </c>
      <c r="L7">
        <v>6.6179131417062539E-3</v>
      </c>
      <c r="M7">
        <v>4.4179239386872571E-4</v>
      </c>
      <c r="N7">
        <v>1.25989762701398E-5</v>
      </c>
      <c r="O7">
        <v>7.7357837520735606E-6</v>
      </c>
      <c r="P7">
        <v>5.874672265312953E-8</v>
      </c>
      <c r="Q7">
        <v>5.3559962057710033E-4</v>
      </c>
      <c r="R7">
        <v>3.1958066096993156E-3</v>
      </c>
      <c r="S7">
        <v>1.6384644423817092E-5</v>
      </c>
      <c r="T7">
        <v>1.5380922296176516E-4</v>
      </c>
      <c r="U7">
        <v>1.1158913548824767E-10</v>
      </c>
      <c r="V7">
        <v>1.4970421740097758E-4</v>
      </c>
      <c r="W7">
        <v>3.5150216644880211E-9</v>
      </c>
      <c r="X7">
        <v>3.5476415710548566E-4</v>
      </c>
      <c r="Y7">
        <v>7.6602254790641966E-4</v>
      </c>
      <c r="Z7">
        <v>9.0477149859362825E-6</v>
      </c>
      <c r="AA7">
        <v>1.5352618153988103E-3</v>
      </c>
      <c r="AB7">
        <v>2.6313038216368814E-5</v>
      </c>
      <c r="AC7">
        <v>3.2913760372239227E-5</v>
      </c>
      <c r="AD7">
        <v>1.9175520087379557E-5</v>
      </c>
      <c r="AE7">
        <v>9.4596694191410828E-7</v>
      </c>
      <c r="AF7">
        <v>4.1589164766611762E-4</v>
      </c>
      <c r="AG7">
        <v>1.3905580314845434E-5</v>
      </c>
      <c r="AH7">
        <v>2.2597726836409102E-4</v>
      </c>
      <c r="AI7">
        <v>1.6096464756247071E-5</v>
      </c>
      <c r="AJ7">
        <v>5.5655936489650125E-5</v>
      </c>
      <c r="AK7">
        <v>0</v>
      </c>
      <c r="AL7">
        <v>4.3758170490662264E-4</v>
      </c>
      <c r="AM7">
        <v>4.3123451924159477E-4</v>
      </c>
    </row>
    <row r="8" spans="1:39">
      <c r="A8" t="s">
        <v>5</v>
      </c>
      <c r="B8" t="s">
        <v>122</v>
      </c>
      <c r="C8">
        <v>2.9219929012489518E-4</v>
      </c>
      <c r="D8">
        <v>1.6493422881702882E-4</v>
      </c>
      <c r="E8">
        <v>5.0913144681381849E-4</v>
      </c>
      <c r="F8">
        <v>1.4219551889345532E-4</v>
      </c>
      <c r="G8">
        <v>3.188827464415705E-5</v>
      </c>
      <c r="H8">
        <v>9.6875123153686779E-3</v>
      </c>
      <c r="I8">
        <v>5.0825365210301577E-3</v>
      </c>
      <c r="J8">
        <v>1.7296896883038532E-4</v>
      </c>
      <c r="K8">
        <v>7.7891107920159089E-4</v>
      </c>
      <c r="L8">
        <v>1.9589022590849009E-3</v>
      </c>
      <c r="M8">
        <v>2.0488059029800696E-4</v>
      </c>
      <c r="N8">
        <v>1.3072823545426846E-3</v>
      </c>
      <c r="O8">
        <v>1.9947158134505129E-3</v>
      </c>
      <c r="P8">
        <v>2.385952229860541E-3</v>
      </c>
      <c r="Q8">
        <v>5.024672361347174E-4</v>
      </c>
      <c r="R8">
        <v>5.6065355234429749E-3</v>
      </c>
      <c r="S8">
        <v>1.2727341858106771E-3</v>
      </c>
      <c r="T8">
        <v>2.0478055392861858E-3</v>
      </c>
      <c r="U8">
        <v>2.0624684955995613E-5</v>
      </c>
      <c r="V8">
        <v>3.2331254453550481E-5</v>
      </c>
      <c r="W8">
        <v>4.8878684802232988E-5</v>
      </c>
      <c r="X8">
        <v>2.2428649267746461E-4</v>
      </c>
      <c r="Y8">
        <v>3.8357799431724763E-5</v>
      </c>
      <c r="Z8">
        <v>5.600831650393343E-5</v>
      </c>
      <c r="AA8">
        <v>2.041258792904096E-4</v>
      </c>
      <c r="AB8">
        <v>1.4090044732422081E-4</v>
      </c>
      <c r="AC8">
        <v>2.0337840869157295E-4</v>
      </c>
      <c r="AD8">
        <v>9.5985007473954449E-5</v>
      </c>
      <c r="AE8">
        <v>4.9570377855826648E-4</v>
      </c>
      <c r="AF8">
        <v>2.4801394452334658E-4</v>
      </c>
      <c r="AG8">
        <v>4.1299678851302468E-5</v>
      </c>
      <c r="AH8">
        <v>5.879243385370588E-5</v>
      </c>
      <c r="AI8">
        <v>4.4831020904371164E-4</v>
      </c>
      <c r="AJ8">
        <v>3.7955816100698831E-5</v>
      </c>
      <c r="AK8">
        <v>0</v>
      </c>
      <c r="AL8">
        <v>9.5938066493285001E-4</v>
      </c>
      <c r="AM8">
        <v>9.454647101854594E-4</v>
      </c>
    </row>
    <row r="9" spans="1:39">
      <c r="A9" t="s">
        <v>6</v>
      </c>
      <c r="B9" t="s">
        <v>123</v>
      </c>
      <c r="C9">
        <v>1.8843666734512883E-4</v>
      </c>
      <c r="D9">
        <v>1.327101840463936E-4</v>
      </c>
      <c r="E9">
        <v>1.3325747175310307E-2</v>
      </c>
      <c r="F9">
        <v>3.7196017531978091E-3</v>
      </c>
      <c r="G9">
        <v>5.2114146144442545E-4</v>
      </c>
      <c r="H9">
        <v>1.4726660153570797E-4</v>
      </c>
      <c r="I9">
        <v>3.4036164250650348E-2</v>
      </c>
      <c r="J9">
        <v>8.7058438648835476E-4</v>
      </c>
      <c r="K9">
        <v>4.5888932031888435E-3</v>
      </c>
      <c r="L9">
        <v>6.3205653780808212E-3</v>
      </c>
      <c r="M9">
        <v>1.0915509936024355E-3</v>
      </c>
      <c r="N9">
        <v>2.2344274782203398E-3</v>
      </c>
      <c r="O9">
        <v>1.6721740690381333E-3</v>
      </c>
      <c r="P9">
        <v>2.5398426437518929E-4</v>
      </c>
      <c r="Q9">
        <v>5.5279017624670383E-5</v>
      </c>
      <c r="R9">
        <v>1.2284570200431538E-3</v>
      </c>
      <c r="S9">
        <v>3.3080098124572284E-3</v>
      </c>
      <c r="T9">
        <v>2.6636216803809231E-4</v>
      </c>
      <c r="U9">
        <v>9.2103759817968217E-8</v>
      </c>
      <c r="V9">
        <v>4.1298780258719123E-3</v>
      </c>
      <c r="W9">
        <v>2.3806016467374003E-7</v>
      </c>
      <c r="X9">
        <v>2.7844755817806968E-3</v>
      </c>
      <c r="Y9">
        <v>1.0459531190719889E-3</v>
      </c>
      <c r="Z9">
        <v>1.8064438940588845E-3</v>
      </c>
      <c r="AA9">
        <v>3.0724670985195946E-3</v>
      </c>
      <c r="AB9">
        <v>6.524091958119229E-3</v>
      </c>
      <c r="AC9">
        <v>8.1783780912273816E-3</v>
      </c>
      <c r="AD9">
        <v>4.374256786687885E-3</v>
      </c>
      <c r="AE9">
        <v>3.7333681081520658E-6</v>
      </c>
      <c r="AF9">
        <v>1.2399974422158814E-2</v>
      </c>
      <c r="AG9">
        <v>1.8155920036111578E-3</v>
      </c>
      <c r="AH9">
        <v>5.9246769060318201E-3</v>
      </c>
      <c r="AI9">
        <v>9.5837894633442919E-4</v>
      </c>
      <c r="AJ9">
        <v>1.991437539164218E-3</v>
      </c>
      <c r="AK9">
        <v>0</v>
      </c>
      <c r="AL9">
        <v>2.3989183434074664E-3</v>
      </c>
      <c r="AM9">
        <v>2.3641216872627648E-3</v>
      </c>
    </row>
    <row r="10" spans="1:39">
      <c r="A10" t="s">
        <v>7</v>
      </c>
      <c r="B10" t="s">
        <v>124</v>
      </c>
      <c r="C10">
        <v>5.1108025264052616E-3</v>
      </c>
      <c r="D10">
        <v>4.1316309710485791E-3</v>
      </c>
      <c r="E10">
        <v>8.9667132971425825E-3</v>
      </c>
      <c r="F10">
        <v>1.9046621473380352E-2</v>
      </c>
      <c r="G10">
        <v>3.9074224012379411E-3</v>
      </c>
      <c r="H10">
        <v>1.475082664194886E-2</v>
      </c>
      <c r="I10">
        <v>2.1257364995753435E-2</v>
      </c>
      <c r="J10">
        <v>0.12951648006007963</v>
      </c>
      <c r="K10">
        <v>1.4049166237671532E-2</v>
      </c>
      <c r="L10">
        <v>1.3841684231015372E-2</v>
      </c>
      <c r="M10">
        <v>2.7137296806933123E-3</v>
      </c>
      <c r="N10">
        <v>2.9199970789699721E-2</v>
      </c>
      <c r="O10">
        <v>2.8464323028884127E-2</v>
      </c>
      <c r="P10">
        <v>3.3977715492927683E-2</v>
      </c>
      <c r="Q10">
        <v>9.131082287975786E-3</v>
      </c>
      <c r="R10">
        <v>3.4779355549414133E-3</v>
      </c>
      <c r="S10">
        <v>1.9610875620349473E-2</v>
      </c>
      <c r="T10">
        <v>9.3983825680978798E-3</v>
      </c>
      <c r="U10">
        <v>2.7628536633200209E-4</v>
      </c>
      <c r="V10">
        <v>3.4757352825388069E-4</v>
      </c>
      <c r="W10">
        <v>4.5371039109708589E-4</v>
      </c>
      <c r="X10">
        <v>4.0876394873989577E-3</v>
      </c>
      <c r="Y10">
        <v>2.21317078758578E-2</v>
      </c>
      <c r="Z10">
        <v>2.0384312566663596E-2</v>
      </c>
      <c r="AA10">
        <v>0.12161018607294739</v>
      </c>
      <c r="AB10">
        <v>4.7855260084258252E-3</v>
      </c>
      <c r="AC10">
        <v>2.6579459744908137E-3</v>
      </c>
      <c r="AD10">
        <v>2.1732868049313542E-3</v>
      </c>
      <c r="AE10">
        <v>4.91600275073233E-5</v>
      </c>
      <c r="AF10">
        <v>3.6066712499677306E-3</v>
      </c>
      <c r="AG10">
        <v>1.1057661905116528E-2</v>
      </c>
      <c r="AH10">
        <v>1.9073147468342349E-3</v>
      </c>
      <c r="AI10">
        <v>2.3134722160164955E-3</v>
      </c>
      <c r="AJ10">
        <v>3.9723080206711703E-4</v>
      </c>
      <c r="AK10">
        <v>0</v>
      </c>
      <c r="AL10">
        <v>8.1919751351400404E-3</v>
      </c>
      <c r="AM10">
        <v>8.0731493557187547E-3</v>
      </c>
    </row>
    <row r="11" spans="1:39">
      <c r="A11" t="s">
        <v>8</v>
      </c>
      <c r="B11" t="s">
        <v>125</v>
      </c>
      <c r="C11">
        <v>1.915521345403938E-2</v>
      </c>
      <c r="D11">
        <v>2.1138894468268722E-3</v>
      </c>
      <c r="E11">
        <v>1.0272575523972104E-2</v>
      </c>
      <c r="F11">
        <v>1.2244192071233491E-2</v>
      </c>
      <c r="G11">
        <v>2.6140413388486311E-3</v>
      </c>
      <c r="H11">
        <v>7.6125091844475492E-3</v>
      </c>
      <c r="I11">
        <v>7.0784155123495396E-2</v>
      </c>
      <c r="J11">
        <v>2.0976508710325605E-2</v>
      </c>
      <c r="K11">
        <v>6.2769558773864309E-2</v>
      </c>
      <c r="L11">
        <v>4.1642567214589102E-2</v>
      </c>
      <c r="M11">
        <v>6.031944242928443E-3</v>
      </c>
      <c r="N11">
        <v>1.0737260373903778E-2</v>
      </c>
      <c r="O11">
        <v>2.2639798643028654E-2</v>
      </c>
      <c r="P11">
        <v>1.8388911986418011E-2</v>
      </c>
      <c r="Q11">
        <v>5.6457460367564487E-3</v>
      </c>
      <c r="R11">
        <v>7.4011758270959805E-3</v>
      </c>
      <c r="S11">
        <v>9.2248003854598741E-3</v>
      </c>
      <c r="T11">
        <v>1.4559992695173754E-2</v>
      </c>
      <c r="U11">
        <v>1.8747315634370151E-6</v>
      </c>
      <c r="V11">
        <v>2.2096699452320242E-3</v>
      </c>
      <c r="W11">
        <v>2.8209099071183733E-7</v>
      </c>
      <c r="X11">
        <v>8.9883236505523666E-3</v>
      </c>
      <c r="Y11">
        <v>4.943342442968849E-3</v>
      </c>
      <c r="Z11">
        <v>1.1138139796108077E-2</v>
      </c>
      <c r="AA11">
        <v>4.9369836640101195E-2</v>
      </c>
      <c r="AB11">
        <v>4.1074278835988316E-3</v>
      </c>
      <c r="AC11">
        <v>8.5101118423014238E-3</v>
      </c>
      <c r="AD11">
        <v>2.381306094329703E-3</v>
      </c>
      <c r="AE11">
        <v>1.5310156890706706E-6</v>
      </c>
      <c r="AF11">
        <v>3.373066277481056E-3</v>
      </c>
      <c r="AG11">
        <v>7.2519583367179326E-4</v>
      </c>
      <c r="AH11">
        <v>1.0048840724855904E-3</v>
      </c>
      <c r="AI11">
        <v>0.10459108917060141</v>
      </c>
      <c r="AJ11">
        <v>6.1686645679070084E-4</v>
      </c>
      <c r="AK11">
        <v>0</v>
      </c>
      <c r="AL11">
        <v>1.1910666532150746E-2</v>
      </c>
      <c r="AM11">
        <v>1.1737900598323766E-2</v>
      </c>
    </row>
    <row r="12" spans="1:39">
      <c r="A12" t="s">
        <v>9</v>
      </c>
      <c r="B12" t="s">
        <v>126</v>
      </c>
      <c r="C12">
        <v>2.0772797030120323E-5</v>
      </c>
      <c r="D12">
        <v>6.5544924523961432E-4</v>
      </c>
      <c r="E12">
        <v>1.0079993651303794E-3</v>
      </c>
      <c r="F12">
        <v>6.1650727411762907E-4</v>
      </c>
      <c r="G12">
        <v>1.5810838126846183E-4</v>
      </c>
      <c r="H12">
        <v>6.9425031499902425E-5</v>
      </c>
      <c r="I12">
        <v>8.9367598514514019E-5</v>
      </c>
      <c r="J12">
        <v>4.1810489370232269E-7</v>
      </c>
      <c r="K12">
        <v>2.109477296565858E-3</v>
      </c>
      <c r="L12">
        <v>1.6798776541847177E-3</v>
      </c>
      <c r="M12">
        <v>5.1861838501631515E-4</v>
      </c>
      <c r="N12">
        <v>1.7519529561959846E-3</v>
      </c>
      <c r="O12">
        <v>1.346728159948156E-4</v>
      </c>
      <c r="P12">
        <v>5.0228104820420195E-4</v>
      </c>
      <c r="Q12">
        <v>1.1966687788946948E-5</v>
      </c>
      <c r="R12">
        <v>3.5866288525304396E-3</v>
      </c>
      <c r="S12">
        <v>1.5402975151950298E-3</v>
      </c>
      <c r="T12">
        <v>1.2907602953957919E-2</v>
      </c>
      <c r="U12">
        <v>1.3992110119348814E-6</v>
      </c>
      <c r="V12">
        <v>2.5095113672493803E-4</v>
      </c>
      <c r="W12">
        <v>2.3350025073259467E-7</v>
      </c>
      <c r="X12">
        <v>2.5076412158648205E-3</v>
      </c>
      <c r="Y12">
        <v>2.8026919939072651E-4</v>
      </c>
      <c r="Z12">
        <v>6.2424106978069738E-4</v>
      </c>
      <c r="AA12">
        <v>1.6196646780988859E-5</v>
      </c>
      <c r="AB12">
        <v>1.2616668592537331E-5</v>
      </c>
      <c r="AC12">
        <v>2.3922352722925247E-4</v>
      </c>
      <c r="AD12">
        <v>4.751854027567052E-4</v>
      </c>
      <c r="AE12">
        <v>6.5953284846968669E-7</v>
      </c>
      <c r="AF12">
        <v>1.6276462239584545E-4</v>
      </c>
      <c r="AG12">
        <v>6.955776120507495E-5</v>
      </c>
      <c r="AH12">
        <v>2.3667760017838297E-3</v>
      </c>
      <c r="AI12">
        <v>6.3685834902371967E-5</v>
      </c>
      <c r="AJ12">
        <v>5.1989000628729042E-4</v>
      </c>
      <c r="AK12">
        <v>0</v>
      </c>
      <c r="AL12">
        <v>1.6966758729493798E-3</v>
      </c>
      <c r="AM12">
        <v>1.6720653449994489E-3</v>
      </c>
    </row>
    <row r="13" spans="1:39">
      <c r="A13" t="s">
        <v>10</v>
      </c>
      <c r="B13" t="s">
        <v>127</v>
      </c>
      <c r="C13">
        <v>4.3569623134173148E-4</v>
      </c>
      <c r="D13">
        <v>2.1942021652539482E-3</v>
      </c>
      <c r="E13">
        <v>3.1730273980127917E-3</v>
      </c>
      <c r="F13">
        <v>2.4164408023422601E-3</v>
      </c>
      <c r="G13">
        <v>8.6816725525322157E-5</v>
      </c>
      <c r="H13">
        <v>3.4941504455901387E-4</v>
      </c>
      <c r="I13">
        <v>1.8698191122692759E-3</v>
      </c>
      <c r="J13">
        <v>5.4051254299465081E-4</v>
      </c>
      <c r="K13">
        <v>8.3049306584232416E-3</v>
      </c>
      <c r="L13">
        <v>5.7238563364875213E-3</v>
      </c>
      <c r="M13">
        <v>1.8712460391631649E-3</v>
      </c>
      <c r="N13">
        <v>7.1770579366143717E-3</v>
      </c>
      <c r="O13">
        <v>1.4868676146851344E-3</v>
      </c>
      <c r="P13">
        <v>1.254086478932248E-3</v>
      </c>
      <c r="Q13">
        <v>3.7498858954919043E-4</v>
      </c>
      <c r="R13">
        <v>1.1722190936364976E-2</v>
      </c>
      <c r="S13">
        <v>5.33007350361063E-3</v>
      </c>
      <c r="T13">
        <v>4.2698112372459213E-2</v>
      </c>
      <c r="U13">
        <v>5.5906631821993185E-9</v>
      </c>
      <c r="V13">
        <v>9.1292459149954278E-4</v>
      </c>
      <c r="W13">
        <v>1.7723425762736443E-8</v>
      </c>
      <c r="X13">
        <v>8.3038676481708013E-3</v>
      </c>
      <c r="Y13">
        <v>1.106965540416617E-3</v>
      </c>
      <c r="Z13">
        <v>3.5311481649789494E-3</v>
      </c>
      <c r="AA13">
        <v>2.2788822077809755E-3</v>
      </c>
      <c r="AB13">
        <v>5.9854050701188912E-4</v>
      </c>
      <c r="AC13">
        <v>1.1156754902279253E-3</v>
      </c>
      <c r="AD13">
        <v>1.6524408346262874E-3</v>
      </c>
      <c r="AE13">
        <v>4.5896252996190824E-6</v>
      </c>
      <c r="AF13">
        <v>9.5167209418029028E-4</v>
      </c>
      <c r="AG13">
        <v>2.7679012578969421E-4</v>
      </c>
      <c r="AH13">
        <v>8.3868915105408774E-3</v>
      </c>
      <c r="AI13">
        <v>2.5253751301129975E-3</v>
      </c>
      <c r="AJ13">
        <v>1.8795981661449352E-3</v>
      </c>
      <c r="AK13">
        <v>0</v>
      </c>
      <c r="AL13">
        <v>5.8849467717004816E-3</v>
      </c>
      <c r="AM13">
        <v>5.7995847710273505E-3</v>
      </c>
    </row>
    <row r="14" spans="1:39">
      <c r="A14" t="s">
        <v>11</v>
      </c>
      <c r="B14" t="s">
        <v>128</v>
      </c>
      <c r="C14">
        <v>2.2042003653665906E-3</v>
      </c>
      <c r="D14">
        <v>1.7870687090030919E-3</v>
      </c>
      <c r="E14">
        <v>2.9760243109504775E-3</v>
      </c>
      <c r="F14">
        <v>4.843763699472938E-3</v>
      </c>
      <c r="G14">
        <v>1.7211857729877934E-3</v>
      </c>
      <c r="H14">
        <v>2.68810526812779E-3</v>
      </c>
      <c r="I14">
        <v>5.7322788793673076E-3</v>
      </c>
      <c r="J14">
        <v>2.1074033512650279E-2</v>
      </c>
      <c r="K14">
        <v>7.02999488756096E-3</v>
      </c>
      <c r="L14">
        <v>5.4107276102706426E-4</v>
      </c>
      <c r="M14">
        <v>9.0433693428398882E-5</v>
      </c>
      <c r="N14">
        <v>0.23634990061446365</v>
      </c>
      <c r="O14">
        <v>0.10108178038498418</v>
      </c>
      <c r="P14">
        <v>3.0420712736514224E-2</v>
      </c>
      <c r="Q14">
        <v>1.883211571954703E-2</v>
      </c>
      <c r="R14">
        <v>2.5450555102857458E-2</v>
      </c>
      <c r="S14">
        <v>1.4400030734229062E-2</v>
      </c>
      <c r="T14">
        <v>4.1781894360892462E-2</v>
      </c>
      <c r="U14">
        <v>4.5207542133042028E-4</v>
      </c>
      <c r="V14">
        <v>7.7436962520724352E-4</v>
      </c>
      <c r="W14">
        <v>8.6905150707092672E-4</v>
      </c>
      <c r="X14">
        <v>1.2322446666278492E-3</v>
      </c>
      <c r="Y14">
        <v>2.6309884548649902E-3</v>
      </c>
      <c r="Z14">
        <v>3.8073554912134971E-3</v>
      </c>
      <c r="AA14">
        <v>8.6902864653306249E-3</v>
      </c>
      <c r="AB14">
        <v>4.8820206889108025E-3</v>
      </c>
      <c r="AC14">
        <v>1.0152415843185478E-3</v>
      </c>
      <c r="AD14">
        <v>1.6871546183589892E-4</v>
      </c>
      <c r="AE14">
        <v>1.1829000084974243E-3</v>
      </c>
      <c r="AF14">
        <v>2.3170209331354919E-4</v>
      </c>
      <c r="AG14">
        <v>6.6787797676927537E-4</v>
      </c>
      <c r="AH14">
        <v>9.4877120555082945E-5</v>
      </c>
      <c r="AI14">
        <v>6.3813488401401872E-4</v>
      </c>
      <c r="AJ14">
        <v>5.4355567148856628E-4</v>
      </c>
      <c r="AK14">
        <v>0</v>
      </c>
      <c r="AL14">
        <v>1.4107393796321126E-2</v>
      </c>
      <c r="AM14">
        <v>1.3902764017080196E-2</v>
      </c>
    </row>
    <row r="15" spans="1:39">
      <c r="A15" t="s">
        <v>12</v>
      </c>
      <c r="B15" t="s">
        <v>129</v>
      </c>
      <c r="C15">
        <v>2.6528768170487355E-4</v>
      </c>
      <c r="D15">
        <v>5.6420997859667654E-4</v>
      </c>
      <c r="E15">
        <v>7.2536061033626502E-4</v>
      </c>
      <c r="F15">
        <v>2.505162186819359E-3</v>
      </c>
      <c r="G15">
        <v>8.2088435115366292E-4</v>
      </c>
      <c r="H15">
        <v>2.1860452102992959E-3</v>
      </c>
      <c r="I15">
        <v>4.7077197693793605E-3</v>
      </c>
      <c r="J15">
        <v>2.0620739532856975E-3</v>
      </c>
      <c r="K15">
        <v>6.9092348292775928E-4</v>
      </c>
      <c r="L15">
        <v>2.4705591206362646E-3</v>
      </c>
      <c r="M15">
        <v>3.6460153899724304E-4</v>
      </c>
      <c r="N15">
        <v>3.0205949585788865E-3</v>
      </c>
      <c r="O15">
        <v>1.571899833302793E-2</v>
      </c>
      <c r="P15">
        <v>7.8158460082199781E-3</v>
      </c>
      <c r="Q15">
        <v>3.3055901835665328E-3</v>
      </c>
      <c r="R15">
        <v>1.0072676272103263E-3</v>
      </c>
      <c r="S15">
        <v>5.146015677388704E-4</v>
      </c>
      <c r="T15">
        <v>2.4386867058856744E-3</v>
      </c>
      <c r="U15">
        <v>2.0182257824052005E-4</v>
      </c>
      <c r="V15">
        <v>2.1138063102917038E-4</v>
      </c>
      <c r="W15">
        <v>3.6651883449699199E-4</v>
      </c>
      <c r="X15">
        <v>1.0877688195857131E-3</v>
      </c>
      <c r="Y15">
        <v>1.4726565850588617E-3</v>
      </c>
      <c r="Z15">
        <v>6.428396329505111E-3</v>
      </c>
      <c r="AA15">
        <v>1.2877070846029914E-2</v>
      </c>
      <c r="AB15">
        <v>5.3715704110099015E-3</v>
      </c>
      <c r="AC15">
        <v>1.373174601294089E-3</v>
      </c>
      <c r="AD15">
        <v>8.3695324937952396E-4</v>
      </c>
      <c r="AE15">
        <v>1.0735903139790789E-5</v>
      </c>
      <c r="AF15">
        <v>3.0518715885874E-3</v>
      </c>
      <c r="AG15">
        <v>4.4596586455854465E-4</v>
      </c>
      <c r="AH15">
        <v>5.8503538085959855E-4</v>
      </c>
      <c r="AI15">
        <v>9.3915044623796436E-4</v>
      </c>
      <c r="AJ15">
        <v>6.8143844471703937E-4</v>
      </c>
      <c r="AK15">
        <v>0</v>
      </c>
      <c r="AL15">
        <v>3.0116727792447043E-3</v>
      </c>
      <c r="AM15">
        <v>2.9679880317385085E-3</v>
      </c>
    </row>
    <row r="16" spans="1:39">
      <c r="A16" t="s">
        <v>13</v>
      </c>
      <c r="B16" t="s">
        <v>130</v>
      </c>
      <c r="C16">
        <v>1.1394993835695352E-4</v>
      </c>
      <c r="D16">
        <v>2.7186892160449062E-4</v>
      </c>
      <c r="E16">
        <v>3.3090712186584811E-4</v>
      </c>
      <c r="F16">
        <v>9.3512858344010213E-4</v>
      </c>
      <c r="G16">
        <v>2.2073146529294951E-4</v>
      </c>
      <c r="H16">
        <v>1.2234709763040679E-3</v>
      </c>
      <c r="I16">
        <v>2.3109150868758617E-3</v>
      </c>
      <c r="J16">
        <v>1.4720589423638914E-3</v>
      </c>
      <c r="K16">
        <v>4.071820194198542E-4</v>
      </c>
      <c r="L16">
        <v>1.2161159681920886E-3</v>
      </c>
      <c r="M16">
        <v>1.6159618464905683E-4</v>
      </c>
      <c r="N16">
        <v>1.1020289588460355E-3</v>
      </c>
      <c r="O16">
        <v>2.8951121558525835E-3</v>
      </c>
      <c r="P16">
        <v>3.0123249647004281E-2</v>
      </c>
      <c r="Q16">
        <v>9.3066150752908782E-4</v>
      </c>
      <c r="R16">
        <v>2.7234257545852308E-4</v>
      </c>
      <c r="S16">
        <v>3.489275731251468E-4</v>
      </c>
      <c r="T16">
        <v>1.0625597207735669E-3</v>
      </c>
      <c r="U16">
        <v>1.7512297323896939E-6</v>
      </c>
      <c r="V16">
        <v>2.7991482003416517E-4</v>
      </c>
      <c r="W16">
        <v>2.7767393450200636E-7</v>
      </c>
      <c r="X16">
        <v>5.2355601055450443E-4</v>
      </c>
      <c r="Y16">
        <v>6.3214661682996177E-4</v>
      </c>
      <c r="Z16">
        <v>2.4172827133880082E-3</v>
      </c>
      <c r="AA16">
        <v>4.6202944723059865E-3</v>
      </c>
      <c r="AB16">
        <v>2.2149857465017307E-3</v>
      </c>
      <c r="AC16">
        <v>5.1432837158209082E-4</v>
      </c>
      <c r="AD16">
        <v>3.0982741303202892E-4</v>
      </c>
      <c r="AE16">
        <v>5.3137142037449964E-6</v>
      </c>
      <c r="AF16">
        <v>8.6280296325629761E-4</v>
      </c>
      <c r="AG16">
        <v>1.9798640693114203E-4</v>
      </c>
      <c r="AH16">
        <v>1.9784749221728889E-4</v>
      </c>
      <c r="AI16">
        <v>6.9707916530716669E-4</v>
      </c>
      <c r="AJ16">
        <v>3.0102995056993941E-4</v>
      </c>
      <c r="AK16">
        <v>0</v>
      </c>
      <c r="AL16">
        <v>1.9785208142278866E-3</v>
      </c>
      <c r="AM16">
        <v>1.9498220848038438E-3</v>
      </c>
    </row>
    <row r="17" spans="1:39">
      <c r="A17" t="s">
        <v>14</v>
      </c>
      <c r="B17" t="s">
        <v>131</v>
      </c>
      <c r="C17">
        <v>8.7864486204738046E-4</v>
      </c>
      <c r="D17">
        <v>3.7701307464361035E-3</v>
      </c>
      <c r="E17">
        <v>3.8288635328576058E-3</v>
      </c>
      <c r="F17">
        <v>1.439881253599091E-3</v>
      </c>
      <c r="G17">
        <v>1.4667872264720876E-3</v>
      </c>
      <c r="H17">
        <v>9.3949403881739037E-3</v>
      </c>
      <c r="I17">
        <v>1.7607294993480602E-2</v>
      </c>
      <c r="J17">
        <v>3.4173655074970964E-2</v>
      </c>
      <c r="K17">
        <v>2.0385252309433909E-3</v>
      </c>
      <c r="L17">
        <v>1.0415459189348546E-2</v>
      </c>
      <c r="M17">
        <v>1.0031336951146035E-3</v>
      </c>
      <c r="N17">
        <v>7.1237856197103678E-3</v>
      </c>
      <c r="O17">
        <v>4.8610543527373505E-2</v>
      </c>
      <c r="P17">
        <v>2.7296222106736479E-2</v>
      </c>
      <c r="Q17">
        <v>1.4381270802554401E-2</v>
      </c>
      <c r="R17">
        <v>9.9579747124622854E-4</v>
      </c>
      <c r="S17">
        <v>4.4025532704994961E-3</v>
      </c>
      <c r="T17">
        <v>6.4479534520079061E-3</v>
      </c>
      <c r="U17">
        <v>4.1066026736527687E-4</v>
      </c>
      <c r="V17">
        <v>1.4654723560022611E-4</v>
      </c>
      <c r="W17">
        <v>1.3782533304321041E-3</v>
      </c>
      <c r="X17">
        <v>1.8414655228524974E-3</v>
      </c>
      <c r="Y17">
        <v>3.194832582565723E-3</v>
      </c>
      <c r="Z17">
        <v>6.0263393237942166E-3</v>
      </c>
      <c r="AA17">
        <v>7.7985166403168257E-3</v>
      </c>
      <c r="AB17">
        <v>1.2562788712513774E-2</v>
      </c>
      <c r="AC17">
        <v>1.51535473962745E-3</v>
      </c>
      <c r="AD17">
        <v>1.5718154868112309E-3</v>
      </c>
      <c r="AE17">
        <v>9.6178781372824106E-6</v>
      </c>
      <c r="AF17">
        <v>1.0024441822880459E-3</v>
      </c>
      <c r="AG17">
        <v>1.5461850539390241E-3</v>
      </c>
      <c r="AH17">
        <v>1.6678641329715972E-4</v>
      </c>
      <c r="AI17">
        <v>1.0355175913593878E-3</v>
      </c>
      <c r="AJ17">
        <v>3.0316211231336488E-4</v>
      </c>
      <c r="AK17">
        <v>0</v>
      </c>
      <c r="AL17">
        <v>2.8123726157896173E-2</v>
      </c>
      <c r="AM17">
        <v>2.771578745864306E-2</v>
      </c>
    </row>
    <row r="18" spans="1:39">
      <c r="A18" t="s">
        <v>15</v>
      </c>
      <c r="B18" t="s">
        <v>132</v>
      </c>
      <c r="C18">
        <v>2.9132699344959833E-5</v>
      </c>
      <c r="D18">
        <v>8.5916165064787002E-5</v>
      </c>
      <c r="E18">
        <v>8.6123454334721024E-5</v>
      </c>
      <c r="F18">
        <v>2.1368374812515947E-4</v>
      </c>
      <c r="G18">
        <v>6.1009277610600481E-5</v>
      </c>
      <c r="H18">
        <v>2.7159027484262158E-4</v>
      </c>
      <c r="I18">
        <v>2.6554461354505259E-4</v>
      </c>
      <c r="J18">
        <v>8.2087517169239499E-4</v>
      </c>
      <c r="K18">
        <v>7.457062879262402E-5</v>
      </c>
      <c r="L18">
        <v>1.3047054657110163E-4</v>
      </c>
      <c r="M18">
        <v>2.1171183897975052E-5</v>
      </c>
      <c r="N18">
        <v>1.6654936472381076E-3</v>
      </c>
      <c r="O18">
        <v>7.2399950711760671E-4</v>
      </c>
      <c r="P18">
        <v>7.6582880643116954E-4</v>
      </c>
      <c r="Q18">
        <v>2.5986992520313511E-4</v>
      </c>
      <c r="R18">
        <v>6.9954288755951746E-4</v>
      </c>
      <c r="S18">
        <v>3.4970560961950496E-4</v>
      </c>
      <c r="T18">
        <v>3.2906515925534569E-4</v>
      </c>
      <c r="U18">
        <v>1.9514431083677418E-5</v>
      </c>
      <c r="V18">
        <v>2.2604363149114376E-5</v>
      </c>
      <c r="W18">
        <v>3.6821350037207328E-5</v>
      </c>
      <c r="X18">
        <v>1.532576143750293E-4</v>
      </c>
      <c r="Y18">
        <v>1.0086802286012163E-4</v>
      </c>
      <c r="Z18">
        <v>4.44558546867463E-4</v>
      </c>
      <c r="AA18">
        <v>8.6354494355290535E-4</v>
      </c>
      <c r="AB18">
        <v>4.6858997436520901E-4</v>
      </c>
      <c r="AC18">
        <v>1.3440265421813305E-4</v>
      </c>
      <c r="AD18">
        <v>7.6584458321790632E-5</v>
      </c>
      <c r="AE18">
        <v>3.6564275596562078E-6</v>
      </c>
      <c r="AF18">
        <v>1.9124111956366825E-4</v>
      </c>
      <c r="AG18">
        <v>4.1383336831619962E-5</v>
      </c>
      <c r="AH18">
        <v>5.70196567083791E-5</v>
      </c>
      <c r="AI18">
        <v>8.3830117412593295E-5</v>
      </c>
      <c r="AJ18">
        <v>5.9967011883051865E-5</v>
      </c>
      <c r="AK18">
        <v>0</v>
      </c>
      <c r="AL18">
        <v>2.5355761606990447E-4</v>
      </c>
      <c r="AM18">
        <v>2.498797263228435E-4</v>
      </c>
    </row>
    <row r="19" spans="1:39">
      <c r="A19" t="s">
        <v>16</v>
      </c>
      <c r="B19" t="s">
        <v>133</v>
      </c>
      <c r="C19">
        <v>5.8724921097103588E-5</v>
      </c>
      <c r="D19">
        <v>7.3204000854044563E-5</v>
      </c>
      <c r="E19">
        <v>1.5476281780982661E-4</v>
      </c>
      <c r="F19">
        <v>7.1514812751657445E-5</v>
      </c>
      <c r="G19">
        <v>2.5958837579978801E-5</v>
      </c>
      <c r="H19">
        <v>1.6513499574709607E-4</v>
      </c>
      <c r="I19">
        <v>1.9287674078711354E-6</v>
      </c>
      <c r="J19">
        <v>1.8620656496883548E-4</v>
      </c>
      <c r="K19">
        <v>2.6200236960539394E-7</v>
      </c>
      <c r="L19">
        <v>3.893608802555256E-7</v>
      </c>
      <c r="M19">
        <v>4.2174220120660373E-7</v>
      </c>
      <c r="N19">
        <v>2.2669533473963977E-4</v>
      </c>
      <c r="O19">
        <v>1.5455762591888171E-4</v>
      </c>
      <c r="P19">
        <v>1.9999814915043994E-6</v>
      </c>
      <c r="Q19">
        <v>2.2380623789627451E-5</v>
      </c>
      <c r="R19">
        <v>9.859683404291915E-5</v>
      </c>
      <c r="S19">
        <v>1.6469648181211701E-3</v>
      </c>
      <c r="T19">
        <v>6.2332786800065311E-5</v>
      </c>
      <c r="U19">
        <v>1.8080063527994035E-6</v>
      </c>
      <c r="V19">
        <v>3.1287821802917166E-6</v>
      </c>
      <c r="W19">
        <v>8.953360891422441E-6</v>
      </c>
      <c r="X19">
        <v>8.4978336483046066E-4</v>
      </c>
      <c r="Y19">
        <v>6.1041759349235531E-6</v>
      </c>
      <c r="Z19">
        <v>2.4241288766986276E-6</v>
      </c>
      <c r="AA19">
        <v>2.1095785182764487E-5</v>
      </c>
      <c r="AB19">
        <v>9.6090873186877475E-6</v>
      </c>
      <c r="AC19">
        <v>1.4045836777512725E-5</v>
      </c>
      <c r="AD19">
        <v>1.8082500693827955E-5</v>
      </c>
      <c r="AE19">
        <v>3.3231161140817262E-6</v>
      </c>
      <c r="AF19">
        <v>6.2580387997929396E-7</v>
      </c>
      <c r="AG19">
        <v>4.8474759272446648E-6</v>
      </c>
      <c r="AH19">
        <v>1.6053480660347841E-5</v>
      </c>
      <c r="AI19">
        <v>8.169534182028334E-8</v>
      </c>
      <c r="AJ19">
        <v>1.081631768494683E-5</v>
      </c>
      <c r="AK19">
        <v>0</v>
      </c>
      <c r="AL19">
        <v>8.9905428035088182E-5</v>
      </c>
      <c r="AM19">
        <v>8.8601336850210432E-5</v>
      </c>
    </row>
    <row r="20" spans="1:39">
      <c r="A20" t="s">
        <v>17</v>
      </c>
      <c r="B20" t="s">
        <v>134</v>
      </c>
      <c r="C20">
        <v>2.9294882628331877E-5</v>
      </c>
      <c r="D20">
        <v>3.4858006348130433E-5</v>
      </c>
      <c r="E20">
        <v>6.3230326299975784E-5</v>
      </c>
      <c r="F20">
        <v>4.0425155627242111E-5</v>
      </c>
      <c r="G20">
        <v>2.2362960528392573E-5</v>
      </c>
      <c r="H20">
        <v>4.788728974446951E-5</v>
      </c>
      <c r="I20">
        <v>3.0937977340591347E-6</v>
      </c>
      <c r="J20">
        <v>6.2283567682723135E-5</v>
      </c>
      <c r="K20">
        <v>1.3762731340790487E-6</v>
      </c>
      <c r="L20">
        <v>1.1446424111654865E-6</v>
      </c>
      <c r="M20">
        <v>4.6733124416230904E-7</v>
      </c>
      <c r="N20">
        <v>7.3996526081588124E-5</v>
      </c>
      <c r="O20">
        <v>6.2349082506431546E-5</v>
      </c>
      <c r="P20">
        <v>4.0364781826885667E-6</v>
      </c>
      <c r="Q20">
        <v>1.0802226945564791E-5</v>
      </c>
      <c r="R20">
        <v>6.9282475817899071E-5</v>
      </c>
      <c r="S20">
        <v>3.5005319265831641E-5</v>
      </c>
      <c r="T20">
        <v>2.3416289302043754E-5</v>
      </c>
      <c r="U20">
        <v>8.3684036925791474E-7</v>
      </c>
      <c r="V20">
        <v>9.2682330052388796E-7</v>
      </c>
      <c r="W20">
        <v>1.4312997082016542E-6</v>
      </c>
      <c r="X20">
        <v>2.1507394369632944E-5</v>
      </c>
      <c r="Y20">
        <v>3.0565443790267883E-6</v>
      </c>
      <c r="Z20">
        <v>9.9007788224856423E-7</v>
      </c>
      <c r="AA20">
        <v>8.4727399751784843E-6</v>
      </c>
      <c r="AB20">
        <v>5.5703762426361862E-6</v>
      </c>
      <c r="AC20">
        <v>5.6705713940809278E-6</v>
      </c>
      <c r="AD20">
        <v>1.482714730541108E-6</v>
      </c>
      <c r="AE20">
        <v>3.7201149245569836E-6</v>
      </c>
      <c r="AF20">
        <v>2.9813598189175578E-6</v>
      </c>
      <c r="AG20">
        <v>8.4033824603982723E-7</v>
      </c>
      <c r="AH20">
        <v>1.8855237798243034E-6</v>
      </c>
      <c r="AI20">
        <v>9.8893733853365732E-7</v>
      </c>
      <c r="AJ20">
        <v>8.7032865945027899E-6</v>
      </c>
      <c r="AK20">
        <v>0</v>
      </c>
      <c r="AL20">
        <v>2.6434275707572382E-4</v>
      </c>
      <c r="AM20">
        <v>2.6050842730473164E-4</v>
      </c>
    </row>
    <row r="21" spans="1:39">
      <c r="A21" t="s">
        <v>18</v>
      </c>
      <c r="B21" t="s">
        <v>135</v>
      </c>
      <c r="C21">
        <v>2.8921054411363317E-7</v>
      </c>
      <c r="D21">
        <v>1.1603023159455096E-6</v>
      </c>
      <c r="E21">
        <v>8.5943297304259437E-7</v>
      </c>
      <c r="F21">
        <v>3.9851807392963755E-7</v>
      </c>
      <c r="G21">
        <v>5.5874456034308319E-7</v>
      </c>
      <c r="H21">
        <v>1.865160371006244E-6</v>
      </c>
      <c r="I21">
        <v>2.550360823269819E-6</v>
      </c>
      <c r="J21">
        <v>7.6912527114112705E-5</v>
      </c>
      <c r="K21">
        <v>3.3665768541882202E-7</v>
      </c>
      <c r="L21">
        <v>7.5589446691986802E-7</v>
      </c>
      <c r="M21">
        <v>5.3429736205881932E-7</v>
      </c>
      <c r="N21">
        <v>1.3835347554740862E-6</v>
      </c>
      <c r="O21">
        <v>1.0989866556480185E-5</v>
      </c>
      <c r="P21">
        <v>7.0776034680751023E-6</v>
      </c>
      <c r="Q21">
        <v>9.132841545936078E-7</v>
      </c>
      <c r="R21">
        <v>2.1068089944688799E-6</v>
      </c>
      <c r="S21">
        <v>1.404767883608317E-6</v>
      </c>
      <c r="T21">
        <v>2.2174113454402595E-7</v>
      </c>
      <c r="U21">
        <v>1.9966455639956227E-6</v>
      </c>
      <c r="V21">
        <v>4.6414716261397306E-7</v>
      </c>
      <c r="W21">
        <v>4.5584894097786017E-7</v>
      </c>
      <c r="X21">
        <v>1.7736984951218129E-6</v>
      </c>
      <c r="Y21">
        <v>4.266530359604808E-7</v>
      </c>
      <c r="Z21">
        <v>2.7327369974760548E-8</v>
      </c>
      <c r="AA21">
        <v>1.1352015930061051E-6</v>
      </c>
      <c r="AB21">
        <v>9.9261140476525965E-7</v>
      </c>
      <c r="AC21">
        <v>1.8204936944164278E-6</v>
      </c>
      <c r="AD21">
        <v>1.4012106489624798E-7</v>
      </c>
      <c r="AE21">
        <v>4.3366211783182726E-7</v>
      </c>
      <c r="AF21">
        <v>8.4792775569133607E-7</v>
      </c>
      <c r="AG21">
        <v>5.1991859426448603E-7</v>
      </c>
      <c r="AH21">
        <v>2.446583104392269E-7</v>
      </c>
      <c r="AI21">
        <v>3.8993839716515138E-7</v>
      </c>
      <c r="AJ21">
        <v>2.4615641597325991E-7</v>
      </c>
      <c r="AK21">
        <v>0</v>
      </c>
      <c r="AL21">
        <v>5.8670373210867212E-7</v>
      </c>
      <c r="AM21">
        <v>5.7819350995746687E-7</v>
      </c>
    </row>
    <row r="22" spans="1:39">
      <c r="A22" t="s">
        <v>19</v>
      </c>
      <c r="B22" t="s">
        <v>136</v>
      </c>
      <c r="C22">
        <v>6.0446889811570652E-4</v>
      </c>
      <c r="D22">
        <v>4.9910292722768776E-5</v>
      </c>
      <c r="E22">
        <v>1.1305681394700661E-2</v>
      </c>
      <c r="F22">
        <v>7.679479423478644E-4</v>
      </c>
      <c r="G22">
        <v>1.60565896061745E-3</v>
      </c>
      <c r="H22">
        <v>4.0330649841123162E-3</v>
      </c>
      <c r="I22">
        <v>8.0321742675388066E-4</v>
      </c>
      <c r="J22">
        <v>1.2947778628219671E-3</v>
      </c>
      <c r="K22">
        <v>6.2278975784307627E-4</v>
      </c>
      <c r="L22">
        <v>8.6416715436858724E-4</v>
      </c>
      <c r="M22">
        <v>2.9321436324318899E-5</v>
      </c>
      <c r="N22">
        <v>3.0086795242832728E-3</v>
      </c>
      <c r="O22">
        <v>2.9033944568267163E-3</v>
      </c>
      <c r="P22">
        <v>2.2351028071593776E-3</v>
      </c>
      <c r="Q22">
        <v>3.4997664555076269E-4</v>
      </c>
      <c r="R22">
        <v>1.628045087744452E-3</v>
      </c>
      <c r="S22">
        <v>7.3543435933683045E-4</v>
      </c>
      <c r="T22">
        <v>1.6252713784251326E-3</v>
      </c>
      <c r="U22">
        <v>2.2271232935049835E-3</v>
      </c>
      <c r="V22">
        <v>5.3789450308507469E-3</v>
      </c>
      <c r="W22">
        <v>2.8279890897671212E-3</v>
      </c>
      <c r="X22">
        <v>4.1998279015240166E-3</v>
      </c>
      <c r="Y22">
        <v>7.5756386861348425E-3</v>
      </c>
      <c r="Z22">
        <v>4.8691984131437284E-3</v>
      </c>
      <c r="AA22">
        <v>5.2280619445402077E-2</v>
      </c>
      <c r="AB22">
        <v>1.3164080465916642E-3</v>
      </c>
      <c r="AC22">
        <v>4.7318372035330646E-3</v>
      </c>
      <c r="AD22">
        <v>1.2031003973768215E-3</v>
      </c>
      <c r="AE22">
        <v>4.7864669451296255E-4</v>
      </c>
      <c r="AF22">
        <v>3.8517508489042712E-4</v>
      </c>
      <c r="AG22">
        <v>2.9360914996043874E-3</v>
      </c>
      <c r="AH22">
        <v>5.4284784315412101E-4</v>
      </c>
      <c r="AI22">
        <v>3.1968253089416994E-4</v>
      </c>
      <c r="AJ22">
        <v>8.6762201122624882E-5</v>
      </c>
      <c r="AK22">
        <v>0</v>
      </c>
      <c r="AL22">
        <v>4.8255034107242767E-3</v>
      </c>
      <c r="AM22">
        <v>4.7555087886190679E-3</v>
      </c>
    </row>
    <row r="23" spans="1:39">
      <c r="A23" t="s">
        <v>20</v>
      </c>
      <c r="B23" t="s">
        <v>137</v>
      </c>
      <c r="C23">
        <v>4.1582591570690758E-5</v>
      </c>
      <c r="D23">
        <v>2.7427819081070581E-4</v>
      </c>
      <c r="E23">
        <v>3.1311721159404921E-4</v>
      </c>
      <c r="F23">
        <v>5.032855609686924E-5</v>
      </c>
      <c r="G23">
        <v>1.6795332837462673E-4</v>
      </c>
      <c r="H23">
        <v>2.0436239778297417E-3</v>
      </c>
      <c r="I23">
        <v>5.0406666816107256E-6</v>
      </c>
      <c r="J23">
        <v>1.0651770785945589E-3</v>
      </c>
      <c r="K23">
        <v>2.5169313561787964E-5</v>
      </c>
      <c r="L23">
        <v>1.5473651107024319E-4</v>
      </c>
      <c r="M23">
        <v>1.1970441647490758E-6</v>
      </c>
      <c r="N23">
        <v>2.7636076554381301E-5</v>
      </c>
      <c r="O23">
        <v>1.6004227981616323E-3</v>
      </c>
      <c r="P23">
        <v>1.3620764348316118E-4</v>
      </c>
      <c r="Q23">
        <v>1.7524711964216256E-4</v>
      </c>
      <c r="R23">
        <v>5.1746958160583836E-4</v>
      </c>
      <c r="S23">
        <v>5.6194932473654245E-5</v>
      </c>
      <c r="T23">
        <v>1.3612169650672001E-4</v>
      </c>
      <c r="U23">
        <v>3.0556061731323348E-6</v>
      </c>
      <c r="V23">
        <v>1.4576701667019093E-4</v>
      </c>
      <c r="W23">
        <v>1.6134154140426182E-4</v>
      </c>
      <c r="X23">
        <v>5.0035478608024728E-4</v>
      </c>
      <c r="Y23">
        <v>1.1013276221821871E-3</v>
      </c>
      <c r="Z23">
        <v>3.5189774798630695E-4</v>
      </c>
      <c r="AA23">
        <v>4.815590286806502E-3</v>
      </c>
      <c r="AB23">
        <v>8.3427981284373039E-5</v>
      </c>
      <c r="AC23">
        <v>4.2247146050935179E-4</v>
      </c>
      <c r="AD23">
        <v>2.3734346893405025E-4</v>
      </c>
      <c r="AE23">
        <v>2.2345744861540303E-5</v>
      </c>
      <c r="AF23">
        <v>3.3390917009848862E-6</v>
      </c>
      <c r="AG23">
        <v>3.9108383282234735E-4</v>
      </c>
      <c r="AH23">
        <v>6.8479058491280185E-5</v>
      </c>
      <c r="AI23">
        <v>3.4527664701401826E-6</v>
      </c>
      <c r="AJ23">
        <v>3.3778171292728551E-5</v>
      </c>
      <c r="AK23">
        <v>0</v>
      </c>
      <c r="AL23">
        <v>6.7828847629090871E-4</v>
      </c>
      <c r="AM23">
        <v>6.6844980423219928E-4</v>
      </c>
    </row>
    <row r="24" spans="1:39">
      <c r="A24" t="s">
        <v>21</v>
      </c>
      <c r="B24" t="s">
        <v>138</v>
      </c>
      <c r="C24">
        <v>4.0947768353984915E-5</v>
      </c>
      <c r="D24">
        <v>1.2553666993498368E-6</v>
      </c>
      <c r="E24">
        <v>1.8662802259009623E-3</v>
      </c>
      <c r="F24">
        <v>1.0646345551219747E-3</v>
      </c>
      <c r="G24">
        <v>4.6045132246679705E-7</v>
      </c>
      <c r="H24">
        <v>1.4993352932695682E-4</v>
      </c>
      <c r="I24">
        <v>2.1172332191056036E-6</v>
      </c>
      <c r="J24">
        <v>5.7425164229556678E-5</v>
      </c>
      <c r="K24">
        <v>2.5305206201750528E-7</v>
      </c>
      <c r="L24">
        <v>2.1764628446986274E-7</v>
      </c>
      <c r="M24">
        <v>1.237587346273137E-3</v>
      </c>
      <c r="N24">
        <v>5.6805147228097845E-3</v>
      </c>
      <c r="O24">
        <v>8.5688727539536168E-6</v>
      </c>
      <c r="P24">
        <v>2.441446242176076E-6</v>
      </c>
      <c r="Q24">
        <v>7.2521172806831459E-5</v>
      </c>
      <c r="R24">
        <v>1.5811387265036894E-3</v>
      </c>
      <c r="S24">
        <v>8.9401969782902495E-4</v>
      </c>
      <c r="T24">
        <v>7.5505323405079979E-4</v>
      </c>
      <c r="U24">
        <v>2.0044764119446043E-4</v>
      </c>
      <c r="V24">
        <v>3.3153607599375735E-4</v>
      </c>
      <c r="W24">
        <v>7.110662930635166E-4</v>
      </c>
      <c r="X24">
        <v>3.6997707049875332E-5</v>
      </c>
      <c r="Y24">
        <v>5.9572452414389826E-4</v>
      </c>
      <c r="Z24">
        <v>6.9165244128078162E-4</v>
      </c>
      <c r="AA24">
        <v>1.6895336553384825E-3</v>
      </c>
      <c r="AB24">
        <v>1.7108426246164306E-6</v>
      </c>
      <c r="AC24">
        <v>3.5042364624161028E-3</v>
      </c>
      <c r="AD24">
        <v>1.2417970086266361E-3</v>
      </c>
      <c r="AE24">
        <v>2.7073802601123794E-7</v>
      </c>
      <c r="AF24">
        <v>3.1102809001318588E-3</v>
      </c>
      <c r="AG24">
        <v>2.133169075667466E-4</v>
      </c>
      <c r="AH24">
        <v>4.9155493890038913E-4</v>
      </c>
      <c r="AI24">
        <v>3.6179025170139499E-5</v>
      </c>
      <c r="AJ24">
        <v>4.9533563624225892E-4</v>
      </c>
      <c r="AK24">
        <v>0</v>
      </c>
      <c r="AL24">
        <v>1.2893475934770051E-3</v>
      </c>
      <c r="AM24">
        <v>1.270645420898054E-3</v>
      </c>
    </row>
    <row r="25" spans="1:39">
      <c r="A25" t="s">
        <v>22</v>
      </c>
      <c r="B25" t="s">
        <v>139</v>
      </c>
      <c r="C25">
        <v>4.9708060015528889E-6</v>
      </c>
      <c r="D25">
        <v>1.8406681674027497E-5</v>
      </c>
      <c r="E25">
        <v>2.115257216318363E-5</v>
      </c>
      <c r="F25">
        <v>4.1074457281895504E-6</v>
      </c>
      <c r="G25">
        <v>5.0525951884142411E-6</v>
      </c>
      <c r="H25">
        <v>1.5668312085480332E-5</v>
      </c>
      <c r="I25">
        <v>1.8658408922889477E-5</v>
      </c>
      <c r="J25">
        <v>4.3732917406954692E-5</v>
      </c>
      <c r="K25">
        <v>1.4048452907990388E-5</v>
      </c>
      <c r="L25">
        <v>1.8585154294162471E-5</v>
      </c>
      <c r="M25">
        <v>1.4956663256527287E-6</v>
      </c>
      <c r="N25">
        <v>2.9908819782895266E-5</v>
      </c>
      <c r="O25">
        <v>2.5628934697295348E-5</v>
      </c>
      <c r="P25">
        <v>1.8347783354355977E-5</v>
      </c>
      <c r="Q25">
        <v>2.1885968898566757E-6</v>
      </c>
      <c r="R25">
        <v>1.4171182110952215E-5</v>
      </c>
      <c r="S25">
        <v>6.3745075703533913E-6</v>
      </c>
      <c r="T25">
        <v>1.3783180443913299E-5</v>
      </c>
      <c r="U25">
        <v>6.9853835305367993E-7</v>
      </c>
      <c r="V25">
        <v>2.0886763059304317E-6</v>
      </c>
      <c r="W25">
        <v>4.4467042657965183E-6</v>
      </c>
      <c r="X25">
        <v>3.0716884156162227E-5</v>
      </c>
      <c r="Y25">
        <v>5.8300228977101237E-5</v>
      </c>
      <c r="Z25">
        <v>1.1241102754455216E-5</v>
      </c>
      <c r="AA25">
        <v>1.057824404374375E-5</v>
      </c>
      <c r="AB25">
        <v>1.1666626458576875E-5</v>
      </c>
      <c r="AC25">
        <v>3.874460557064587E-6</v>
      </c>
      <c r="AD25">
        <v>5.6614528572718454E-6</v>
      </c>
      <c r="AE25">
        <v>1.0246556331132206E-6</v>
      </c>
      <c r="AF25">
        <v>1.6845730334810212E-5</v>
      </c>
      <c r="AG25">
        <v>1.4734962898316706E-5</v>
      </c>
      <c r="AH25">
        <v>3.4381481198832164E-6</v>
      </c>
      <c r="AI25">
        <v>3.1922103575382749E-6</v>
      </c>
      <c r="AJ25">
        <v>1.3377311616675295E-6</v>
      </c>
      <c r="AK25">
        <v>0</v>
      </c>
      <c r="AL25">
        <v>3.9123971360412235E-5</v>
      </c>
      <c r="AM25">
        <v>3.8556472519868253E-5</v>
      </c>
    </row>
    <row r="26" spans="1:39">
      <c r="A26" t="s">
        <v>23</v>
      </c>
      <c r="B26" t="s">
        <v>140</v>
      </c>
      <c r="C26">
        <v>1.7108239136667406E-3</v>
      </c>
      <c r="D26">
        <v>1.6843796971788755E-4</v>
      </c>
      <c r="E26">
        <v>9.4163535884583763E-3</v>
      </c>
      <c r="F26">
        <v>4.3681950112244225E-3</v>
      </c>
      <c r="G26">
        <v>7.500111278136521E-3</v>
      </c>
      <c r="H26">
        <v>1.4696870393577637E-2</v>
      </c>
      <c r="I26">
        <v>6.73598257383984E-3</v>
      </c>
      <c r="J26">
        <v>1.5966262026606624E-3</v>
      </c>
      <c r="K26">
        <v>3.6296129605954226E-3</v>
      </c>
      <c r="L26">
        <v>1.9403355512945444E-2</v>
      </c>
      <c r="M26">
        <v>1.6885511198440734E-3</v>
      </c>
      <c r="N26">
        <v>1.4702827964990173E-2</v>
      </c>
      <c r="O26">
        <v>9.673398579833176E-3</v>
      </c>
      <c r="P26">
        <v>1.7975228644923429E-3</v>
      </c>
      <c r="Q26">
        <v>5.8366739394668894E-3</v>
      </c>
      <c r="R26">
        <v>7.3038132244289834E-3</v>
      </c>
      <c r="S26">
        <v>5.758702690650856E-3</v>
      </c>
      <c r="T26">
        <v>5.2375842029741817E-3</v>
      </c>
      <c r="U26">
        <v>7.6692437674302813E-7</v>
      </c>
      <c r="V26">
        <v>2.257715750870921E-3</v>
      </c>
      <c r="W26">
        <v>1.7732339575747338E-4</v>
      </c>
      <c r="X26">
        <v>3.8337409194621466E-3</v>
      </c>
      <c r="Y26">
        <v>1.5555032654020722E-3</v>
      </c>
      <c r="Z26">
        <v>1.998514689200747E-2</v>
      </c>
      <c r="AA26">
        <v>6.4039982660951287E-3</v>
      </c>
      <c r="AB26">
        <v>4.1709919701382152E-3</v>
      </c>
      <c r="AC26">
        <v>3.6785506699530354E-3</v>
      </c>
      <c r="AD26">
        <v>1.0226776568323067E-3</v>
      </c>
      <c r="AE26">
        <v>3.29191833668769E-4</v>
      </c>
      <c r="AF26">
        <v>1.7813484149693962E-3</v>
      </c>
      <c r="AG26">
        <v>2.9027408610504102E-3</v>
      </c>
      <c r="AH26">
        <v>1.4876162606072062E-3</v>
      </c>
      <c r="AI26">
        <v>1.824448911038015E-3</v>
      </c>
      <c r="AJ26">
        <v>7.0323008809601865E-4</v>
      </c>
      <c r="AK26">
        <v>0</v>
      </c>
      <c r="AL26">
        <v>9.2569587655970016E-3</v>
      </c>
      <c r="AM26">
        <v>9.1226852452008754E-3</v>
      </c>
    </row>
    <row r="27" spans="1:39">
      <c r="A27" t="s">
        <v>24</v>
      </c>
      <c r="B27" t="s">
        <v>141</v>
      </c>
      <c r="C27">
        <v>3.1105203703897863E-4</v>
      </c>
      <c r="D27">
        <v>2.8225672432774472E-5</v>
      </c>
      <c r="E27">
        <v>3.4617861197304401E-3</v>
      </c>
      <c r="F27">
        <v>4.0902673599632821E-3</v>
      </c>
      <c r="G27">
        <v>1.0885632486385556E-2</v>
      </c>
      <c r="H27">
        <v>1.230727367002939E-2</v>
      </c>
      <c r="I27">
        <v>1.1426748834897844E-3</v>
      </c>
      <c r="J27">
        <v>2.0611333237921639E-4</v>
      </c>
      <c r="K27">
        <v>4.9934020208506431E-4</v>
      </c>
      <c r="L27">
        <v>6.751094384925241E-4</v>
      </c>
      <c r="M27">
        <v>7.474667413847465E-5</v>
      </c>
      <c r="N27">
        <v>9.1965016825412596E-4</v>
      </c>
      <c r="O27">
        <v>2.9494443599901994E-3</v>
      </c>
      <c r="P27">
        <v>1.4794801883128348E-2</v>
      </c>
      <c r="Q27">
        <v>1.0503952485881668E-4</v>
      </c>
      <c r="R27">
        <v>6.0871720153519927E-4</v>
      </c>
      <c r="S27">
        <v>3.0866287020201458E-4</v>
      </c>
      <c r="T27">
        <v>1.0762324303999016E-3</v>
      </c>
      <c r="U27">
        <v>7.4978434066869657E-7</v>
      </c>
      <c r="V27">
        <v>3.1045688613139362E-3</v>
      </c>
      <c r="W27">
        <v>1.2237332157537056E-4</v>
      </c>
      <c r="X27">
        <v>1.2347665833732212E-3</v>
      </c>
      <c r="Y27">
        <v>4.8043082057183672E-4</v>
      </c>
      <c r="Z27">
        <v>1.4674987373551978E-3</v>
      </c>
      <c r="AA27">
        <v>6.7995074223281826E-2</v>
      </c>
      <c r="AB27">
        <v>5.1587091210420931E-4</v>
      </c>
      <c r="AC27">
        <v>5.6691566227967428E-3</v>
      </c>
      <c r="AD27">
        <v>3.578636524133128E-3</v>
      </c>
      <c r="AE27">
        <v>2.9467512071323425E-5</v>
      </c>
      <c r="AF27">
        <v>5.376721099580637E-4</v>
      </c>
      <c r="AG27">
        <v>4.620456586420932E-3</v>
      </c>
      <c r="AH27">
        <v>1.307917827136725E-3</v>
      </c>
      <c r="AI27">
        <v>3.7613465817633498E-3</v>
      </c>
      <c r="AJ27">
        <v>1.6742570963453037E-3</v>
      </c>
      <c r="AK27">
        <v>0</v>
      </c>
      <c r="AL27">
        <v>5.8808953781865009E-3</v>
      </c>
      <c r="AM27">
        <v>5.7955921435599092E-3</v>
      </c>
    </row>
    <row r="28" spans="1:39">
      <c r="A28" t="s">
        <v>25</v>
      </c>
      <c r="B28" t="s">
        <v>142</v>
      </c>
      <c r="C28">
        <v>6.7931542567386522E-6</v>
      </c>
      <c r="D28">
        <v>2.7313812436640043E-8</v>
      </c>
      <c r="E28">
        <v>1.4563593324294085E-4</v>
      </c>
      <c r="F28">
        <v>9.8775801999984756E-6</v>
      </c>
      <c r="G28">
        <v>5.4184115686450309E-6</v>
      </c>
      <c r="H28">
        <v>8.2309151772271103E-5</v>
      </c>
      <c r="I28">
        <v>5.9816141502774035E-5</v>
      </c>
      <c r="J28">
        <v>1.2521549355496908E-4</v>
      </c>
      <c r="K28">
        <v>3.801844113641713E-5</v>
      </c>
      <c r="L28">
        <v>3.4378550423366691E-5</v>
      </c>
      <c r="M28">
        <v>1.9149697891307614E-6</v>
      </c>
      <c r="N28">
        <v>1.5238324406469431E-4</v>
      </c>
      <c r="O28">
        <v>1.6235386609632398E-4</v>
      </c>
      <c r="P28">
        <v>5.6165652367926865E-5</v>
      </c>
      <c r="Q28">
        <v>3.25774510496534E-5</v>
      </c>
      <c r="R28">
        <v>6.5080432256032272E-5</v>
      </c>
      <c r="S28">
        <v>6.7067859583449897E-5</v>
      </c>
      <c r="T28">
        <v>1.1216375064665776E-4</v>
      </c>
      <c r="U28">
        <v>4.6141887498625362E-7</v>
      </c>
      <c r="V28">
        <v>1.8672269260892422E-5</v>
      </c>
      <c r="W28">
        <v>8.3853670997207509E-6</v>
      </c>
      <c r="X28">
        <v>1.0655185669826657E-4</v>
      </c>
      <c r="Y28">
        <v>9.662371235732642E-5</v>
      </c>
      <c r="Z28">
        <v>4.1772728765201344E-4</v>
      </c>
      <c r="AA28">
        <v>3.5027451713607856E-4</v>
      </c>
      <c r="AB28">
        <v>1.622728539382279E-3</v>
      </c>
      <c r="AC28">
        <v>3.7949845698923273E-4</v>
      </c>
      <c r="AD28">
        <v>1.5087406035825581E-5</v>
      </c>
      <c r="AE28">
        <v>2.0987397499641416E-6</v>
      </c>
      <c r="AF28">
        <v>3.5701057609831208E-5</v>
      </c>
      <c r="AG28">
        <v>1.216891414841142E-4</v>
      </c>
      <c r="AH28">
        <v>1.4297805032335894E-5</v>
      </c>
      <c r="AI28">
        <v>4.9397127968954889E-6</v>
      </c>
      <c r="AJ28">
        <v>1.1461241178489022E-5</v>
      </c>
      <c r="AK28">
        <v>0</v>
      </c>
      <c r="AL28">
        <v>6.2122911991932791E-5</v>
      </c>
      <c r="AM28">
        <v>6.1221810204441191E-5</v>
      </c>
    </row>
    <row r="29" spans="1:39">
      <c r="A29" t="s">
        <v>26</v>
      </c>
      <c r="B29" t="s">
        <v>143</v>
      </c>
      <c r="C29">
        <v>1.8005189513878618E-4</v>
      </c>
      <c r="D29">
        <v>1.9648843834560955E-4</v>
      </c>
      <c r="E29">
        <v>5.8516113198195559E-4</v>
      </c>
      <c r="F29">
        <v>3.4884320841796132E-4</v>
      </c>
      <c r="G29">
        <v>8.5198804776001217E-5</v>
      </c>
      <c r="H29">
        <v>1.4296228883284197E-3</v>
      </c>
      <c r="I29">
        <v>2.7768473227465074E-4</v>
      </c>
      <c r="J29">
        <v>3.0664670352810457E-3</v>
      </c>
      <c r="K29">
        <v>1.1947143599318858E-4</v>
      </c>
      <c r="L29">
        <v>5.2943775869722018E-4</v>
      </c>
      <c r="M29">
        <v>3.273330944566326E-5</v>
      </c>
      <c r="N29">
        <v>1.1391546856303635E-3</v>
      </c>
      <c r="O29">
        <v>1.9344196589125597E-3</v>
      </c>
      <c r="P29">
        <v>5.9221991295608958E-4</v>
      </c>
      <c r="Q29">
        <v>2.4911659411203579E-4</v>
      </c>
      <c r="R29">
        <v>4.5898086395628352E-4</v>
      </c>
      <c r="S29">
        <v>1.1267651541129484E-3</v>
      </c>
      <c r="T29">
        <v>1.3695616465456799E-3</v>
      </c>
      <c r="U29">
        <v>3.5289676842766879E-5</v>
      </c>
      <c r="V29">
        <v>2.3325179874404952E-4</v>
      </c>
      <c r="W29">
        <v>1.1227621064923308E-4</v>
      </c>
      <c r="X29">
        <v>1.4353802170586534E-3</v>
      </c>
      <c r="Y29">
        <v>4.9071079851944587E-4</v>
      </c>
      <c r="Z29">
        <v>4.0947276140730995E-4</v>
      </c>
      <c r="AA29">
        <v>2.5646930921848507E-3</v>
      </c>
      <c r="AB29">
        <v>1.6548755731415033E-3</v>
      </c>
      <c r="AC29">
        <v>1.6787759281467818E-3</v>
      </c>
      <c r="AD29">
        <v>6.2915085976928591E-4</v>
      </c>
      <c r="AE29">
        <v>5.4263552911924787E-5</v>
      </c>
      <c r="AF29">
        <v>2.3072863337243442E-4</v>
      </c>
      <c r="AG29">
        <v>1.2098407668749519E-4</v>
      </c>
      <c r="AH29">
        <v>3.4897854659299559E-4</v>
      </c>
      <c r="AI29">
        <v>8.0406525287441341E-5</v>
      </c>
      <c r="AJ29">
        <v>9.8583722927884427E-5</v>
      </c>
      <c r="AK29">
        <v>0</v>
      </c>
      <c r="AL29">
        <v>6.5785546355784862E-4</v>
      </c>
      <c r="AM29">
        <v>6.4831317529228771E-4</v>
      </c>
    </row>
    <row r="30" spans="1:39">
      <c r="A30" t="s">
        <v>27</v>
      </c>
      <c r="B30" t="s">
        <v>144</v>
      </c>
      <c r="C30">
        <v>1.0015173883933808E-3</v>
      </c>
      <c r="D30">
        <v>1.0657992658269306E-3</v>
      </c>
      <c r="E30">
        <v>2.6880505052438958E-3</v>
      </c>
      <c r="F30">
        <v>2.4154743396433516E-3</v>
      </c>
      <c r="G30">
        <v>4.495304541933263E-4</v>
      </c>
      <c r="H30">
        <v>6.3046120036405057E-3</v>
      </c>
      <c r="I30">
        <v>2.1407033098183263E-2</v>
      </c>
      <c r="J30">
        <v>5.3087545628678979E-3</v>
      </c>
      <c r="K30">
        <v>1.8778698056384508E-2</v>
      </c>
      <c r="L30">
        <v>1.3177405441421096E-2</v>
      </c>
      <c r="M30">
        <v>3.785206902943436E-2</v>
      </c>
      <c r="N30">
        <v>4.5621467227406794E-3</v>
      </c>
      <c r="O30">
        <v>4.650244085794882E-3</v>
      </c>
      <c r="P30">
        <v>7.4874982420860203E-4</v>
      </c>
      <c r="Q30">
        <v>1.1027973273309332E-3</v>
      </c>
      <c r="R30">
        <v>2.3964431754286159E-3</v>
      </c>
      <c r="S30">
        <v>2.2950034651287228E-3</v>
      </c>
      <c r="T30">
        <v>8.3341821024863691E-3</v>
      </c>
      <c r="U30">
        <v>1.8589761433776683E-4</v>
      </c>
      <c r="V30">
        <v>5.1849730213948404E-4</v>
      </c>
      <c r="W30">
        <v>5.7334444107546797E-4</v>
      </c>
      <c r="X30">
        <v>7.628640516787067E-3</v>
      </c>
      <c r="Y30">
        <v>7.4207063574849958E-4</v>
      </c>
      <c r="Z30">
        <v>1.00739907186688E-3</v>
      </c>
      <c r="AA30">
        <v>2.3765585328524713E-3</v>
      </c>
      <c r="AB30">
        <v>1.7251369688169168E-3</v>
      </c>
      <c r="AC30">
        <v>2.1744669900333833E-3</v>
      </c>
      <c r="AD30">
        <v>3.7592466103442009E-3</v>
      </c>
      <c r="AE30">
        <v>1.6470352160850526E-4</v>
      </c>
      <c r="AF30">
        <v>7.6488478160961651E-4</v>
      </c>
      <c r="AG30">
        <v>4.7575420424094501E-4</v>
      </c>
      <c r="AH30">
        <v>1.1183894000837205E-3</v>
      </c>
      <c r="AI30">
        <v>3.7105718657577666E-5</v>
      </c>
      <c r="AJ30">
        <v>4.6313208656397614E-4</v>
      </c>
      <c r="AK30">
        <v>0</v>
      </c>
      <c r="AL30">
        <v>3.2578295928787832E-3</v>
      </c>
      <c r="AM30">
        <v>3.2105743053309731E-3</v>
      </c>
    </row>
    <row r="31" spans="1:39">
      <c r="A31" t="s">
        <v>28</v>
      </c>
      <c r="B31" t="s">
        <v>145</v>
      </c>
      <c r="C31">
        <v>6.4306791830050615E-6</v>
      </c>
      <c r="D31">
        <v>1.1955458388337965E-5</v>
      </c>
      <c r="E31">
        <v>1.7932819927365014E-5</v>
      </c>
      <c r="F31">
        <v>1.1113245951045531E-5</v>
      </c>
      <c r="G31">
        <v>6.6680438233935355E-6</v>
      </c>
      <c r="H31">
        <v>2.0168957007013682E-5</v>
      </c>
      <c r="I31">
        <v>2.0969885611817366E-5</v>
      </c>
      <c r="J31">
        <v>2.4042633548784342E-4</v>
      </c>
      <c r="K31">
        <v>2.0196583373857251E-6</v>
      </c>
      <c r="L31">
        <v>9.2450613373805285E-7</v>
      </c>
      <c r="M31">
        <v>3.2322186592552205E-6</v>
      </c>
      <c r="N31">
        <v>2.1940501996396827E-5</v>
      </c>
      <c r="O31">
        <v>6.440480876388185E-5</v>
      </c>
      <c r="P31">
        <v>3.1974279714904961E-5</v>
      </c>
      <c r="Q31">
        <v>1.0269329420702382E-5</v>
      </c>
      <c r="R31">
        <v>1.9687051197904911E-5</v>
      </c>
      <c r="S31">
        <v>1.6375153085157115E-5</v>
      </c>
      <c r="T31">
        <v>9.793881284285483E-6</v>
      </c>
      <c r="U31">
        <v>7.7460235198742163E-6</v>
      </c>
      <c r="V31">
        <v>1.6502079358506114E-6</v>
      </c>
      <c r="W31">
        <v>2.4968785675296756E-6</v>
      </c>
      <c r="X31">
        <v>1.7276907091406561E-5</v>
      </c>
      <c r="Y31">
        <v>1.5852972383229417E-6</v>
      </c>
      <c r="Z31">
        <v>5.4694123549157979E-7</v>
      </c>
      <c r="AA31">
        <v>9.3862611374632645E-6</v>
      </c>
      <c r="AB31">
        <v>6.2618286683606608E-6</v>
      </c>
      <c r="AC31">
        <v>1.0777101566532486E-5</v>
      </c>
      <c r="AD31">
        <v>4.382789020064788E-6</v>
      </c>
      <c r="AE31">
        <v>2.2668606118547721E-6</v>
      </c>
      <c r="AF31">
        <v>2.7020638671061204E-6</v>
      </c>
      <c r="AG31">
        <v>2.7094549183490447E-6</v>
      </c>
      <c r="AH31">
        <v>6.5510999562257081E-6</v>
      </c>
      <c r="AI31">
        <v>8.6897970843406303E-7</v>
      </c>
      <c r="AJ31">
        <v>2.7023489140654872E-6</v>
      </c>
      <c r="AK31">
        <v>0</v>
      </c>
      <c r="AL31">
        <v>1.2771770556471595E-5</v>
      </c>
      <c r="AM31">
        <v>1.2586514184726436E-5</v>
      </c>
    </row>
    <row r="32" spans="1:39">
      <c r="A32" t="s">
        <v>29</v>
      </c>
      <c r="B32" t="s">
        <v>146</v>
      </c>
      <c r="C32">
        <v>1.6446502572996794E-5</v>
      </c>
      <c r="D32">
        <v>1.8771214595130688E-5</v>
      </c>
      <c r="E32">
        <v>8.0588947037152212E-5</v>
      </c>
      <c r="F32">
        <v>1.2464956432128855E-5</v>
      </c>
      <c r="G32">
        <v>6.4471520467172904E-7</v>
      </c>
      <c r="H32">
        <v>9.1459826679905984E-6</v>
      </c>
      <c r="I32">
        <v>4.444808458091981E-4</v>
      </c>
      <c r="J32">
        <v>9.0000808027790598E-5</v>
      </c>
      <c r="K32">
        <v>1.9297755884120301E-4</v>
      </c>
      <c r="L32">
        <v>1.1602486699612184E-4</v>
      </c>
      <c r="M32">
        <v>2.081746282747037E-5</v>
      </c>
      <c r="N32">
        <v>3.510655644670108E-5</v>
      </c>
      <c r="O32">
        <v>6.5427801479001421E-5</v>
      </c>
      <c r="P32">
        <v>5.5803527447347294E-4</v>
      </c>
      <c r="Q32">
        <v>1.0148797259642841E-5</v>
      </c>
      <c r="R32">
        <v>1.5311555311036693E-5</v>
      </c>
      <c r="S32">
        <v>3.5300277259175563E-5</v>
      </c>
      <c r="T32">
        <v>1.1716522353538013E-4</v>
      </c>
      <c r="U32">
        <v>1.6364154763801375E-6</v>
      </c>
      <c r="V32">
        <v>3.3540360470001948E-6</v>
      </c>
      <c r="W32">
        <v>1.3852800564045514E-6</v>
      </c>
      <c r="X32">
        <v>3.8320300343339018E-5</v>
      </c>
      <c r="Y32">
        <v>9.6174913580420035E-6</v>
      </c>
      <c r="Z32">
        <v>6.6888548338709265E-6</v>
      </c>
      <c r="AA32">
        <v>1.5668426953225124E-5</v>
      </c>
      <c r="AB32">
        <v>9.6590061831460465E-6</v>
      </c>
      <c r="AC32">
        <v>7.1026224329708042E-5</v>
      </c>
      <c r="AD32">
        <v>2.5838106197667844E-6</v>
      </c>
      <c r="AE32">
        <v>1.2924796697585101E-4</v>
      </c>
      <c r="AF32">
        <v>7.8577188073835973E-4</v>
      </c>
      <c r="AG32">
        <v>5.1187909608789841E-6</v>
      </c>
      <c r="AH32">
        <v>4.6424560012461181E-6</v>
      </c>
      <c r="AI32">
        <v>1.8182614971952853E-4</v>
      </c>
      <c r="AJ32">
        <v>3.0333919100301609E-5</v>
      </c>
      <c r="AK32">
        <v>0</v>
      </c>
      <c r="AL32">
        <v>1.3780298336177763E-4</v>
      </c>
      <c r="AM32">
        <v>1.3580413123705595E-4</v>
      </c>
    </row>
    <row r="33" spans="1:39">
      <c r="A33" t="s">
        <v>30</v>
      </c>
      <c r="B33" t="s">
        <v>147</v>
      </c>
      <c r="C33">
        <v>3.5193169632561558E-5</v>
      </c>
      <c r="D33">
        <v>4.4136454584932162E-5</v>
      </c>
      <c r="E33">
        <v>7.9762684488424978E-5</v>
      </c>
      <c r="F33">
        <v>5.5859292771448844E-5</v>
      </c>
      <c r="G33">
        <v>0</v>
      </c>
      <c r="H33">
        <v>7.0274703786742126E-5</v>
      </c>
      <c r="I33">
        <v>1.71603294241527E-6</v>
      </c>
      <c r="J33">
        <v>5.4579752001888088E-5</v>
      </c>
      <c r="K33">
        <v>9.6017394892111284E-7</v>
      </c>
      <c r="L33">
        <v>6.9837027108160887E-7</v>
      </c>
      <c r="M33">
        <v>5.5912655201422541E-8</v>
      </c>
      <c r="N33">
        <v>9.2752638907653192E-5</v>
      </c>
      <c r="O33">
        <v>7.4889215209302643E-5</v>
      </c>
      <c r="P33">
        <v>1.983671640089676E-6</v>
      </c>
      <c r="Q33">
        <v>1.7104921623503301E-5</v>
      </c>
      <c r="R33">
        <v>8.4574872735702886E-5</v>
      </c>
      <c r="S33">
        <v>4.4896567084559498E-5</v>
      </c>
      <c r="T33">
        <v>2.9238044984073971E-5</v>
      </c>
      <c r="U33">
        <v>1.908526860410236E-7</v>
      </c>
      <c r="V33">
        <v>1.1645331041660964E-6</v>
      </c>
      <c r="W33">
        <v>1.7525240617878934E-6</v>
      </c>
      <c r="X33">
        <v>3.2092173066973354E-5</v>
      </c>
      <c r="Y33">
        <v>1.0689243349661751E-6</v>
      </c>
      <c r="Z33">
        <v>2.9302429699700783E-6</v>
      </c>
      <c r="AA33">
        <v>1.9863151055943791E-5</v>
      </c>
      <c r="AB33">
        <v>4.9589465330652565E-6</v>
      </c>
      <c r="AC33">
        <v>9.4044227675340071E-6</v>
      </c>
      <c r="AD33">
        <v>4.6516311792259191E-6</v>
      </c>
      <c r="AE33">
        <v>3.0927722939518398E-6</v>
      </c>
      <c r="AF33">
        <v>3.9130051371685925E-6</v>
      </c>
      <c r="AG33">
        <v>1.1749851446206993E-6</v>
      </c>
      <c r="AH33">
        <v>7.6350098823343822E-6</v>
      </c>
      <c r="AI33">
        <v>9.7704911701051115E-7</v>
      </c>
      <c r="AJ33">
        <v>1.0437759647211153E-5</v>
      </c>
      <c r="AK33">
        <v>0</v>
      </c>
      <c r="AL33">
        <v>2.3157904997042775E-5</v>
      </c>
      <c r="AM33">
        <v>2.2821996249073814E-5</v>
      </c>
    </row>
    <row r="34" spans="1:39">
      <c r="A34" t="s">
        <v>31</v>
      </c>
      <c r="B34" t="s">
        <v>148</v>
      </c>
      <c r="C34">
        <v>5.3911689340035028E-6</v>
      </c>
      <c r="D34">
        <v>1.0220532931666278E-5</v>
      </c>
      <c r="E34">
        <v>2.0493518141276387E-5</v>
      </c>
      <c r="F34">
        <v>1.7009201449532378E-5</v>
      </c>
      <c r="G34">
        <v>4.414167161600802E-6</v>
      </c>
      <c r="H34">
        <v>4.0642041641400555E-5</v>
      </c>
      <c r="I34">
        <v>4.1519482346369379E-8</v>
      </c>
      <c r="J34">
        <v>2.3907916414610941E-5</v>
      </c>
      <c r="K34">
        <v>4.6287046185990872E-9</v>
      </c>
      <c r="L34">
        <v>4.7465646334737987E-9</v>
      </c>
      <c r="M34">
        <v>2.5477576235803856E-10</v>
      </c>
      <c r="N34">
        <v>2.0956500328222375E-5</v>
      </c>
      <c r="O34">
        <v>2.4030424471339458E-5</v>
      </c>
      <c r="P34">
        <v>5.2017613081293408E-9</v>
      </c>
      <c r="Q34">
        <v>1.376011010464732E-5</v>
      </c>
      <c r="R34">
        <v>9.3485518710976275E-6</v>
      </c>
      <c r="S34">
        <v>1.9498527300610021E-5</v>
      </c>
      <c r="T34">
        <v>2.2535486338335401E-5</v>
      </c>
      <c r="U34">
        <v>2.3731737835531097E-7</v>
      </c>
      <c r="V34">
        <v>6.0659312107371714E-7</v>
      </c>
      <c r="W34">
        <v>1.4499883282446042E-6</v>
      </c>
      <c r="X34">
        <v>2.6092943092588365E-5</v>
      </c>
      <c r="Y34">
        <v>1.5740428633921013E-6</v>
      </c>
      <c r="Z34">
        <v>1.8207895523640097E-6</v>
      </c>
      <c r="AA34">
        <v>1.2264370496025171E-5</v>
      </c>
      <c r="AB34">
        <v>3.9219384411101588E-6</v>
      </c>
      <c r="AC34">
        <v>1.0296506831709727E-5</v>
      </c>
      <c r="AD34">
        <v>1.0099971628738803E-5</v>
      </c>
      <c r="AE34">
        <v>9.5191132309247687E-7</v>
      </c>
      <c r="AF34">
        <v>1.5797010122689145E-8</v>
      </c>
      <c r="AG34">
        <v>1.3921551400618265E-6</v>
      </c>
      <c r="AH34">
        <v>1.6154926665945724E-5</v>
      </c>
      <c r="AI34">
        <v>2.6265498871685962E-9</v>
      </c>
      <c r="AJ34">
        <v>1.1412037098025999E-6</v>
      </c>
      <c r="AK34">
        <v>0</v>
      </c>
      <c r="AL34">
        <v>2.5728544455142607E-5</v>
      </c>
      <c r="AM34">
        <v>2.5355348211523235E-5</v>
      </c>
    </row>
    <row r="35" spans="1:39">
      <c r="A35" t="s">
        <v>32</v>
      </c>
      <c r="B35" t="s">
        <v>149</v>
      </c>
      <c r="C35">
        <v>6.9743339321006077E-7</v>
      </c>
      <c r="D35">
        <v>8.408641395054468E-7</v>
      </c>
      <c r="E35">
        <v>2.9337839808594734E-6</v>
      </c>
      <c r="F35">
        <v>5.6113246646980115E-7</v>
      </c>
      <c r="G35">
        <v>1.2071044498673189E-9</v>
      </c>
      <c r="H35">
        <v>2.185063220556905E-7</v>
      </c>
      <c r="I35">
        <v>8.2647563597926202E-6</v>
      </c>
      <c r="J35">
        <v>7.7861077718897683E-7</v>
      </c>
      <c r="K35">
        <v>7.8971692640684892E-6</v>
      </c>
      <c r="L35">
        <v>4.2676064179454712E-6</v>
      </c>
      <c r="M35">
        <v>3.5947247166534855E-7</v>
      </c>
      <c r="N35">
        <v>1.4611152201685005E-6</v>
      </c>
      <c r="O35">
        <v>8.5932222110593852E-7</v>
      </c>
      <c r="P35">
        <v>1.3568933787000907E-5</v>
      </c>
      <c r="Q35">
        <v>3.5063969157787606E-7</v>
      </c>
      <c r="R35">
        <v>5.4587420174200843E-7</v>
      </c>
      <c r="S35">
        <v>1.1176361515714686E-6</v>
      </c>
      <c r="T35">
        <v>4.0415483155646595E-6</v>
      </c>
      <c r="U35">
        <v>2.7969666315410742E-8</v>
      </c>
      <c r="V35">
        <v>5.2969107585846447E-8</v>
      </c>
      <c r="W35">
        <v>1.8421884143895942E-7</v>
      </c>
      <c r="X35">
        <v>1.0965662360107401E-6</v>
      </c>
      <c r="Y35">
        <v>2.0309393942689978E-7</v>
      </c>
      <c r="Z35">
        <v>5.2300096061737606E-7</v>
      </c>
      <c r="AA35">
        <v>4.3470943909389586E-7</v>
      </c>
      <c r="AB35">
        <v>1.2570408118973106E-6</v>
      </c>
      <c r="AC35">
        <v>6.9612606402704109E-7</v>
      </c>
      <c r="AD35">
        <v>6.3366058977836869E-8</v>
      </c>
      <c r="AE35">
        <v>1.8060430883379157E-6</v>
      </c>
      <c r="AF35">
        <v>1.6590956001158786E-5</v>
      </c>
      <c r="AG35">
        <v>1.1599519584680725E-7</v>
      </c>
      <c r="AH35">
        <v>7.8723107534421039E-8</v>
      </c>
      <c r="AI35">
        <v>4.3770689590283957E-6</v>
      </c>
      <c r="AJ35">
        <v>7.8223044169436605E-7</v>
      </c>
      <c r="AK35">
        <v>0</v>
      </c>
      <c r="AL35">
        <v>1.9622199031018565E-6</v>
      </c>
      <c r="AM35">
        <v>1.9337576207419069E-6</v>
      </c>
    </row>
    <row r="36" spans="1:39">
      <c r="A36" t="s">
        <v>33</v>
      </c>
      <c r="B36" t="s">
        <v>150</v>
      </c>
      <c r="C36">
        <v>4.5901917560112215E-7</v>
      </c>
      <c r="D36">
        <v>6.4090946928021959E-7</v>
      </c>
      <c r="E36">
        <v>1.9084921774606291E-6</v>
      </c>
      <c r="F36">
        <v>3.7367716790268728E-6</v>
      </c>
      <c r="G36">
        <v>1.0105649339802206E-5</v>
      </c>
      <c r="H36">
        <v>1.6141859036047411E-7</v>
      </c>
      <c r="I36">
        <v>5.9692903531135437E-6</v>
      </c>
      <c r="J36">
        <v>5.1636434571686091E-6</v>
      </c>
      <c r="K36">
        <v>5.2596010274228482E-6</v>
      </c>
      <c r="L36">
        <v>1.9247108118922585E-6</v>
      </c>
      <c r="M36">
        <v>2.9564737939246774E-7</v>
      </c>
      <c r="N36">
        <v>1.689123688338737E-6</v>
      </c>
      <c r="O36">
        <v>2.0955203792948162E-6</v>
      </c>
      <c r="P36">
        <v>7.4756674704948987E-6</v>
      </c>
      <c r="Q36">
        <v>1.833240824476286E-7</v>
      </c>
      <c r="R36">
        <v>6.3630524195736738E-6</v>
      </c>
      <c r="S36">
        <v>8.0954530927033638E-6</v>
      </c>
      <c r="T36">
        <v>3.934770533623632E-6</v>
      </c>
      <c r="U36">
        <v>1.9307192826418251E-7</v>
      </c>
      <c r="V36">
        <v>5.5617351971763812E-6</v>
      </c>
      <c r="W36">
        <v>6.7849970684955495E-8</v>
      </c>
      <c r="X36">
        <v>3.076377932157736E-5</v>
      </c>
      <c r="Y36">
        <v>3.0194011821149425E-6</v>
      </c>
      <c r="Z36">
        <v>1.0283751099790009E-5</v>
      </c>
      <c r="AA36">
        <v>4.0196571307400767E-5</v>
      </c>
      <c r="AB36">
        <v>5.9491948921377543E-7</v>
      </c>
      <c r="AC36">
        <v>4.1471091141115308E-7</v>
      </c>
      <c r="AD36">
        <v>3.1222247835010237E-8</v>
      </c>
      <c r="AE36">
        <v>5.2514810709848852E-7</v>
      </c>
      <c r="AF36">
        <v>1.4571780459627493E-5</v>
      </c>
      <c r="AG36">
        <v>1.5193092992833627E-7</v>
      </c>
      <c r="AH36">
        <v>8.0655652945008546E-8</v>
      </c>
      <c r="AI36">
        <v>1.7817476248579052E-6</v>
      </c>
      <c r="AJ36">
        <v>3.332727164461429E-6</v>
      </c>
      <c r="AK36">
        <v>0</v>
      </c>
      <c r="AL36">
        <v>6.2193860840337111E-6</v>
      </c>
      <c r="AM36">
        <v>6.1291729929578951E-6</v>
      </c>
    </row>
    <row r="37" spans="1:39">
      <c r="A37" t="s">
        <v>34</v>
      </c>
      <c r="B37" t="s">
        <v>151</v>
      </c>
      <c r="C37">
        <v>1.4335316429183234E-4</v>
      </c>
      <c r="D37">
        <v>1.1581953484260705E-4</v>
      </c>
      <c r="E37">
        <v>8.69317461622266E-4</v>
      </c>
      <c r="F37">
        <v>1.0537347678003938E-3</v>
      </c>
      <c r="G37">
        <v>9.2661151517069154E-5</v>
      </c>
      <c r="H37">
        <v>3.7292504362845217E-4</v>
      </c>
      <c r="I37">
        <v>7.4636259613385862E-4</v>
      </c>
      <c r="J37">
        <v>2.3667201450231721E-4</v>
      </c>
      <c r="K37">
        <v>9.3292397115376006E-4</v>
      </c>
      <c r="L37">
        <v>7.9398292793982658E-4</v>
      </c>
      <c r="M37">
        <v>6.3194204521860265E-4</v>
      </c>
      <c r="N37">
        <v>3.2901535434795024E-3</v>
      </c>
      <c r="O37">
        <v>1.0834107293213369E-4</v>
      </c>
      <c r="P37">
        <v>6.1329573965684719E-4</v>
      </c>
      <c r="Q37">
        <v>1.8823625296332313E-4</v>
      </c>
      <c r="R37">
        <v>3.9420515505633042E-4</v>
      </c>
      <c r="S37">
        <v>1.4879004147953579E-3</v>
      </c>
      <c r="T37">
        <v>4.6959921012198618E-4</v>
      </c>
      <c r="U37">
        <v>2.1010757143013147E-3</v>
      </c>
      <c r="V37">
        <v>1.45230931278586E-4</v>
      </c>
      <c r="W37">
        <v>2.218961359699288E-4</v>
      </c>
      <c r="X37">
        <v>3.9270521071426031E-4</v>
      </c>
      <c r="Y37">
        <v>5.1074649506683341E-4</v>
      </c>
      <c r="Z37">
        <v>1.1592815243432182E-3</v>
      </c>
      <c r="AA37">
        <v>9.2674066840587016E-4</v>
      </c>
      <c r="AB37">
        <v>2.1509303754379592E-4</v>
      </c>
      <c r="AC37">
        <v>1.3472816208299364E-3</v>
      </c>
      <c r="AD37">
        <v>1.0142803938191787E-4</v>
      </c>
      <c r="AE37">
        <v>5.346411064029514E-3</v>
      </c>
      <c r="AF37">
        <v>1.7093043923694844E-3</v>
      </c>
      <c r="AG37">
        <v>5.7041800647788192E-5</v>
      </c>
      <c r="AH37">
        <v>5.2787273476108485E-4</v>
      </c>
      <c r="AI37">
        <v>2.7401869655518325E-5</v>
      </c>
      <c r="AJ37">
        <v>1.8591234237524357E-4</v>
      </c>
      <c r="AK37">
        <v>0</v>
      </c>
      <c r="AL37">
        <v>8.3662288626868244E-4</v>
      </c>
      <c r="AM37">
        <v>8.2448755078455387E-4</v>
      </c>
    </row>
    <row r="38" spans="1:39">
      <c r="A38" t="s">
        <v>157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1.4505144053913985E-2</v>
      </c>
    </row>
    <row r="39" spans="1:39">
      <c r="A39" t="s">
        <v>159</v>
      </c>
      <c r="B39" t="s">
        <v>228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152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</row>
    <row r="42" spans="1:39">
      <c r="B42" t="s">
        <v>168</v>
      </c>
    </row>
    <row r="43" spans="1:39">
      <c r="B43" t="s">
        <v>225</v>
      </c>
    </row>
    <row r="44" spans="1:39">
      <c r="B44" t="s">
        <v>226</v>
      </c>
    </row>
    <row r="45" spans="1:39">
      <c r="B45" t="s">
        <v>227</v>
      </c>
    </row>
    <row r="48" spans="1:39">
      <c r="B48" t="s">
        <v>233</v>
      </c>
    </row>
    <row r="55" spans="3:3">
      <c r="C55" t="e">
        <f>MINVERSE(C3:AM39)</f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M48"/>
  <sheetViews>
    <sheetView topLeftCell="B29" workbookViewId="0">
      <selection activeCell="D49" sqref="D49"/>
    </sheetView>
  </sheetViews>
  <sheetFormatPr defaultRowHeight="14.5"/>
  <cols>
    <col min="1" max="1" width="50.36328125" customWidth="1"/>
    <col min="2" max="2" width="41.1796875" customWidth="1"/>
    <col min="3" max="3" width="17.1796875" customWidth="1"/>
    <col min="38" max="38" width="11.90625" customWidth="1"/>
  </cols>
  <sheetData>
    <row r="1" spans="1:39">
      <c r="A1" t="s">
        <v>165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12</v>
      </c>
      <c r="P1" t="s">
        <v>48</v>
      </c>
      <c r="Q1" t="s">
        <v>49</v>
      </c>
      <c r="R1" t="s">
        <v>50</v>
      </c>
      <c r="S1" t="s">
        <v>51</v>
      </c>
      <c r="T1" t="s">
        <v>17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31</v>
      </c>
      <c r="AI1" t="s">
        <v>65</v>
      </c>
      <c r="AJ1" t="s">
        <v>66</v>
      </c>
      <c r="AK1" t="s">
        <v>67</v>
      </c>
      <c r="AL1" t="s">
        <v>157</v>
      </c>
      <c r="AM1" t="s">
        <v>158</v>
      </c>
    </row>
    <row r="2" spans="1:39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228</v>
      </c>
      <c r="AM2" t="s">
        <v>228</v>
      </c>
    </row>
    <row r="3" spans="1:39">
      <c r="A3" t="s">
        <v>0</v>
      </c>
      <c r="B3" t="s">
        <v>117</v>
      </c>
      <c r="C3" s="83">
        <v>1.3312144857672461E-2</v>
      </c>
      <c r="D3" s="83">
        <v>8.6676111303643624E-6</v>
      </c>
      <c r="E3" s="83">
        <v>9.1733830546456438E-2</v>
      </c>
      <c r="F3" s="83">
        <v>1.9189730864746183E-2</v>
      </c>
      <c r="G3" s="83">
        <v>4.2364160245086706E-2</v>
      </c>
      <c r="H3" s="83">
        <v>4.7218459155933826E-2</v>
      </c>
      <c r="I3" s="83">
        <v>8.8508220036722374E-3</v>
      </c>
      <c r="J3" s="83">
        <v>3.1869643393201728E-5</v>
      </c>
      <c r="K3" s="83">
        <v>4.7496164142222709E-5</v>
      </c>
      <c r="L3" s="83">
        <v>9.6809934680494886E-3</v>
      </c>
      <c r="M3" s="83">
        <v>7.2887424607276116E-9</v>
      </c>
      <c r="N3" s="83">
        <v>1.9798285634104703E-5</v>
      </c>
      <c r="O3" s="83">
        <v>1.4929196888176339E-5</v>
      </c>
      <c r="P3" s="83">
        <v>1.9591870547160082E-8</v>
      </c>
      <c r="Q3" s="83">
        <v>3.0180267045410275E-6</v>
      </c>
      <c r="R3" s="83">
        <v>9.888912079655917E-3</v>
      </c>
      <c r="S3" s="83">
        <v>9.7280731303188806E-6</v>
      </c>
      <c r="T3" s="83">
        <v>7.9780303212927915E-3</v>
      </c>
      <c r="U3" s="83">
        <v>3.6980930500352576E-8</v>
      </c>
      <c r="V3" s="83">
        <v>2.9470465794914591E-7</v>
      </c>
      <c r="W3" s="83">
        <v>1.2151898747546561E-7</v>
      </c>
      <c r="X3" s="83">
        <v>7.325064793217817E-2</v>
      </c>
      <c r="Y3" s="83">
        <v>1.8268102851566753E-7</v>
      </c>
      <c r="Z3" s="83">
        <v>2.0845735439075092E-7</v>
      </c>
      <c r="AA3" s="83">
        <v>6.3146990950744539E-6</v>
      </c>
      <c r="AB3" s="83">
        <v>3.167405190092241E-8</v>
      </c>
      <c r="AC3" s="83">
        <v>1.5146011867658397E-6</v>
      </c>
      <c r="AD3" s="83">
        <v>1.2052807063455427E-6</v>
      </c>
      <c r="AE3" s="83">
        <v>2.3884436510110602E-3</v>
      </c>
      <c r="AF3" s="83">
        <v>2.1081804589412271E-8</v>
      </c>
      <c r="AG3" s="83">
        <v>2.7732617871398029E-7</v>
      </c>
      <c r="AH3" s="83">
        <v>9.9669328108876567E-7</v>
      </c>
      <c r="AI3" s="83">
        <v>8.5677103358656808E-4</v>
      </c>
      <c r="AJ3" s="83">
        <v>1.9045505355220192E-4</v>
      </c>
      <c r="AK3" s="83">
        <v>1E-300</v>
      </c>
      <c r="AL3" s="83">
        <v>1.9644665955972623E-2</v>
      </c>
      <c r="AM3" s="83">
        <v>1.9359717246390223E-2</v>
      </c>
    </row>
    <row r="4" spans="1:39">
      <c r="A4" t="s">
        <v>1</v>
      </c>
      <c r="B4" t="s">
        <v>118</v>
      </c>
      <c r="C4" s="83">
        <v>1.4736759782725976E-4</v>
      </c>
      <c r="D4" s="83">
        <v>1.967029249047343E-3</v>
      </c>
      <c r="E4" s="83">
        <v>5.614688061244562E-3</v>
      </c>
      <c r="F4" s="83">
        <v>1.7782402597770876E-3</v>
      </c>
      <c r="G4" s="83">
        <v>3.0986399222136356E-3</v>
      </c>
      <c r="H4" s="83">
        <v>2.3559539443821717E-7</v>
      </c>
      <c r="I4" s="83">
        <v>2.1231968804857108E-3</v>
      </c>
      <c r="J4" s="83">
        <v>2.8038015416085785E-5</v>
      </c>
      <c r="K4" s="83">
        <v>4.3023055179502176E-3</v>
      </c>
      <c r="L4" s="83">
        <v>9.1433527534284485E-3</v>
      </c>
      <c r="M4" s="83">
        <v>6.4044085821809626E-3</v>
      </c>
      <c r="N4" s="83">
        <v>1.6650269326770967E-2</v>
      </c>
      <c r="O4" s="83">
        <v>9.5468302287890494E-3</v>
      </c>
      <c r="P4" s="83">
        <v>3.9992887384453692E-3</v>
      </c>
      <c r="Q4" s="83">
        <v>2.0395872700630161E-4</v>
      </c>
      <c r="R4" s="83">
        <v>1.3649446411489916E-3</v>
      </c>
      <c r="S4" s="83">
        <v>2.2637443515486286E-2</v>
      </c>
      <c r="T4" s="83">
        <v>6.4747397853412991E-3</v>
      </c>
      <c r="U4" s="83">
        <v>2.2921413186834189E-7</v>
      </c>
      <c r="V4" s="83">
        <v>4.57510735402436E-8</v>
      </c>
      <c r="W4" s="83">
        <v>4.8137620709016071E-8</v>
      </c>
      <c r="X4" s="83">
        <v>5.7425925381567947E-3</v>
      </c>
      <c r="Y4" s="83">
        <v>7.6761091153855539E-3</v>
      </c>
      <c r="Z4" s="83">
        <v>4.3331124046421362E-10</v>
      </c>
      <c r="AA4" s="83">
        <v>3.3045022834583241E-7</v>
      </c>
      <c r="AB4" s="83">
        <v>1.5811138553301597E-7</v>
      </c>
      <c r="AC4" s="83">
        <v>2.0377346223334634E-7</v>
      </c>
      <c r="AD4" s="83">
        <v>1.031455042652039E-8</v>
      </c>
      <c r="AE4" s="83">
        <v>1.2142253272358361E-3</v>
      </c>
      <c r="AF4" s="83">
        <v>8.1674762419064894E-6</v>
      </c>
      <c r="AG4" s="83">
        <v>2.3610875645661097E-6</v>
      </c>
      <c r="AH4" s="83">
        <v>2.6060647682424077E-6</v>
      </c>
      <c r="AI4" s="83">
        <v>1.3893408950868904E-5</v>
      </c>
      <c r="AJ4" s="83">
        <v>1.1181553890911579E-6</v>
      </c>
      <c r="AK4" s="83">
        <v>1E-300</v>
      </c>
      <c r="AL4" s="83">
        <v>2.8175075295068042E-3</v>
      </c>
      <c r="AM4" s="83">
        <v>2.7766391769183207E-3</v>
      </c>
    </row>
    <row r="5" spans="1:39">
      <c r="A5" t="s">
        <v>2</v>
      </c>
      <c r="B5" t="s">
        <v>119</v>
      </c>
      <c r="C5" s="83">
        <v>7.2899653500982592E-3</v>
      </c>
      <c r="D5" s="83">
        <v>9.6629834766555629E-5</v>
      </c>
      <c r="E5" s="83">
        <v>4.7073571878717635E-2</v>
      </c>
      <c r="F5" s="83">
        <v>2.2023088041146863E-3</v>
      </c>
      <c r="G5" s="83">
        <v>2.7116196924642563E-3</v>
      </c>
      <c r="H5" s="83">
        <v>1.0633671064503429E-3</v>
      </c>
      <c r="I5" s="83">
        <v>3.1114875150801478E-3</v>
      </c>
      <c r="J5" s="83">
        <v>3.4126188633621502E-4</v>
      </c>
      <c r="K5" s="83">
        <v>1.6364345228053558E-2</v>
      </c>
      <c r="L5" s="83">
        <v>1.9160960061648502E-4</v>
      </c>
      <c r="M5" s="83">
        <v>2.2249470649710416E-7</v>
      </c>
      <c r="N5" s="83">
        <v>2.1199694360956358E-4</v>
      </c>
      <c r="O5" s="83">
        <v>1.5746973653771532E-4</v>
      </c>
      <c r="P5" s="83">
        <v>2.0855286781282676E-7</v>
      </c>
      <c r="Q5" s="83">
        <v>3.4007608595429452E-5</v>
      </c>
      <c r="R5" s="83">
        <v>4.9087232438637719E-4</v>
      </c>
      <c r="S5" s="83">
        <v>1.0453458672212847E-4</v>
      </c>
      <c r="T5" s="83">
        <v>2.7738418938610552E-4</v>
      </c>
      <c r="U5" s="83">
        <v>1.3481267770304706E-7</v>
      </c>
      <c r="V5" s="83">
        <v>5.420275867494698E-6</v>
      </c>
      <c r="W5" s="83">
        <v>2.0531652222836598E-6</v>
      </c>
      <c r="X5" s="83">
        <v>4.3150198692482204E-2</v>
      </c>
      <c r="Y5" s="83">
        <v>8.1159384902486093E-4</v>
      </c>
      <c r="Z5" s="83">
        <v>4.9676053942884727E-6</v>
      </c>
      <c r="AA5" s="83">
        <v>4.5862235434902472E-5</v>
      </c>
      <c r="AB5" s="83">
        <v>1.479352094561577E-6</v>
      </c>
      <c r="AC5" s="83">
        <v>1.6615404946578331E-5</v>
      </c>
      <c r="AD5" s="83">
        <v>6.3442039561881203E-4</v>
      </c>
      <c r="AE5" s="83">
        <v>2.8221167389056622E-5</v>
      </c>
      <c r="AF5" s="83">
        <v>4.6671386369026167E-4</v>
      </c>
      <c r="AG5" s="83">
        <v>1.2583710036231696E-4</v>
      </c>
      <c r="AH5" s="83">
        <v>1.967524296547948E-4</v>
      </c>
      <c r="AI5" s="83">
        <v>5.1323491125312141E-5</v>
      </c>
      <c r="AJ5" s="83">
        <v>1.3601790028616653E-3</v>
      </c>
      <c r="AK5" s="83">
        <v>1E-300</v>
      </c>
      <c r="AL5" s="83">
        <v>1.3444497518999057E-2</v>
      </c>
      <c r="AM5" s="83">
        <v>1.3249483145753489E-2</v>
      </c>
    </row>
    <row r="6" spans="1:39">
      <c r="A6" t="s">
        <v>3</v>
      </c>
      <c r="B6" t="s">
        <v>120</v>
      </c>
      <c r="C6" s="83">
        <v>1.4885814255817854E-3</v>
      </c>
      <c r="D6" s="83">
        <v>6.3597822789925732E-5</v>
      </c>
      <c r="E6" s="83">
        <v>1.052633218318772E-2</v>
      </c>
      <c r="F6" s="83">
        <v>0.1246410405398872</v>
      </c>
      <c r="G6" s="83">
        <v>1.4788423641301427E-2</v>
      </c>
      <c r="H6" s="83">
        <v>6.6655975961581713E-4</v>
      </c>
      <c r="I6" s="83">
        <v>2.4307966982814555E-3</v>
      </c>
      <c r="J6" s="83">
        <v>4.1851622695944447E-4</v>
      </c>
      <c r="K6" s="83">
        <v>1.1424911554375975E-3</v>
      </c>
      <c r="L6" s="83">
        <v>3.0712831449575509E-3</v>
      </c>
      <c r="M6" s="83">
        <v>1.19936981839546E-3</v>
      </c>
      <c r="N6" s="83">
        <v>9.2961299333836449E-4</v>
      </c>
      <c r="O6" s="83">
        <v>5.06748498942901E-4</v>
      </c>
      <c r="P6" s="83">
        <v>3.6913323512709071E-4</v>
      </c>
      <c r="Q6" s="83">
        <v>1.3494159162221265E-3</v>
      </c>
      <c r="R6" s="83">
        <v>6.4497008073568125E-3</v>
      </c>
      <c r="S6" s="83">
        <v>1.3573590720073146E-3</v>
      </c>
      <c r="T6" s="83">
        <v>2.0627480550539225E-3</v>
      </c>
      <c r="U6" s="83">
        <v>1.9688301089324257E-4</v>
      </c>
      <c r="V6" s="83">
        <v>6.7440023895733018E-4</v>
      </c>
      <c r="W6" s="83">
        <v>6.7069220366521986E-4</v>
      </c>
      <c r="X6" s="83">
        <v>5.5673420299790421E-3</v>
      </c>
      <c r="Y6" s="83">
        <v>6.3771074581693598E-4</v>
      </c>
      <c r="Z6" s="83">
        <v>5.5669710130981588E-4</v>
      </c>
      <c r="AA6" s="83">
        <v>1.8901279376479865E-3</v>
      </c>
      <c r="AB6" s="83">
        <v>4.3224352955007145E-4</v>
      </c>
      <c r="AC6" s="83">
        <v>4.0797151073993735E-4</v>
      </c>
      <c r="AD6" s="83">
        <v>1.5003167068032667E-4</v>
      </c>
      <c r="AE6" s="83">
        <v>1.6938876384055856E-3</v>
      </c>
      <c r="AF6" s="83">
        <v>5.0196257738513732E-4</v>
      </c>
      <c r="AG6" s="83">
        <v>4.3211218543861586E-4</v>
      </c>
      <c r="AH6" s="83">
        <v>2.0333800061682645E-4</v>
      </c>
      <c r="AI6" s="83">
        <v>1.859944014998303E-3</v>
      </c>
      <c r="AJ6" s="83">
        <v>1.4431713452891413E-3</v>
      </c>
      <c r="AK6" s="83">
        <v>1E-300</v>
      </c>
      <c r="AL6" s="83">
        <v>1.7920273698718587E-2</v>
      </c>
      <c r="AM6" s="83">
        <v>1.7660337547233108E-2</v>
      </c>
    </row>
    <row r="7" spans="1:39">
      <c r="A7" t="s">
        <v>4</v>
      </c>
      <c r="B7" t="s">
        <v>121</v>
      </c>
      <c r="C7" s="83">
        <v>2.4983021685859322E-6</v>
      </c>
      <c r="D7" s="83">
        <v>1.7072531832769957E-6</v>
      </c>
      <c r="E7" s="83">
        <v>7.0800023629542902E-5</v>
      </c>
      <c r="F7" s="83">
        <v>1.0559148710846112E-4</v>
      </c>
      <c r="G7" s="83">
        <v>1.0735158753961681E-2</v>
      </c>
      <c r="H7" s="83">
        <v>1.5768098730269808E-3</v>
      </c>
      <c r="I7" s="83">
        <v>1.3778803358155034E-4</v>
      </c>
      <c r="J7" s="83">
        <v>4.2263144586554885E-6</v>
      </c>
      <c r="K7" s="83">
        <v>2.0392745415317122E-5</v>
      </c>
      <c r="L7" s="83">
        <v>6.6179131417062539E-3</v>
      </c>
      <c r="M7" s="83">
        <v>4.4179239386872571E-4</v>
      </c>
      <c r="N7" s="83">
        <v>1.25989762701398E-5</v>
      </c>
      <c r="O7" s="83">
        <v>7.7357837520735606E-6</v>
      </c>
      <c r="P7" s="83">
        <v>5.874672265312953E-8</v>
      </c>
      <c r="Q7" s="83">
        <v>5.3559962057710033E-4</v>
      </c>
      <c r="R7" s="83">
        <v>3.1958066096993156E-3</v>
      </c>
      <c r="S7" s="83">
        <v>1.6384644423817092E-5</v>
      </c>
      <c r="T7" s="83">
        <v>1.5380922296176516E-4</v>
      </c>
      <c r="U7" s="83">
        <v>1.1158913548824767E-10</v>
      </c>
      <c r="V7" s="83">
        <v>1.4970421740097758E-4</v>
      </c>
      <c r="W7" s="83">
        <v>3.5150216644880211E-9</v>
      </c>
      <c r="X7" s="83">
        <v>3.5476415710548566E-4</v>
      </c>
      <c r="Y7" s="83">
        <v>7.6602254790641966E-4</v>
      </c>
      <c r="Z7" s="83">
        <v>9.0477149859362825E-6</v>
      </c>
      <c r="AA7" s="83">
        <v>1.5352618153988103E-3</v>
      </c>
      <c r="AB7" s="83">
        <v>2.6313038216368814E-5</v>
      </c>
      <c r="AC7" s="83">
        <v>3.2913760372239227E-5</v>
      </c>
      <c r="AD7" s="83">
        <v>1.9175520087379557E-5</v>
      </c>
      <c r="AE7" s="83">
        <v>9.4596694191410828E-7</v>
      </c>
      <c r="AF7" s="83">
        <v>4.1589164766611762E-4</v>
      </c>
      <c r="AG7" s="83">
        <v>1.3905580314845434E-5</v>
      </c>
      <c r="AH7" s="83">
        <v>2.2597726836409102E-4</v>
      </c>
      <c r="AI7" s="83">
        <v>1.6096464756247071E-5</v>
      </c>
      <c r="AJ7" s="83">
        <v>5.5655936489650125E-5</v>
      </c>
      <c r="AK7" s="83">
        <v>1E-300</v>
      </c>
      <c r="AL7" s="83">
        <v>4.3758170490662264E-4</v>
      </c>
      <c r="AM7" s="83">
        <v>4.3123451924159477E-4</v>
      </c>
    </row>
    <row r="8" spans="1:39">
      <c r="A8" t="s">
        <v>5</v>
      </c>
      <c r="B8" t="s">
        <v>122</v>
      </c>
      <c r="C8" s="83">
        <v>2.9219929012489518E-4</v>
      </c>
      <c r="D8" s="83">
        <v>1.6493422881702882E-4</v>
      </c>
      <c r="E8" s="83">
        <v>5.0913144681381849E-4</v>
      </c>
      <c r="F8" s="83">
        <v>1.4219551889345532E-4</v>
      </c>
      <c r="G8" s="83">
        <v>3.188827464415705E-5</v>
      </c>
      <c r="H8" s="83">
        <v>9.6875123153686779E-3</v>
      </c>
      <c r="I8" s="83">
        <v>5.0825365210301577E-3</v>
      </c>
      <c r="J8" s="83">
        <v>1.7296896883038532E-4</v>
      </c>
      <c r="K8" s="83">
        <v>7.7891107920159089E-4</v>
      </c>
      <c r="L8" s="83">
        <v>1.9589022590849009E-3</v>
      </c>
      <c r="M8" s="83">
        <v>2.0488059029800696E-4</v>
      </c>
      <c r="N8" s="83">
        <v>1.3072823545426846E-3</v>
      </c>
      <c r="O8" s="83">
        <v>1.9947158134505129E-3</v>
      </c>
      <c r="P8" s="83">
        <v>2.385952229860541E-3</v>
      </c>
      <c r="Q8" s="83">
        <v>5.024672361347174E-4</v>
      </c>
      <c r="R8" s="83">
        <v>5.6065355234429749E-3</v>
      </c>
      <c r="S8" s="83">
        <v>1.2727341858106771E-3</v>
      </c>
      <c r="T8" s="83">
        <v>2.0478055392861858E-3</v>
      </c>
      <c r="U8" s="83">
        <v>2.0624684955995613E-5</v>
      </c>
      <c r="V8" s="83">
        <v>3.2331254453550481E-5</v>
      </c>
      <c r="W8" s="83">
        <v>4.8878684802232988E-5</v>
      </c>
      <c r="X8" s="83">
        <v>2.2428649267746461E-4</v>
      </c>
      <c r="Y8" s="83">
        <v>3.8357799431724763E-5</v>
      </c>
      <c r="Z8" s="83">
        <v>5.600831650393343E-5</v>
      </c>
      <c r="AA8" s="83">
        <v>2.041258792904096E-4</v>
      </c>
      <c r="AB8" s="83">
        <v>1.4090044732422081E-4</v>
      </c>
      <c r="AC8" s="83">
        <v>2.0337840869157295E-4</v>
      </c>
      <c r="AD8" s="83">
        <v>9.5985007473954449E-5</v>
      </c>
      <c r="AE8" s="83">
        <v>4.9570377855826648E-4</v>
      </c>
      <c r="AF8" s="83">
        <v>2.4801394452334658E-4</v>
      </c>
      <c r="AG8" s="83">
        <v>4.1299678851302468E-5</v>
      </c>
      <c r="AH8" s="83">
        <v>5.879243385370588E-5</v>
      </c>
      <c r="AI8" s="83">
        <v>4.4831020904371164E-4</v>
      </c>
      <c r="AJ8" s="83">
        <v>3.7955816100698831E-5</v>
      </c>
      <c r="AK8" s="83">
        <v>1E-300</v>
      </c>
      <c r="AL8" s="83">
        <v>9.5938066493285001E-4</v>
      </c>
      <c r="AM8" s="83">
        <v>9.454647101854594E-4</v>
      </c>
    </row>
    <row r="9" spans="1:39">
      <c r="A9" t="s">
        <v>6</v>
      </c>
      <c r="B9" t="s">
        <v>123</v>
      </c>
      <c r="C9" s="83">
        <v>1.8843666734512883E-4</v>
      </c>
      <c r="D9" s="83">
        <v>1.327101840463936E-4</v>
      </c>
      <c r="E9" s="83">
        <v>1.3325747175310307E-2</v>
      </c>
      <c r="F9" s="83">
        <v>3.7196017531978091E-3</v>
      </c>
      <c r="G9" s="83">
        <v>5.2114146144442545E-4</v>
      </c>
      <c r="H9" s="83">
        <v>1.4726660153570797E-4</v>
      </c>
      <c r="I9" s="83">
        <v>3.4036164250650348E-2</v>
      </c>
      <c r="J9" s="83">
        <v>8.7058438648835476E-4</v>
      </c>
      <c r="K9" s="83">
        <v>4.5888932031888435E-3</v>
      </c>
      <c r="L9" s="83">
        <v>6.3205653780808212E-3</v>
      </c>
      <c r="M9" s="83">
        <v>1.0915509936024355E-3</v>
      </c>
      <c r="N9" s="83">
        <v>2.2344274782203398E-3</v>
      </c>
      <c r="O9" s="83">
        <v>1.6721740690381333E-3</v>
      </c>
      <c r="P9" s="83">
        <v>2.5398426437518929E-4</v>
      </c>
      <c r="Q9" s="83">
        <v>5.5279017624670383E-5</v>
      </c>
      <c r="R9" s="83">
        <v>1.2284570200431538E-3</v>
      </c>
      <c r="S9" s="83">
        <v>3.3080098124572284E-3</v>
      </c>
      <c r="T9" s="83">
        <v>2.6636216803809231E-4</v>
      </c>
      <c r="U9" s="83">
        <v>9.2103759817968217E-8</v>
      </c>
      <c r="V9" s="83">
        <v>4.1298780258719123E-3</v>
      </c>
      <c r="W9" s="83">
        <v>2.3806016467374003E-7</v>
      </c>
      <c r="X9" s="83">
        <v>2.7844755817806968E-3</v>
      </c>
      <c r="Y9" s="83">
        <v>1.0459531190719889E-3</v>
      </c>
      <c r="Z9" s="83">
        <v>1.8064438940588845E-3</v>
      </c>
      <c r="AA9" s="83">
        <v>3.0724670985195946E-3</v>
      </c>
      <c r="AB9" s="83">
        <v>6.524091958119229E-3</v>
      </c>
      <c r="AC9" s="83">
        <v>8.1783780912273816E-3</v>
      </c>
      <c r="AD9" s="83">
        <v>4.374256786687885E-3</v>
      </c>
      <c r="AE9" s="83">
        <v>3.7333681081520658E-6</v>
      </c>
      <c r="AF9" s="83">
        <v>1.2399974422158814E-2</v>
      </c>
      <c r="AG9" s="83">
        <v>1.8155920036111578E-3</v>
      </c>
      <c r="AH9" s="83">
        <v>5.9246769060318201E-3</v>
      </c>
      <c r="AI9" s="83">
        <v>9.5837894633442919E-4</v>
      </c>
      <c r="AJ9" s="83">
        <v>1.991437539164218E-3</v>
      </c>
      <c r="AK9" s="83">
        <v>1E-300</v>
      </c>
      <c r="AL9" s="83">
        <v>2.3989183434074664E-3</v>
      </c>
      <c r="AM9" s="83">
        <v>2.3641216872627648E-3</v>
      </c>
    </row>
    <row r="10" spans="1:39">
      <c r="A10" t="s">
        <v>7</v>
      </c>
      <c r="B10" t="s">
        <v>124</v>
      </c>
      <c r="C10" s="83">
        <v>5.1108025264052616E-3</v>
      </c>
      <c r="D10" s="83">
        <v>4.1316309710485791E-3</v>
      </c>
      <c r="E10" s="83">
        <v>8.9667132971425825E-3</v>
      </c>
      <c r="F10" s="83">
        <v>1.9046621473380352E-2</v>
      </c>
      <c r="G10" s="83">
        <v>3.9074224012379411E-3</v>
      </c>
      <c r="H10" s="83">
        <v>1.475082664194886E-2</v>
      </c>
      <c r="I10" s="83">
        <v>2.1257364995753435E-2</v>
      </c>
      <c r="J10" s="83">
        <v>0.12951648006007963</v>
      </c>
      <c r="K10" s="83">
        <v>1.4049166237671532E-2</v>
      </c>
      <c r="L10" s="83">
        <v>1.3841684231015372E-2</v>
      </c>
      <c r="M10" s="83">
        <v>2.7137296806933123E-3</v>
      </c>
      <c r="N10" s="83">
        <v>2.9199970789699721E-2</v>
      </c>
      <c r="O10" s="83">
        <v>2.8464323028884127E-2</v>
      </c>
      <c r="P10" s="83">
        <v>3.3977715492927683E-2</v>
      </c>
      <c r="Q10" s="83">
        <v>9.131082287975786E-3</v>
      </c>
      <c r="R10" s="83">
        <v>3.4779355549414133E-3</v>
      </c>
      <c r="S10" s="83">
        <v>1.9610875620349473E-2</v>
      </c>
      <c r="T10" s="83">
        <v>9.3983825680978798E-3</v>
      </c>
      <c r="U10" s="83">
        <v>2.7628536633200209E-4</v>
      </c>
      <c r="V10" s="83">
        <v>3.4757352825388069E-4</v>
      </c>
      <c r="W10" s="83">
        <v>4.5371039109708589E-4</v>
      </c>
      <c r="X10" s="83">
        <v>4.0876394873989577E-3</v>
      </c>
      <c r="Y10" s="83">
        <v>2.21317078758578E-2</v>
      </c>
      <c r="Z10" s="83">
        <v>2.0384312566663596E-2</v>
      </c>
      <c r="AA10" s="83">
        <v>0.12161018607294739</v>
      </c>
      <c r="AB10" s="83">
        <v>4.7855260084258252E-3</v>
      </c>
      <c r="AC10" s="83">
        <v>2.6579459744908137E-3</v>
      </c>
      <c r="AD10" s="83">
        <v>2.1732868049313542E-3</v>
      </c>
      <c r="AE10" s="83">
        <v>4.91600275073233E-5</v>
      </c>
      <c r="AF10" s="83">
        <v>3.6066712499677306E-3</v>
      </c>
      <c r="AG10" s="83">
        <v>1.1057661905116528E-2</v>
      </c>
      <c r="AH10" s="83">
        <v>1.9073147468342349E-3</v>
      </c>
      <c r="AI10" s="83">
        <v>2.3134722160164955E-3</v>
      </c>
      <c r="AJ10" s="83">
        <v>3.9723080206711703E-4</v>
      </c>
      <c r="AK10" s="83">
        <v>1E-300</v>
      </c>
      <c r="AL10" s="83">
        <v>8.1919751351400404E-3</v>
      </c>
      <c r="AM10" s="83">
        <v>8.0731493557187547E-3</v>
      </c>
    </row>
    <row r="11" spans="1:39">
      <c r="A11" t="s">
        <v>8</v>
      </c>
      <c r="B11" t="s">
        <v>125</v>
      </c>
      <c r="C11" s="83">
        <v>1.915521345403938E-2</v>
      </c>
      <c r="D11" s="83">
        <v>2.1138894468268722E-3</v>
      </c>
      <c r="E11" s="83">
        <v>1.0272575523972104E-2</v>
      </c>
      <c r="F11" s="83">
        <v>1.2244192071233491E-2</v>
      </c>
      <c r="G11" s="83">
        <v>2.6140413388486311E-3</v>
      </c>
      <c r="H11" s="83">
        <v>7.6125091844475492E-3</v>
      </c>
      <c r="I11" s="83">
        <v>7.0784155123495396E-2</v>
      </c>
      <c r="J11" s="83">
        <v>2.0976508710325605E-2</v>
      </c>
      <c r="K11" s="83">
        <v>6.2769558773864309E-2</v>
      </c>
      <c r="L11" s="83">
        <v>4.1642567214589102E-2</v>
      </c>
      <c r="M11" s="83">
        <v>6.031944242928443E-3</v>
      </c>
      <c r="N11" s="83">
        <v>1.0737260373903778E-2</v>
      </c>
      <c r="O11" s="83">
        <v>2.2639798643028654E-2</v>
      </c>
      <c r="P11" s="83">
        <v>1.8388911986418011E-2</v>
      </c>
      <c r="Q11" s="83">
        <v>5.6457460367564487E-3</v>
      </c>
      <c r="R11" s="83">
        <v>7.4011758270959805E-3</v>
      </c>
      <c r="S11" s="83">
        <v>9.2248003854598741E-3</v>
      </c>
      <c r="T11" s="83">
        <v>1.4559992695173754E-2</v>
      </c>
      <c r="U11" s="83">
        <v>1.8747315634370151E-6</v>
      </c>
      <c r="V11" s="83">
        <v>2.2096699452320242E-3</v>
      </c>
      <c r="W11" s="83">
        <v>2.8209099071183733E-7</v>
      </c>
      <c r="X11" s="83">
        <v>8.9883236505523666E-3</v>
      </c>
      <c r="Y11" s="83">
        <v>4.943342442968849E-3</v>
      </c>
      <c r="Z11" s="83">
        <v>1.1138139796108077E-2</v>
      </c>
      <c r="AA11" s="83">
        <v>4.9369836640101195E-2</v>
      </c>
      <c r="AB11" s="83">
        <v>4.1074278835988316E-3</v>
      </c>
      <c r="AC11" s="83">
        <v>8.5101118423014238E-3</v>
      </c>
      <c r="AD11" s="83">
        <v>2.381306094329703E-3</v>
      </c>
      <c r="AE11" s="83">
        <v>1.5310156890706706E-6</v>
      </c>
      <c r="AF11" s="83">
        <v>3.373066277481056E-3</v>
      </c>
      <c r="AG11" s="83">
        <v>7.2519583367179326E-4</v>
      </c>
      <c r="AH11" s="83">
        <v>1.0048840724855904E-3</v>
      </c>
      <c r="AI11" s="83">
        <v>0.10459108917060141</v>
      </c>
      <c r="AJ11" s="83">
        <v>6.1686645679070084E-4</v>
      </c>
      <c r="AK11" s="83">
        <v>1E-300</v>
      </c>
      <c r="AL11" s="83">
        <v>1.1910666532150746E-2</v>
      </c>
      <c r="AM11" s="83">
        <v>1.1737900598323766E-2</v>
      </c>
    </row>
    <row r="12" spans="1:39">
      <c r="A12" t="s">
        <v>9</v>
      </c>
      <c r="B12" t="s">
        <v>126</v>
      </c>
      <c r="C12" s="83">
        <v>2.0772797030120323E-5</v>
      </c>
      <c r="D12" s="83">
        <v>6.5544924523961432E-4</v>
      </c>
      <c r="E12" s="83">
        <v>1.0079993651303794E-3</v>
      </c>
      <c r="F12" s="83">
        <v>6.1650727411762907E-4</v>
      </c>
      <c r="G12" s="83">
        <v>1.5810838126846183E-4</v>
      </c>
      <c r="H12" s="83">
        <v>6.9425031499902425E-5</v>
      </c>
      <c r="I12" s="83">
        <v>8.9367598514514019E-5</v>
      </c>
      <c r="J12" s="83">
        <v>4.1810489370232269E-7</v>
      </c>
      <c r="K12" s="83">
        <v>2.109477296565858E-3</v>
      </c>
      <c r="L12" s="83">
        <v>1.6798776541847177E-3</v>
      </c>
      <c r="M12" s="83">
        <v>5.1861838501631515E-4</v>
      </c>
      <c r="N12" s="83">
        <v>1.7519529561959846E-3</v>
      </c>
      <c r="O12" s="83">
        <v>1.346728159948156E-4</v>
      </c>
      <c r="P12" s="83">
        <v>5.0228104820420195E-4</v>
      </c>
      <c r="Q12" s="83">
        <v>1.1966687788946948E-5</v>
      </c>
      <c r="R12" s="83">
        <v>3.5866288525304396E-3</v>
      </c>
      <c r="S12" s="83">
        <v>1.5402975151950298E-3</v>
      </c>
      <c r="T12" s="83">
        <v>1.2907602953957919E-2</v>
      </c>
      <c r="U12" s="83">
        <v>1.3992110119348814E-6</v>
      </c>
      <c r="V12" s="83">
        <v>2.5095113672493803E-4</v>
      </c>
      <c r="W12" s="83">
        <v>2.3350025073259467E-7</v>
      </c>
      <c r="X12" s="83">
        <v>2.5076412158648205E-3</v>
      </c>
      <c r="Y12" s="83">
        <v>2.8026919939072651E-4</v>
      </c>
      <c r="Z12" s="83">
        <v>6.2424106978069738E-4</v>
      </c>
      <c r="AA12" s="83">
        <v>1.6196646780988859E-5</v>
      </c>
      <c r="AB12" s="83">
        <v>1.2616668592537331E-5</v>
      </c>
      <c r="AC12" s="83">
        <v>2.3922352722925247E-4</v>
      </c>
      <c r="AD12" s="83">
        <v>4.751854027567052E-4</v>
      </c>
      <c r="AE12" s="83">
        <v>6.5953284846968669E-7</v>
      </c>
      <c r="AF12" s="83">
        <v>1.6276462239584545E-4</v>
      </c>
      <c r="AG12" s="83">
        <v>6.955776120507495E-5</v>
      </c>
      <c r="AH12" s="83">
        <v>2.3667760017838297E-3</v>
      </c>
      <c r="AI12" s="83">
        <v>6.3685834902371967E-5</v>
      </c>
      <c r="AJ12" s="83">
        <v>5.1989000628729042E-4</v>
      </c>
      <c r="AK12" s="83">
        <v>1E-300</v>
      </c>
      <c r="AL12" s="83">
        <v>1.6966758729493798E-3</v>
      </c>
      <c r="AM12" s="83">
        <v>1.6720653449994489E-3</v>
      </c>
    </row>
    <row r="13" spans="1:39">
      <c r="A13" t="s">
        <v>10</v>
      </c>
      <c r="B13" t="s">
        <v>127</v>
      </c>
      <c r="C13" s="83">
        <v>4.3569623134173148E-4</v>
      </c>
      <c r="D13" s="83">
        <v>2.1942021652539482E-3</v>
      </c>
      <c r="E13" s="83">
        <v>3.1730273980127917E-3</v>
      </c>
      <c r="F13" s="83">
        <v>2.4164408023422601E-3</v>
      </c>
      <c r="G13" s="83">
        <v>8.6816725525322157E-5</v>
      </c>
      <c r="H13" s="83">
        <v>3.4941504455901387E-4</v>
      </c>
      <c r="I13" s="83">
        <v>1.8698191122692759E-3</v>
      </c>
      <c r="J13" s="83">
        <v>5.4051254299465081E-4</v>
      </c>
      <c r="K13" s="83">
        <v>8.3049306584232416E-3</v>
      </c>
      <c r="L13" s="83">
        <v>5.7238563364875213E-3</v>
      </c>
      <c r="M13" s="83">
        <v>1.8712460391631649E-3</v>
      </c>
      <c r="N13" s="83">
        <v>7.1770579366143717E-3</v>
      </c>
      <c r="O13" s="83">
        <v>1.4868676146851344E-3</v>
      </c>
      <c r="P13" s="83">
        <v>1.254086478932248E-3</v>
      </c>
      <c r="Q13" s="83">
        <v>3.7498858954919043E-4</v>
      </c>
      <c r="R13" s="83">
        <v>1.1722190936364976E-2</v>
      </c>
      <c r="S13" s="83">
        <v>5.33007350361063E-3</v>
      </c>
      <c r="T13" s="83">
        <v>4.2698112372459213E-2</v>
      </c>
      <c r="U13" s="83">
        <v>5.5906631821993185E-9</v>
      </c>
      <c r="V13" s="83">
        <v>9.1292459149954278E-4</v>
      </c>
      <c r="W13" s="83">
        <v>1.7723425762736443E-8</v>
      </c>
      <c r="X13" s="83">
        <v>8.3038676481708013E-3</v>
      </c>
      <c r="Y13" s="83">
        <v>1.106965540416617E-3</v>
      </c>
      <c r="Z13" s="83">
        <v>3.5311481649789494E-3</v>
      </c>
      <c r="AA13" s="83">
        <v>2.2788822077809755E-3</v>
      </c>
      <c r="AB13" s="83">
        <v>5.9854050701188912E-4</v>
      </c>
      <c r="AC13" s="83">
        <v>1.1156754902279253E-3</v>
      </c>
      <c r="AD13" s="83">
        <v>1.6524408346262874E-3</v>
      </c>
      <c r="AE13" s="83">
        <v>4.5896252996190824E-6</v>
      </c>
      <c r="AF13" s="83">
        <v>9.5167209418029028E-4</v>
      </c>
      <c r="AG13" s="83">
        <v>2.7679012578969421E-4</v>
      </c>
      <c r="AH13" s="83">
        <v>8.3868915105408774E-3</v>
      </c>
      <c r="AI13" s="83">
        <v>2.5253751301129975E-3</v>
      </c>
      <c r="AJ13" s="83">
        <v>1.8795981661449352E-3</v>
      </c>
      <c r="AK13" s="83">
        <v>1E-300</v>
      </c>
      <c r="AL13" s="83">
        <v>5.8849467717004816E-3</v>
      </c>
      <c r="AM13" s="83">
        <v>5.7995847710273505E-3</v>
      </c>
    </row>
    <row r="14" spans="1:39">
      <c r="A14" t="s">
        <v>11</v>
      </c>
      <c r="B14" t="s">
        <v>128</v>
      </c>
      <c r="C14" s="83">
        <v>2.2042003653665906E-3</v>
      </c>
      <c r="D14" s="83">
        <v>1.7870687090030919E-3</v>
      </c>
      <c r="E14" s="83">
        <v>2.9760243109504775E-3</v>
      </c>
      <c r="F14" s="83">
        <v>4.843763699472938E-3</v>
      </c>
      <c r="G14" s="83">
        <v>1.7211857729877934E-3</v>
      </c>
      <c r="H14" s="83">
        <v>2.68810526812779E-3</v>
      </c>
      <c r="I14" s="83">
        <v>5.7322788793673076E-3</v>
      </c>
      <c r="J14" s="83">
        <v>2.1074033512650279E-2</v>
      </c>
      <c r="K14" s="83">
        <v>7.02999488756096E-3</v>
      </c>
      <c r="L14" s="83">
        <v>5.4107276102706426E-4</v>
      </c>
      <c r="M14" s="83">
        <v>9.0433693428398882E-5</v>
      </c>
      <c r="N14" s="83">
        <v>0.23634990061446365</v>
      </c>
      <c r="O14" s="83">
        <v>0.10108178038498418</v>
      </c>
      <c r="P14" s="83">
        <v>3.0420712736514224E-2</v>
      </c>
      <c r="Q14" s="83">
        <v>1.883211571954703E-2</v>
      </c>
      <c r="R14" s="83">
        <v>2.5450555102857458E-2</v>
      </c>
      <c r="S14" s="83">
        <v>1.4400030734229062E-2</v>
      </c>
      <c r="T14" s="83">
        <v>4.1781894360892462E-2</v>
      </c>
      <c r="U14" s="83">
        <v>4.5207542133042028E-4</v>
      </c>
      <c r="V14" s="83">
        <v>7.7436962520724352E-4</v>
      </c>
      <c r="W14" s="83">
        <v>8.6905150707092672E-4</v>
      </c>
      <c r="X14" s="83">
        <v>1.2322446666278492E-3</v>
      </c>
      <c r="Y14" s="83">
        <v>2.6309884548649902E-3</v>
      </c>
      <c r="Z14" s="83">
        <v>3.8073554912134971E-3</v>
      </c>
      <c r="AA14" s="83">
        <v>8.6902864653306249E-3</v>
      </c>
      <c r="AB14" s="83">
        <v>4.8820206889108025E-3</v>
      </c>
      <c r="AC14" s="83">
        <v>1.0152415843185478E-3</v>
      </c>
      <c r="AD14" s="83">
        <v>1.6871546183589892E-4</v>
      </c>
      <c r="AE14" s="83">
        <v>1.1829000084974243E-3</v>
      </c>
      <c r="AF14" s="83">
        <v>2.3170209331354919E-4</v>
      </c>
      <c r="AG14" s="83">
        <v>6.6787797676927537E-4</v>
      </c>
      <c r="AH14" s="83">
        <v>9.4877120555082945E-5</v>
      </c>
      <c r="AI14" s="83">
        <v>6.3813488401401872E-4</v>
      </c>
      <c r="AJ14" s="83">
        <v>5.4355567148856628E-4</v>
      </c>
      <c r="AK14" s="83">
        <v>1E-300</v>
      </c>
      <c r="AL14" s="83">
        <v>1.4107393796321126E-2</v>
      </c>
      <c r="AM14" s="83">
        <v>1.3902764017080196E-2</v>
      </c>
    </row>
    <row r="15" spans="1:39">
      <c r="A15" t="s">
        <v>12</v>
      </c>
      <c r="B15" t="s">
        <v>129</v>
      </c>
      <c r="C15" s="83">
        <v>2.6528768170487355E-4</v>
      </c>
      <c r="D15" s="83">
        <v>5.6420997859667654E-4</v>
      </c>
      <c r="E15" s="83">
        <v>7.2536061033626502E-4</v>
      </c>
      <c r="F15" s="83">
        <v>2.505162186819359E-3</v>
      </c>
      <c r="G15" s="83">
        <v>8.2088435115366292E-4</v>
      </c>
      <c r="H15" s="83">
        <v>2.1860452102992959E-3</v>
      </c>
      <c r="I15" s="83">
        <v>4.7077197693793605E-3</v>
      </c>
      <c r="J15" s="83">
        <v>2.0620739532856975E-3</v>
      </c>
      <c r="K15" s="83">
        <v>6.9092348292775928E-4</v>
      </c>
      <c r="L15" s="83">
        <v>2.4705591206362646E-3</v>
      </c>
      <c r="M15" s="83">
        <v>3.6460153899724304E-4</v>
      </c>
      <c r="N15" s="83">
        <v>3.0205949585788865E-3</v>
      </c>
      <c r="O15" s="83">
        <v>1.571899833302793E-2</v>
      </c>
      <c r="P15" s="83">
        <v>7.8158460082199781E-3</v>
      </c>
      <c r="Q15" s="83">
        <v>3.3055901835665328E-3</v>
      </c>
      <c r="R15" s="83">
        <v>1.0072676272103263E-3</v>
      </c>
      <c r="S15" s="83">
        <v>5.146015677388704E-4</v>
      </c>
      <c r="T15" s="83">
        <v>2.4386867058856744E-3</v>
      </c>
      <c r="U15" s="83">
        <v>2.0182257824052005E-4</v>
      </c>
      <c r="V15" s="83">
        <v>2.1138063102917038E-4</v>
      </c>
      <c r="W15" s="83">
        <v>3.6651883449699199E-4</v>
      </c>
      <c r="X15" s="83">
        <v>1.0877688195857131E-3</v>
      </c>
      <c r="Y15" s="83">
        <v>1.4726565850588617E-3</v>
      </c>
      <c r="Z15" s="83">
        <v>6.428396329505111E-3</v>
      </c>
      <c r="AA15" s="83">
        <v>1.2877070846029914E-2</v>
      </c>
      <c r="AB15" s="83">
        <v>5.3715704110099015E-3</v>
      </c>
      <c r="AC15" s="83">
        <v>1.373174601294089E-3</v>
      </c>
      <c r="AD15" s="83">
        <v>8.3695324937952396E-4</v>
      </c>
      <c r="AE15" s="83">
        <v>1.0735903139790789E-5</v>
      </c>
      <c r="AF15" s="83">
        <v>3.0518715885874E-3</v>
      </c>
      <c r="AG15" s="83">
        <v>4.4596586455854465E-4</v>
      </c>
      <c r="AH15" s="83">
        <v>5.8503538085959855E-4</v>
      </c>
      <c r="AI15" s="83">
        <v>9.3915044623796436E-4</v>
      </c>
      <c r="AJ15" s="83">
        <v>6.8143844471703937E-4</v>
      </c>
      <c r="AK15" s="83">
        <v>1E-300</v>
      </c>
      <c r="AL15" s="83">
        <v>3.0116727792447043E-3</v>
      </c>
      <c r="AM15" s="83">
        <v>2.9679880317385085E-3</v>
      </c>
    </row>
    <row r="16" spans="1:39">
      <c r="A16" t="s">
        <v>13</v>
      </c>
      <c r="B16" t="s">
        <v>130</v>
      </c>
      <c r="C16" s="83">
        <v>1.1394993835695352E-4</v>
      </c>
      <c r="D16" s="83">
        <v>2.7186892160449062E-4</v>
      </c>
      <c r="E16" s="83">
        <v>3.3090712186584811E-4</v>
      </c>
      <c r="F16" s="83">
        <v>9.3512858344010213E-4</v>
      </c>
      <c r="G16" s="83">
        <v>2.2073146529294951E-4</v>
      </c>
      <c r="H16" s="83">
        <v>1.2234709763040679E-3</v>
      </c>
      <c r="I16" s="83">
        <v>2.3109150868758617E-3</v>
      </c>
      <c r="J16" s="83">
        <v>1.4720589423638914E-3</v>
      </c>
      <c r="K16" s="83">
        <v>4.071820194198542E-4</v>
      </c>
      <c r="L16" s="83">
        <v>1.2161159681920886E-3</v>
      </c>
      <c r="M16" s="83">
        <v>1.6159618464905683E-4</v>
      </c>
      <c r="N16" s="83">
        <v>1.1020289588460355E-3</v>
      </c>
      <c r="O16" s="83">
        <v>2.8951121558525835E-3</v>
      </c>
      <c r="P16" s="83">
        <v>3.0123249647004281E-2</v>
      </c>
      <c r="Q16" s="83">
        <v>9.3066150752908782E-4</v>
      </c>
      <c r="R16" s="83">
        <v>2.7234257545852308E-4</v>
      </c>
      <c r="S16" s="83">
        <v>3.489275731251468E-4</v>
      </c>
      <c r="T16" s="83">
        <v>1.0625597207735669E-3</v>
      </c>
      <c r="U16" s="83">
        <v>1.7512297323896939E-6</v>
      </c>
      <c r="V16" s="83">
        <v>2.7991482003416517E-4</v>
      </c>
      <c r="W16" s="83">
        <v>2.7767393450200636E-7</v>
      </c>
      <c r="X16" s="83">
        <v>5.2355601055450443E-4</v>
      </c>
      <c r="Y16" s="83">
        <v>6.3214661682996177E-4</v>
      </c>
      <c r="Z16" s="83">
        <v>2.4172827133880082E-3</v>
      </c>
      <c r="AA16" s="83">
        <v>4.6202944723059865E-3</v>
      </c>
      <c r="AB16" s="83">
        <v>2.2149857465017307E-3</v>
      </c>
      <c r="AC16" s="83">
        <v>5.1432837158209082E-4</v>
      </c>
      <c r="AD16" s="83">
        <v>3.0982741303202892E-4</v>
      </c>
      <c r="AE16" s="83">
        <v>5.3137142037449964E-6</v>
      </c>
      <c r="AF16" s="83">
        <v>8.6280296325629761E-4</v>
      </c>
      <c r="AG16" s="83">
        <v>1.9798640693114203E-4</v>
      </c>
      <c r="AH16" s="83">
        <v>1.9784749221728889E-4</v>
      </c>
      <c r="AI16" s="83">
        <v>6.9707916530716669E-4</v>
      </c>
      <c r="AJ16" s="83">
        <v>3.0102995056993941E-4</v>
      </c>
      <c r="AK16" s="83">
        <v>1E-300</v>
      </c>
      <c r="AL16" s="83">
        <v>1.9785208142278866E-3</v>
      </c>
      <c r="AM16" s="83">
        <v>1.9498220848038438E-3</v>
      </c>
    </row>
    <row r="17" spans="1:39">
      <c r="A17" t="s">
        <v>14</v>
      </c>
      <c r="B17" t="s">
        <v>131</v>
      </c>
      <c r="C17" s="83">
        <v>8.7864486204738046E-4</v>
      </c>
      <c r="D17" s="83">
        <v>3.7701307464361035E-3</v>
      </c>
      <c r="E17" s="83">
        <v>3.8288635328576058E-3</v>
      </c>
      <c r="F17" s="83">
        <v>1.439881253599091E-3</v>
      </c>
      <c r="G17" s="83">
        <v>1.4667872264720876E-3</v>
      </c>
      <c r="H17" s="83">
        <v>9.3949403881739037E-3</v>
      </c>
      <c r="I17" s="83">
        <v>1.7607294993480602E-2</v>
      </c>
      <c r="J17" s="83">
        <v>3.4173655074970964E-2</v>
      </c>
      <c r="K17" s="83">
        <v>2.0385252309433909E-3</v>
      </c>
      <c r="L17" s="83">
        <v>1.0415459189348546E-2</v>
      </c>
      <c r="M17" s="83">
        <v>1.0031336951146035E-3</v>
      </c>
      <c r="N17" s="83">
        <v>7.1237856197103678E-3</v>
      </c>
      <c r="O17" s="83">
        <v>4.8610543527373505E-2</v>
      </c>
      <c r="P17" s="83">
        <v>2.7296222106736479E-2</v>
      </c>
      <c r="Q17" s="83">
        <v>1.4381270802554401E-2</v>
      </c>
      <c r="R17" s="83">
        <v>9.9579747124622854E-4</v>
      </c>
      <c r="S17" s="83">
        <v>4.4025532704994961E-3</v>
      </c>
      <c r="T17" s="83">
        <v>6.4479534520079061E-3</v>
      </c>
      <c r="U17" s="83">
        <v>4.1066026736527687E-4</v>
      </c>
      <c r="V17" s="83">
        <v>1.4654723560022611E-4</v>
      </c>
      <c r="W17" s="83">
        <v>1.3782533304321041E-3</v>
      </c>
      <c r="X17" s="83">
        <v>1.8414655228524974E-3</v>
      </c>
      <c r="Y17" s="83">
        <v>3.194832582565723E-3</v>
      </c>
      <c r="Z17" s="83">
        <v>6.0263393237942166E-3</v>
      </c>
      <c r="AA17" s="83">
        <v>7.7985166403168257E-3</v>
      </c>
      <c r="AB17" s="83">
        <v>1.2562788712513774E-2</v>
      </c>
      <c r="AC17" s="83">
        <v>1.51535473962745E-3</v>
      </c>
      <c r="AD17" s="83">
        <v>1.5718154868112309E-3</v>
      </c>
      <c r="AE17" s="83">
        <v>9.6178781372824106E-6</v>
      </c>
      <c r="AF17" s="83">
        <v>1.0024441822880459E-3</v>
      </c>
      <c r="AG17" s="83">
        <v>1.5461850539390241E-3</v>
      </c>
      <c r="AH17" s="83">
        <v>1.6678641329715972E-4</v>
      </c>
      <c r="AI17" s="83">
        <v>1.0355175913593878E-3</v>
      </c>
      <c r="AJ17" s="83">
        <v>3.0316211231336488E-4</v>
      </c>
      <c r="AK17" s="83">
        <v>1E-300</v>
      </c>
      <c r="AL17" s="83">
        <v>2.8123726157896173E-2</v>
      </c>
      <c r="AM17" s="83">
        <v>2.771578745864306E-2</v>
      </c>
    </row>
    <row r="18" spans="1:39">
      <c r="A18" t="s">
        <v>15</v>
      </c>
      <c r="B18" t="s">
        <v>132</v>
      </c>
      <c r="C18" s="83">
        <v>2.9132699344959833E-5</v>
      </c>
      <c r="D18" s="83">
        <v>8.5916165064787002E-5</v>
      </c>
      <c r="E18" s="83">
        <v>8.6123454334721024E-5</v>
      </c>
      <c r="F18" s="83">
        <v>2.1368374812515947E-4</v>
      </c>
      <c r="G18" s="83">
        <v>6.1009277610600481E-5</v>
      </c>
      <c r="H18" s="83">
        <v>2.7159027484262158E-4</v>
      </c>
      <c r="I18" s="83">
        <v>2.6554461354505259E-4</v>
      </c>
      <c r="J18" s="83">
        <v>8.2087517169239499E-4</v>
      </c>
      <c r="K18" s="83">
        <v>7.457062879262402E-5</v>
      </c>
      <c r="L18" s="83">
        <v>1.3047054657110163E-4</v>
      </c>
      <c r="M18" s="83">
        <v>2.1171183897975052E-5</v>
      </c>
      <c r="N18" s="83">
        <v>1.6654936472381076E-3</v>
      </c>
      <c r="O18" s="83">
        <v>7.2399950711760671E-4</v>
      </c>
      <c r="P18" s="83">
        <v>7.6582880643116954E-4</v>
      </c>
      <c r="Q18" s="83">
        <v>2.5986992520313511E-4</v>
      </c>
      <c r="R18" s="83">
        <v>6.9954288755951746E-4</v>
      </c>
      <c r="S18" s="83">
        <v>3.4970560961950496E-4</v>
      </c>
      <c r="T18" s="83">
        <v>3.2906515925534569E-4</v>
      </c>
      <c r="U18" s="83">
        <v>1.9514431083677418E-5</v>
      </c>
      <c r="V18" s="83">
        <v>2.2604363149114376E-5</v>
      </c>
      <c r="W18" s="83">
        <v>3.6821350037207328E-5</v>
      </c>
      <c r="X18" s="83">
        <v>1.532576143750293E-4</v>
      </c>
      <c r="Y18" s="83">
        <v>1.0086802286012163E-4</v>
      </c>
      <c r="Z18" s="83">
        <v>4.44558546867463E-4</v>
      </c>
      <c r="AA18" s="83">
        <v>8.6354494355290535E-4</v>
      </c>
      <c r="AB18" s="83">
        <v>4.6858997436520901E-4</v>
      </c>
      <c r="AC18" s="83">
        <v>1.3440265421813305E-4</v>
      </c>
      <c r="AD18" s="83">
        <v>7.6584458321790632E-5</v>
      </c>
      <c r="AE18" s="83">
        <v>3.6564275596562078E-6</v>
      </c>
      <c r="AF18" s="83">
        <v>1.9124111956366825E-4</v>
      </c>
      <c r="AG18" s="83">
        <v>4.1383336831619962E-5</v>
      </c>
      <c r="AH18" s="83">
        <v>5.70196567083791E-5</v>
      </c>
      <c r="AI18" s="83">
        <v>8.3830117412593295E-5</v>
      </c>
      <c r="AJ18" s="83">
        <v>5.9967011883051865E-5</v>
      </c>
      <c r="AK18" s="83">
        <v>1E-300</v>
      </c>
      <c r="AL18" s="83">
        <v>2.5355761606990447E-4</v>
      </c>
      <c r="AM18" s="83">
        <v>2.498797263228435E-4</v>
      </c>
    </row>
    <row r="19" spans="1:39">
      <c r="A19" t="s">
        <v>16</v>
      </c>
      <c r="B19" t="s">
        <v>133</v>
      </c>
      <c r="C19" s="83">
        <v>5.8724921097103588E-5</v>
      </c>
      <c r="D19" s="83">
        <v>7.3204000854044563E-5</v>
      </c>
      <c r="E19" s="83">
        <v>1.5476281780982661E-4</v>
      </c>
      <c r="F19" s="83">
        <v>7.1514812751657445E-5</v>
      </c>
      <c r="G19" s="83">
        <v>2.5958837579978801E-5</v>
      </c>
      <c r="H19" s="83">
        <v>1.6513499574709607E-4</v>
      </c>
      <c r="I19" s="83">
        <v>1.9287674078711354E-6</v>
      </c>
      <c r="J19" s="83">
        <v>1.8620656496883548E-4</v>
      </c>
      <c r="K19" s="83">
        <v>2.6200236960539394E-7</v>
      </c>
      <c r="L19" s="83">
        <v>3.893608802555256E-7</v>
      </c>
      <c r="M19" s="83">
        <v>4.2174220120660373E-7</v>
      </c>
      <c r="N19" s="83">
        <v>2.2669533473963977E-4</v>
      </c>
      <c r="O19" s="83">
        <v>1.5455762591888171E-4</v>
      </c>
      <c r="P19" s="83">
        <v>1.9999814915043994E-6</v>
      </c>
      <c r="Q19" s="83">
        <v>2.2380623789627451E-5</v>
      </c>
      <c r="R19" s="83">
        <v>9.859683404291915E-5</v>
      </c>
      <c r="S19" s="83">
        <v>1.6469648181211701E-3</v>
      </c>
      <c r="T19" s="83">
        <v>6.2332786800065311E-5</v>
      </c>
      <c r="U19" s="83">
        <v>1.8080063527994035E-6</v>
      </c>
      <c r="V19" s="83">
        <v>3.1287821802917166E-6</v>
      </c>
      <c r="W19" s="83">
        <v>8.953360891422441E-6</v>
      </c>
      <c r="X19" s="83">
        <v>8.4978336483046066E-4</v>
      </c>
      <c r="Y19" s="83">
        <v>6.1041759349235531E-6</v>
      </c>
      <c r="Z19" s="83">
        <v>2.4241288766986276E-6</v>
      </c>
      <c r="AA19" s="83">
        <v>2.1095785182764487E-5</v>
      </c>
      <c r="AB19" s="83">
        <v>9.6090873186877475E-6</v>
      </c>
      <c r="AC19" s="83">
        <v>1.4045836777512725E-5</v>
      </c>
      <c r="AD19" s="83">
        <v>1.8082500693827955E-5</v>
      </c>
      <c r="AE19" s="83">
        <v>3.3231161140817262E-6</v>
      </c>
      <c r="AF19" s="83">
        <v>6.2580387997929396E-7</v>
      </c>
      <c r="AG19" s="83">
        <v>4.8474759272446648E-6</v>
      </c>
      <c r="AH19" s="83">
        <v>1.6053480660347841E-5</v>
      </c>
      <c r="AI19" s="83">
        <v>8.169534182028334E-8</v>
      </c>
      <c r="AJ19" s="83">
        <v>1.081631768494683E-5</v>
      </c>
      <c r="AK19" s="83">
        <v>1E-300</v>
      </c>
      <c r="AL19" s="83">
        <v>8.9905428035088182E-5</v>
      </c>
      <c r="AM19" s="83">
        <v>8.8601336850210432E-5</v>
      </c>
    </row>
    <row r="20" spans="1:39">
      <c r="A20" t="s">
        <v>17</v>
      </c>
      <c r="B20" t="s">
        <v>134</v>
      </c>
      <c r="C20" s="83">
        <v>2.9294882628331877E-5</v>
      </c>
      <c r="D20" s="83">
        <v>3.4858006348130433E-5</v>
      </c>
      <c r="E20" s="83">
        <v>6.3230326299975784E-5</v>
      </c>
      <c r="F20" s="83">
        <v>4.0425155627242111E-5</v>
      </c>
      <c r="G20" s="83">
        <v>2.2362960528392573E-5</v>
      </c>
      <c r="H20" s="83">
        <v>4.788728974446951E-5</v>
      </c>
      <c r="I20" s="83">
        <v>3.0937977340591347E-6</v>
      </c>
      <c r="J20" s="83">
        <v>6.2283567682723135E-5</v>
      </c>
      <c r="K20" s="83">
        <v>1.3762731340790487E-6</v>
      </c>
      <c r="L20" s="83">
        <v>1.1446424111654865E-6</v>
      </c>
      <c r="M20" s="83">
        <v>4.6733124416230904E-7</v>
      </c>
      <c r="N20" s="83">
        <v>7.3996526081588124E-5</v>
      </c>
      <c r="O20" s="83">
        <v>6.2349082506431546E-5</v>
      </c>
      <c r="P20" s="83">
        <v>4.0364781826885667E-6</v>
      </c>
      <c r="Q20" s="83">
        <v>1.0802226945564791E-5</v>
      </c>
      <c r="R20" s="83">
        <v>6.9282475817899071E-5</v>
      </c>
      <c r="S20" s="83">
        <v>3.5005319265831641E-5</v>
      </c>
      <c r="T20" s="83">
        <v>2.3416289302043754E-5</v>
      </c>
      <c r="U20" s="83">
        <v>8.3684036925791474E-7</v>
      </c>
      <c r="V20" s="83">
        <v>9.2682330052388796E-7</v>
      </c>
      <c r="W20" s="83">
        <v>1.4312997082016542E-6</v>
      </c>
      <c r="X20" s="83">
        <v>2.1507394369632944E-5</v>
      </c>
      <c r="Y20" s="83">
        <v>3.0565443790267883E-6</v>
      </c>
      <c r="Z20" s="83">
        <v>9.9007788224856423E-7</v>
      </c>
      <c r="AA20" s="83">
        <v>8.4727399751784843E-6</v>
      </c>
      <c r="AB20" s="83">
        <v>5.5703762426361862E-6</v>
      </c>
      <c r="AC20" s="83">
        <v>5.6705713940809278E-6</v>
      </c>
      <c r="AD20" s="83">
        <v>1.482714730541108E-6</v>
      </c>
      <c r="AE20" s="83">
        <v>3.7201149245569836E-6</v>
      </c>
      <c r="AF20" s="83">
        <v>2.9813598189175578E-6</v>
      </c>
      <c r="AG20" s="83">
        <v>8.4033824603982723E-7</v>
      </c>
      <c r="AH20" s="83">
        <v>1.8855237798243034E-6</v>
      </c>
      <c r="AI20" s="83">
        <v>9.8893733853365732E-7</v>
      </c>
      <c r="AJ20" s="83">
        <v>8.7032865945027899E-6</v>
      </c>
      <c r="AK20" s="83">
        <v>1E-300</v>
      </c>
      <c r="AL20" s="83">
        <v>2.6434275707572382E-4</v>
      </c>
      <c r="AM20" s="83">
        <v>2.6050842730473164E-4</v>
      </c>
    </row>
    <row r="21" spans="1:39">
      <c r="A21" t="s">
        <v>18</v>
      </c>
      <c r="B21" t="s">
        <v>135</v>
      </c>
      <c r="C21" s="83">
        <v>2.8921054411363317E-7</v>
      </c>
      <c r="D21" s="83">
        <v>1.1603023159455096E-6</v>
      </c>
      <c r="E21" s="83">
        <v>8.5943297304259437E-7</v>
      </c>
      <c r="F21" s="83">
        <v>3.9851807392963755E-7</v>
      </c>
      <c r="G21" s="83">
        <v>5.5874456034308319E-7</v>
      </c>
      <c r="H21" s="83">
        <v>1.865160371006244E-6</v>
      </c>
      <c r="I21" s="83">
        <v>2.550360823269819E-6</v>
      </c>
      <c r="J21" s="83">
        <v>7.6912527114112705E-5</v>
      </c>
      <c r="K21" s="83">
        <v>3.3665768541882202E-7</v>
      </c>
      <c r="L21" s="83">
        <v>7.5589446691986802E-7</v>
      </c>
      <c r="M21" s="83">
        <v>5.3429736205881932E-7</v>
      </c>
      <c r="N21" s="83">
        <v>1.3835347554740862E-6</v>
      </c>
      <c r="O21" s="83">
        <v>1.0989866556480185E-5</v>
      </c>
      <c r="P21" s="83">
        <v>7.0776034680751023E-6</v>
      </c>
      <c r="Q21" s="83">
        <v>9.132841545936078E-7</v>
      </c>
      <c r="R21" s="83">
        <v>2.1068089944688799E-6</v>
      </c>
      <c r="S21" s="83">
        <v>1.404767883608317E-6</v>
      </c>
      <c r="T21" s="83">
        <v>2.2174113454402595E-7</v>
      </c>
      <c r="U21" s="83">
        <v>1.9966455639956227E-6</v>
      </c>
      <c r="V21" s="83">
        <v>4.6414716261397306E-7</v>
      </c>
      <c r="W21" s="83">
        <v>4.5584894097786017E-7</v>
      </c>
      <c r="X21" s="83">
        <v>1.7736984951218129E-6</v>
      </c>
      <c r="Y21" s="83">
        <v>4.266530359604808E-7</v>
      </c>
      <c r="Z21" s="83">
        <v>2.7327369974760548E-8</v>
      </c>
      <c r="AA21" s="83">
        <v>1.1352015930061051E-6</v>
      </c>
      <c r="AB21" s="83">
        <v>9.9261140476525965E-7</v>
      </c>
      <c r="AC21" s="83">
        <v>1.8204936944164278E-6</v>
      </c>
      <c r="AD21" s="83">
        <v>1.4012106489624798E-7</v>
      </c>
      <c r="AE21" s="83">
        <v>4.3366211783182726E-7</v>
      </c>
      <c r="AF21" s="83">
        <v>8.4792775569133607E-7</v>
      </c>
      <c r="AG21" s="83">
        <v>5.1991859426448603E-7</v>
      </c>
      <c r="AH21" s="83">
        <v>2.446583104392269E-7</v>
      </c>
      <c r="AI21" s="83">
        <v>3.8993839716515138E-7</v>
      </c>
      <c r="AJ21" s="83">
        <v>2.4615641597325991E-7</v>
      </c>
      <c r="AK21" s="83">
        <v>1E-300</v>
      </c>
      <c r="AL21" s="83">
        <v>5.8670373210867212E-7</v>
      </c>
      <c r="AM21" s="83">
        <v>5.7819350995746687E-7</v>
      </c>
    </row>
    <row r="22" spans="1:39">
      <c r="A22" t="s">
        <v>19</v>
      </c>
      <c r="B22" t="s">
        <v>136</v>
      </c>
      <c r="C22" s="83">
        <v>6.0446889811570652E-4</v>
      </c>
      <c r="D22" s="83">
        <v>4.9910292722768776E-5</v>
      </c>
      <c r="E22" s="83">
        <v>1.1305681394700661E-2</v>
      </c>
      <c r="F22" s="83">
        <v>7.679479423478644E-4</v>
      </c>
      <c r="G22" s="83">
        <v>1.60565896061745E-3</v>
      </c>
      <c r="H22" s="83">
        <v>4.0330649841123162E-3</v>
      </c>
      <c r="I22" s="83">
        <v>8.0321742675388066E-4</v>
      </c>
      <c r="J22" s="83">
        <v>1.2947778628219671E-3</v>
      </c>
      <c r="K22" s="83">
        <v>6.2278975784307627E-4</v>
      </c>
      <c r="L22" s="83">
        <v>8.6416715436858724E-4</v>
      </c>
      <c r="M22" s="83">
        <v>2.9321436324318899E-5</v>
      </c>
      <c r="N22" s="83">
        <v>3.0086795242832728E-3</v>
      </c>
      <c r="O22" s="83">
        <v>2.9033944568267163E-3</v>
      </c>
      <c r="P22" s="83">
        <v>2.2351028071593776E-3</v>
      </c>
      <c r="Q22" s="83">
        <v>3.4997664555076269E-4</v>
      </c>
      <c r="R22" s="83">
        <v>1.628045087744452E-3</v>
      </c>
      <c r="S22" s="83">
        <v>7.3543435933683045E-4</v>
      </c>
      <c r="T22" s="83">
        <v>1.6252713784251326E-3</v>
      </c>
      <c r="U22" s="83">
        <v>2.2271232935049835E-3</v>
      </c>
      <c r="V22" s="83">
        <v>5.3789450308507469E-3</v>
      </c>
      <c r="W22" s="83">
        <v>2.8279890897671212E-3</v>
      </c>
      <c r="X22" s="83">
        <v>4.1998279015240166E-3</v>
      </c>
      <c r="Y22" s="83">
        <v>7.5756386861348425E-3</v>
      </c>
      <c r="Z22" s="83">
        <v>4.8691984131437284E-3</v>
      </c>
      <c r="AA22" s="83">
        <v>5.2280619445402077E-2</v>
      </c>
      <c r="AB22" s="83">
        <v>1.3164080465916642E-3</v>
      </c>
      <c r="AC22" s="83">
        <v>4.7318372035330646E-3</v>
      </c>
      <c r="AD22" s="83">
        <v>1.2031003973768215E-3</v>
      </c>
      <c r="AE22" s="83">
        <v>4.7864669451296255E-4</v>
      </c>
      <c r="AF22" s="83">
        <v>3.8517508489042712E-4</v>
      </c>
      <c r="AG22" s="83">
        <v>2.9360914996043874E-3</v>
      </c>
      <c r="AH22" s="83">
        <v>5.4284784315412101E-4</v>
      </c>
      <c r="AI22" s="83">
        <v>3.1968253089416994E-4</v>
      </c>
      <c r="AJ22" s="83">
        <v>8.6762201122624882E-5</v>
      </c>
      <c r="AK22" s="83">
        <v>1E-300</v>
      </c>
      <c r="AL22" s="83">
        <v>4.8255034107242767E-3</v>
      </c>
      <c r="AM22" s="83">
        <v>4.7555087886190679E-3</v>
      </c>
    </row>
    <row r="23" spans="1:39">
      <c r="A23" t="s">
        <v>20</v>
      </c>
      <c r="B23" t="s">
        <v>137</v>
      </c>
      <c r="C23" s="83">
        <v>4.1582591570690758E-5</v>
      </c>
      <c r="D23" s="83">
        <v>2.7427819081070581E-4</v>
      </c>
      <c r="E23" s="83">
        <v>3.1311721159404921E-4</v>
      </c>
      <c r="F23" s="83">
        <v>5.032855609686924E-5</v>
      </c>
      <c r="G23" s="83">
        <v>1.6795332837462673E-4</v>
      </c>
      <c r="H23" s="83">
        <v>2.0436239778297417E-3</v>
      </c>
      <c r="I23" s="83">
        <v>5.0406666816107256E-6</v>
      </c>
      <c r="J23" s="83">
        <v>1.0651770785945589E-3</v>
      </c>
      <c r="K23" s="83">
        <v>2.5169313561787964E-5</v>
      </c>
      <c r="L23" s="83">
        <v>1.5473651107024319E-4</v>
      </c>
      <c r="M23" s="83">
        <v>1.1970441647490758E-6</v>
      </c>
      <c r="N23" s="83">
        <v>2.7636076554381301E-5</v>
      </c>
      <c r="O23" s="83">
        <v>1.6004227981616323E-3</v>
      </c>
      <c r="P23" s="83">
        <v>1.3620764348316118E-4</v>
      </c>
      <c r="Q23" s="83">
        <v>1.7524711964216256E-4</v>
      </c>
      <c r="R23" s="83">
        <v>5.1746958160583836E-4</v>
      </c>
      <c r="S23" s="83">
        <v>5.6194932473654245E-5</v>
      </c>
      <c r="T23" s="83">
        <v>1.3612169650672001E-4</v>
      </c>
      <c r="U23" s="83">
        <v>3.0556061731323348E-6</v>
      </c>
      <c r="V23" s="83">
        <v>1.4576701667019093E-4</v>
      </c>
      <c r="W23" s="83">
        <v>1.6134154140426182E-4</v>
      </c>
      <c r="X23" s="83">
        <v>5.0035478608024728E-4</v>
      </c>
      <c r="Y23" s="83">
        <v>1.1013276221821871E-3</v>
      </c>
      <c r="Z23" s="83">
        <v>3.5189774798630695E-4</v>
      </c>
      <c r="AA23" s="83">
        <v>4.815590286806502E-3</v>
      </c>
      <c r="AB23" s="83">
        <v>8.3427981284373039E-5</v>
      </c>
      <c r="AC23" s="83">
        <v>4.2247146050935179E-4</v>
      </c>
      <c r="AD23" s="83">
        <v>2.3734346893405025E-4</v>
      </c>
      <c r="AE23" s="83">
        <v>2.2345744861540303E-5</v>
      </c>
      <c r="AF23" s="83">
        <v>3.3390917009848862E-6</v>
      </c>
      <c r="AG23" s="83">
        <v>3.9108383282234735E-4</v>
      </c>
      <c r="AH23" s="83">
        <v>6.8479058491280185E-5</v>
      </c>
      <c r="AI23" s="83">
        <v>3.4527664701401826E-6</v>
      </c>
      <c r="AJ23" s="83">
        <v>3.3778171292728551E-5</v>
      </c>
      <c r="AK23" s="83">
        <v>1E-300</v>
      </c>
      <c r="AL23" s="83">
        <v>6.7828847629090871E-4</v>
      </c>
      <c r="AM23" s="83">
        <v>6.6844980423219928E-4</v>
      </c>
    </row>
    <row r="24" spans="1:39">
      <c r="A24" t="s">
        <v>21</v>
      </c>
      <c r="B24" t="s">
        <v>138</v>
      </c>
      <c r="C24" s="83">
        <v>4.0947768353984915E-5</v>
      </c>
      <c r="D24" s="83">
        <v>1.2553666993498368E-6</v>
      </c>
      <c r="E24" s="83">
        <v>1.8662802259009623E-3</v>
      </c>
      <c r="F24" s="83">
        <v>1.0646345551219747E-3</v>
      </c>
      <c r="G24" s="83">
        <v>4.6045132246679705E-7</v>
      </c>
      <c r="H24" s="83">
        <v>1.4993352932695682E-4</v>
      </c>
      <c r="I24" s="83">
        <v>2.1172332191056036E-6</v>
      </c>
      <c r="J24" s="83">
        <v>5.7425164229556678E-5</v>
      </c>
      <c r="K24" s="83">
        <v>2.5305206201750528E-7</v>
      </c>
      <c r="L24" s="83">
        <v>2.1764628446986274E-7</v>
      </c>
      <c r="M24" s="83">
        <v>1.237587346273137E-3</v>
      </c>
      <c r="N24" s="83">
        <v>5.6805147228097845E-3</v>
      </c>
      <c r="O24" s="83">
        <v>8.5688727539536168E-6</v>
      </c>
      <c r="P24" s="83">
        <v>2.441446242176076E-6</v>
      </c>
      <c r="Q24" s="83">
        <v>7.2521172806831459E-5</v>
      </c>
      <c r="R24" s="83">
        <v>1.5811387265036894E-3</v>
      </c>
      <c r="S24" s="83">
        <v>8.9401969782902495E-4</v>
      </c>
      <c r="T24" s="83">
        <v>7.5505323405079979E-4</v>
      </c>
      <c r="U24" s="83">
        <v>2.0044764119446043E-4</v>
      </c>
      <c r="V24" s="83">
        <v>3.3153607599375735E-4</v>
      </c>
      <c r="W24" s="83">
        <v>7.110662930635166E-4</v>
      </c>
      <c r="X24" s="83">
        <v>3.6997707049875332E-5</v>
      </c>
      <c r="Y24" s="83">
        <v>5.9572452414389826E-4</v>
      </c>
      <c r="Z24" s="83">
        <v>6.9165244128078162E-4</v>
      </c>
      <c r="AA24" s="83">
        <v>1.6895336553384825E-3</v>
      </c>
      <c r="AB24" s="83">
        <v>1.7108426246164306E-6</v>
      </c>
      <c r="AC24" s="83">
        <v>3.5042364624161028E-3</v>
      </c>
      <c r="AD24" s="83">
        <v>1.2417970086266361E-3</v>
      </c>
      <c r="AE24" s="83">
        <v>2.7073802601123794E-7</v>
      </c>
      <c r="AF24" s="83">
        <v>3.1102809001318588E-3</v>
      </c>
      <c r="AG24" s="83">
        <v>2.133169075667466E-4</v>
      </c>
      <c r="AH24" s="83">
        <v>4.9155493890038913E-4</v>
      </c>
      <c r="AI24" s="83">
        <v>3.6179025170139499E-5</v>
      </c>
      <c r="AJ24" s="83">
        <v>4.9533563624225892E-4</v>
      </c>
      <c r="AK24" s="83">
        <v>1E-300</v>
      </c>
      <c r="AL24" s="83">
        <v>1.2893475934770051E-3</v>
      </c>
      <c r="AM24" s="83">
        <v>1.270645420898054E-3</v>
      </c>
    </row>
    <row r="25" spans="1:39">
      <c r="A25" t="s">
        <v>22</v>
      </c>
      <c r="B25" t="s">
        <v>139</v>
      </c>
      <c r="C25" s="83">
        <v>4.9708060015528889E-6</v>
      </c>
      <c r="D25" s="83">
        <v>1.8406681674027497E-5</v>
      </c>
      <c r="E25" s="83">
        <v>2.115257216318363E-5</v>
      </c>
      <c r="F25" s="83">
        <v>4.1074457281895504E-6</v>
      </c>
      <c r="G25" s="83">
        <v>5.0525951884142411E-6</v>
      </c>
      <c r="H25" s="83">
        <v>1.5668312085480332E-5</v>
      </c>
      <c r="I25" s="83">
        <v>1.8658408922889477E-5</v>
      </c>
      <c r="J25" s="83">
        <v>4.3732917406954692E-5</v>
      </c>
      <c r="K25" s="83">
        <v>1.4048452907990388E-5</v>
      </c>
      <c r="L25" s="83">
        <v>1.8585154294162471E-5</v>
      </c>
      <c r="M25" s="83">
        <v>1.4956663256527287E-6</v>
      </c>
      <c r="N25" s="83">
        <v>2.9908819782895266E-5</v>
      </c>
      <c r="O25" s="83">
        <v>2.5628934697295348E-5</v>
      </c>
      <c r="P25" s="83">
        <v>1.8347783354355977E-5</v>
      </c>
      <c r="Q25" s="83">
        <v>2.1885968898566757E-6</v>
      </c>
      <c r="R25" s="83">
        <v>1.4171182110952215E-5</v>
      </c>
      <c r="S25" s="83">
        <v>6.3745075703533913E-6</v>
      </c>
      <c r="T25" s="83">
        <v>1.3783180443913299E-5</v>
      </c>
      <c r="U25" s="83">
        <v>6.9853835305367993E-7</v>
      </c>
      <c r="V25" s="83">
        <v>2.0886763059304317E-6</v>
      </c>
      <c r="W25" s="83">
        <v>4.4467042657965183E-6</v>
      </c>
      <c r="X25" s="83">
        <v>3.0716884156162227E-5</v>
      </c>
      <c r="Y25" s="83">
        <v>5.8300228977101237E-5</v>
      </c>
      <c r="Z25" s="83">
        <v>1.1241102754455216E-5</v>
      </c>
      <c r="AA25" s="83">
        <v>1.057824404374375E-5</v>
      </c>
      <c r="AB25" s="83">
        <v>1.1666626458576875E-5</v>
      </c>
      <c r="AC25" s="83">
        <v>3.874460557064587E-6</v>
      </c>
      <c r="AD25" s="83">
        <v>5.6614528572718454E-6</v>
      </c>
      <c r="AE25" s="83">
        <v>1.0246556331132206E-6</v>
      </c>
      <c r="AF25" s="83">
        <v>1.6845730334810212E-5</v>
      </c>
      <c r="AG25" s="83">
        <v>1.4734962898316706E-5</v>
      </c>
      <c r="AH25" s="83">
        <v>3.4381481198832164E-6</v>
      </c>
      <c r="AI25" s="83">
        <v>3.1922103575382749E-6</v>
      </c>
      <c r="AJ25" s="83">
        <v>1.3377311616675295E-6</v>
      </c>
      <c r="AK25" s="83">
        <v>1E-300</v>
      </c>
      <c r="AL25" s="83">
        <v>3.9123971360412235E-5</v>
      </c>
      <c r="AM25" s="83">
        <v>3.8556472519868253E-5</v>
      </c>
    </row>
    <row r="26" spans="1:39">
      <c r="A26" t="s">
        <v>23</v>
      </c>
      <c r="B26" t="s">
        <v>140</v>
      </c>
      <c r="C26" s="83">
        <v>1.7108239136667406E-3</v>
      </c>
      <c r="D26" s="83">
        <v>1.6843796971788755E-4</v>
      </c>
      <c r="E26" s="83">
        <v>9.4163535884583763E-3</v>
      </c>
      <c r="F26" s="83">
        <v>4.3681950112244225E-3</v>
      </c>
      <c r="G26" s="83">
        <v>7.500111278136521E-3</v>
      </c>
      <c r="H26" s="83">
        <v>1.4696870393577637E-2</v>
      </c>
      <c r="I26" s="83">
        <v>6.73598257383984E-3</v>
      </c>
      <c r="J26" s="83">
        <v>1.5966262026606624E-3</v>
      </c>
      <c r="K26" s="83">
        <v>3.6296129605954226E-3</v>
      </c>
      <c r="L26" s="83">
        <v>1.9403355512945444E-2</v>
      </c>
      <c r="M26" s="83">
        <v>1.6885511198440734E-3</v>
      </c>
      <c r="N26" s="83">
        <v>1.4702827964990173E-2</v>
      </c>
      <c r="O26" s="83">
        <v>9.673398579833176E-3</v>
      </c>
      <c r="P26" s="83">
        <v>1.7975228644923429E-3</v>
      </c>
      <c r="Q26" s="83">
        <v>5.8366739394668894E-3</v>
      </c>
      <c r="R26" s="83">
        <v>7.3038132244289834E-3</v>
      </c>
      <c r="S26" s="83">
        <v>5.758702690650856E-3</v>
      </c>
      <c r="T26" s="83">
        <v>5.2375842029741817E-3</v>
      </c>
      <c r="U26" s="83">
        <v>7.6692437674302813E-7</v>
      </c>
      <c r="V26" s="83">
        <v>2.257715750870921E-3</v>
      </c>
      <c r="W26" s="83">
        <v>1.7732339575747338E-4</v>
      </c>
      <c r="X26" s="83">
        <v>3.8337409194621466E-3</v>
      </c>
      <c r="Y26" s="83">
        <v>1.5555032654020722E-3</v>
      </c>
      <c r="Z26" s="83">
        <v>1.998514689200747E-2</v>
      </c>
      <c r="AA26" s="83">
        <v>6.4039982660951287E-3</v>
      </c>
      <c r="AB26" s="83">
        <v>4.1709919701382152E-3</v>
      </c>
      <c r="AC26" s="83">
        <v>3.6785506699530354E-3</v>
      </c>
      <c r="AD26" s="83">
        <v>1.0226776568323067E-3</v>
      </c>
      <c r="AE26" s="83">
        <v>3.29191833668769E-4</v>
      </c>
      <c r="AF26" s="83">
        <v>1.7813484149693962E-3</v>
      </c>
      <c r="AG26" s="83">
        <v>2.9027408610504102E-3</v>
      </c>
      <c r="AH26" s="83">
        <v>1.4876162606072062E-3</v>
      </c>
      <c r="AI26" s="83">
        <v>1.824448911038015E-3</v>
      </c>
      <c r="AJ26" s="83">
        <v>7.0323008809601865E-4</v>
      </c>
      <c r="AK26" s="83">
        <v>1E-300</v>
      </c>
      <c r="AL26" s="83">
        <v>9.2569587655970016E-3</v>
      </c>
      <c r="AM26" s="83">
        <v>9.1226852452008754E-3</v>
      </c>
    </row>
    <row r="27" spans="1:39">
      <c r="A27" t="s">
        <v>24</v>
      </c>
      <c r="B27" t="s">
        <v>141</v>
      </c>
      <c r="C27" s="83">
        <v>3.1105203703897863E-4</v>
      </c>
      <c r="D27" s="83">
        <v>2.8225672432774472E-5</v>
      </c>
      <c r="E27" s="83">
        <v>3.4617861197304401E-3</v>
      </c>
      <c r="F27" s="83">
        <v>4.0902673599632821E-3</v>
      </c>
      <c r="G27" s="83">
        <v>1.0885632486385556E-2</v>
      </c>
      <c r="H27" s="83">
        <v>1.230727367002939E-2</v>
      </c>
      <c r="I27" s="83">
        <v>1.1426748834897844E-3</v>
      </c>
      <c r="J27" s="83">
        <v>2.0611333237921639E-4</v>
      </c>
      <c r="K27" s="83">
        <v>4.9934020208506431E-4</v>
      </c>
      <c r="L27" s="83">
        <v>6.751094384925241E-4</v>
      </c>
      <c r="M27" s="83">
        <v>7.474667413847465E-5</v>
      </c>
      <c r="N27" s="83">
        <v>9.1965016825412596E-4</v>
      </c>
      <c r="O27" s="83">
        <v>2.9494443599901994E-3</v>
      </c>
      <c r="P27" s="83">
        <v>1.4794801883128348E-2</v>
      </c>
      <c r="Q27" s="83">
        <v>1.0503952485881668E-4</v>
      </c>
      <c r="R27" s="83">
        <v>6.0871720153519927E-4</v>
      </c>
      <c r="S27" s="83">
        <v>3.0866287020201458E-4</v>
      </c>
      <c r="T27" s="83">
        <v>1.0762324303999016E-3</v>
      </c>
      <c r="U27" s="83">
        <v>7.4978434066869657E-7</v>
      </c>
      <c r="V27" s="83">
        <v>3.1045688613139362E-3</v>
      </c>
      <c r="W27" s="83">
        <v>1.2237332157537056E-4</v>
      </c>
      <c r="X27" s="83">
        <v>1.2347665833732212E-3</v>
      </c>
      <c r="Y27" s="83">
        <v>4.8043082057183672E-4</v>
      </c>
      <c r="Z27" s="83">
        <v>1.4674987373551978E-3</v>
      </c>
      <c r="AA27" s="83">
        <v>6.7995074223281826E-2</v>
      </c>
      <c r="AB27" s="83">
        <v>5.1587091210420931E-4</v>
      </c>
      <c r="AC27" s="83">
        <v>5.6691566227967428E-3</v>
      </c>
      <c r="AD27" s="83">
        <v>3.578636524133128E-3</v>
      </c>
      <c r="AE27" s="83">
        <v>2.9467512071323425E-5</v>
      </c>
      <c r="AF27" s="83">
        <v>5.376721099580637E-4</v>
      </c>
      <c r="AG27" s="83">
        <v>4.620456586420932E-3</v>
      </c>
      <c r="AH27" s="83">
        <v>1.307917827136725E-3</v>
      </c>
      <c r="AI27" s="83">
        <v>3.7613465817633498E-3</v>
      </c>
      <c r="AJ27" s="83">
        <v>1.6742570963453037E-3</v>
      </c>
      <c r="AK27" s="83">
        <v>1E-300</v>
      </c>
      <c r="AL27" s="83">
        <v>5.8808953781865009E-3</v>
      </c>
      <c r="AM27" s="83">
        <v>5.7955921435599092E-3</v>
      </c>
    </row>
    <row r="28" spans="1:39">
      <c r="A28" t="s">
        <v>25</v>
      </c>
      <c r="B28" t="s">
        <v>142</v>
      </c>
      <c r="C28" s="83">
        <v>6.7931542567386522E-6</v>
      </c>
      <c r="D28" s="83">
        <v>2.7313812436640043E-8</v>
      </c>
      <c r="E28" s="83">
        <v>1.4563593324294085E-4</v>
      </c>
      <c r="F28" s="83">
        <v>9.8775801999984756E-6</v>
      </c>
      <c r="G28" s="83">
        <v>5.4184115686450309E-6</v>
      </c>
      <c r="H28" s="83">
        <v>8.2309151772271103E-5</v>
      </c>
      <c r="I28" s="83">
        <v>5.9816141502774035E-5</v>
      </c>
      <c r="J28" s="83">
        <v>1.2521549355496908E-4</v>
      </c>
      <c r="K28" s="83">
        <v>3.801844113641713E-5</v>
      </c>
      <c r="L28" s="83">
        <v>3.4378550423366691E-5</v>
      </c>
      <c r="M28" s="83">
        <v>1.9149697891307614E-6</v>
      </c>
      <c r="N28" s="83">
        <v>1.5238324406469431E-4</v>
      </c>
      <c r="O28" s="83">
        <v>1.6235386609632398E-4</v>
      </c>
      <c r="P28" s="83">
        <v>5.6165652367926865E-5</v>
      </c>
      <c r="Q28" s="83">
        <v>3.25774510496534E-5</v>
      </c>
      <c r="R28" s="83">
        <v>6.5080432256032272E-5</v>
      </c>
      <c r="S28" s="83">
        <v>6.7067859583449897E-5</v>
      </c>
      <c r="T28" s="83">
        <v>1.1216375064665776E-4</v>
      </c>
      <c r="U28" s="83">
        <v>4.6141887498625362E-7</v>
      </c>
      <c r="V28" s="83">
        <v>1.8672269260892422E-5</v>
      </c>
      <c r="W28" s="83">
        <v>8.3853670997207509E-6</v>
      </c>
      <c r="X28" s="83">
        <v>1.0655185669826657E-4</v>
      </c>
      <c r="Y28" s="83">
        <v>9.662371235732642E-5</v>
      </c>
      <c r="Z28" s="83">
        <v>4.1772728765201344E-4</v>
      </c>
      <c r="AA28" s="83">
        <v>3.5027451713607856E-4</v>
      </c>
      <c r="AB28" s="83">
        <v>1.622728539382279E-3</v>
      </c>
      <c r="AC28" s="83">
        <v>3.7949845698923273E-4</v>
      </c>
      <c r="AD28" s="83">
        <v>1.5087406035825581E-5</v>
      </c>
      <c r="AE28" s="83">
        <v>2.0987397499641416E-6</v>
      </c>
      <c r="AF28" s="83">
        <v>3.5701057609831208E-5</v>
      </c>
      <c r="AG28" s="83">
        <v>1.216891414841142E-4</v>
      </c>
      <c r="AH28" s="83">
        <v>1.4297805032335894E-5</v>
      </c>
      <c r="AI28" s="83">
        <v>4.9397127968954889E-6</v>
      </c>
      <c r="AJ28" s="83">
        <v>1.1461241178489022E-5</v>
      </c>
      <c r="AK28" s="83">
        <v>1E-300</v>
      </c>
      <c r="AL28" s="83">
        <v>6.2122911991932791E-5</v>
      </c>
      <c r="AM28" s="83">
        <v>6.1221810204441191E-5</v>
      </c>
    </row>
    <row r="29" spans="1:39">
      <c r="A29" t="s">
        <v>26</v>
      </c>
      <c r="B29" t="s">
        <v>143</v>
      </c>
      <c r="C29" s="83">
        <v>1.8005189513878618E-4</v>
      </c>
      <c r="D29" s="83">
        <v>1.9648843834560955E-4</v>
      </c>
      <c r="E29" s="83">
        <v>5.8516113198195559E-4</v>
      </c>
      <c r="F29" s="83">
        <v>3.4884320841796132E-4</v>
      </c>
      <c r="G29" s="83">
        <v>8.5198804776001217E-5</v>
      </c>
      <c r="H29" s="83">
        <v>1.4296228883284197E-3</v>
      </c>
      <c r="I29" s="83">
        <v>2.7768473227465074E-4</v>
      </c>
      <c r="J29" s="83">
        <v>3.0664670352810457E-3</v>
      </c>
      <c r="K29" s="83">
        <v>1.1947143599318858E-4</v>
      </c>
      <c r="L29" s="83">
        <v>5.2943775869722018E-4</v>
      </c>
      <c r="M29" s="83">
        <v>3.273330944566326E-5</v>
      </c>
      <c r="N29" s="83">
        <v>1.1391546856303635E-3</v>
      </c>
      <c r="O29" s="83">
        <v>1.9344196589125597E-3</v>
      </c>
      <c r="P29" s="83">
        <v>5.9221991295608958E-4</v>
      </c>
      <c r="Q29" s="83">
        <v>2.4911659411203579E-4</v>
      </c>
      <c r="R29" s="83">
        <v>4.5898086395628352E-4</v>
      </c>
      <c r="S29" s="83">
        <v>1.1267651541129484E-3</v>
      </c>
      <c r="T29" s="83">
        <v>1.3695616465456799E-3</v>
      </c>
      <c r="U29" s="83">
        <v>3.5289676842766879E-5</v>
      </c>
      <c r="V29" s="83">
        <v>2.3325179874404952E-4</v>
      </c>
      <c r="W29" s="83">
        <v>1.1227621064923308E-4</v>
      </c>
      <c r="X29" s="83">
        <v>1.4353802170586534E-3</v>
      </c>
      <c r="Y29" s="83">
        <v>4.9071079851944587E-4</v>
      </c>
      <c r="Z29" s="83">
        <v>4.0947276140730995E-4</v>
      </c>
      <c r="AA29" s="83">
        <v>2.5646930921848507E-3</v>
      </c>
      <c r="AB29" s="83">
        <v>1.6548755731415033E-3</v>
      </c>
      <c r="AC29" s="83">
        <v>1.6787759281467818E-3</v>
      </c>
      <c r="AD29" s="83">
        <v>6.2915085976928591E-4</v>
      </c>
      <c r="AE29" s="83">
        <v>5.4263552911924787E-5</v>
      </c>
      <c r="AF29" s="83">
        <v>2.3072863337243442E-4</v>
      </c>
      <c r="AG29" s="83">
        <v>1.2098407668749519E-4</v>
      </c>
      <c r="AH29" s="83">
        <v>3.4897854659299559E-4</v>
      </c>
      <c r="AI29" s="83">
        <v>8.0406525287441341E-5</v>
      </c>
      <c r="AJ29" s="83">
        <v>9.8583722927884427E-5</v>
      </c>
      <c r="AK29" s="83">
        <v>1E-300</v>
      </c>
      <c r="AL29" s="83">
        <v>6.5785546355784862E-4</v>
      </c>
      <c r="AM29" s="83">
        <v>6.4831317529228771E-4</v>
      </c>
    </row>
    <row r="30" spans="1:39">
      <c r="A30" t="s">
        <v>27</v>
      </c>
      <c r="B30" t="s">
        <v>144</v>
      </c>
      <c r="C30" s="83">
        <v>1.0015173883933808E-3</v>
      </c>
      <c r="D30" s="83">
        <v>1.0657992658269306E-3</v>
      </c>
      <c r="E30" s="83">
        <v>2.6880505052438958E-3</v>
      </c>
      <c r="F30" s="83">
        <v>2.4154743396433516E-3</v>
      </c>
      <c r="G30" s="83">
        <v>4.495304541933263E-4</v>
      </c>
      <c r="H30" s="83">
        <v>6.3046120036405057E-3</v>
      </c>
      <c r="I30" s="83">
        <v>2.1407033098183263E-2</v>
      </c>
      <c r="J30" s="83">
        <v>5.3087545628678979E-3</v>
      </c>
      <c r="K30" s="83">
        <v>1.8778698056384508E-2</v>
      </c>
      <c r="L30" s="83">
        <v>1.3177405441421096E-2</v>
      </c>
      <c r="M30" s="83">
        <v>3.785206902943436E-2</v>
      </c>
      <c r="N30" s="83">
        <v>4.5621467227406794E-3</v>
      </c>
      <c r="O30" s="83">
        <v>4.650244085794882E-3</v>
      </c>
      <c r="P30" s="83">
        <v>7.4874982420860203E-4</v>
      </c>
      <c r="Q30" s="83">
        <v>1.1027973273309332E-3</v>
      </c>
      <c r="R30" s="83">
        <v>2.3964431754286159E-3</v>
      </c>
      <c r="S30" s="83">
        <v>2.2950034651287228E-3</v>
      </c>
      <c r="T30" s="83">
        <v>8.3341821024863691E-3</v>
      </c>
      <c r="U30" s="83">
        <v>1.8589761433776683E-4</v>
      </c>
      <c r="V30" s="83">
        <v>5.1849730213948404E-4</v>
      </c>
      <c r="W30" s="83">
        <v>5.7334444107546797E-4</v>
      </c>
      <c r="X30" s="83">
        <v>7.628640516787067E-3</v>
      </c>
      <c r="Y30" s="83">
        <v>7.4207063574849958E-4</v>
      </c>
      <c r="Z30" s="83">
        <v>1.00739907186688E-3</v>
      </c>
      <c r="AA30" s="83">
        <v>2.3765585328524713E-3</v>
      </c>
      <c r="AB30" s="83">
        <v>1.7251369688169168E-3</v>
      </c>
      <c r="AC30" s="83">
        <v>2.1744669900333833E-3</v>
      </c>
      <c r="AD30" s="83">
        <v>3.7592466103442009E-3</v>
      </c>
      <c r="AE30" s="83">
        <v>1.6470352160850526E-4</v>
      </c>
      <c r="AF30" s="83">
        <v>7.6488478160961651E-4</v>
      </c>
      <c r="AG30" s="83">
        <v>4.7575420424094501E-4</v>
      </c>
      <c r="AH30" s="83">
        <v>1.1183894000837205E-3</v>
      </c>
      <c r="AI30" s="83">
        <v>3.7105718657577666E-5</v>
      </c>
      <c r="AJ30" s="83">
        <v>4.6313208656397614E-4</v>
      </c>
      <c r="AK30" s="83">
        <v>1E-300</v>
      </c>
      <c r="AL30" s="83">
        <v>3.2578295928787832E-3</v>
      </c>
      <c r="AM30" s="83">
        <v>3.2105743053309731E-3</v>
      </c>
    </row>
    <row r="31" spans="1:39">
      <c r="A31" t="s">
        <v>28</v>
      </c>
      <c r="B31" t="s">
        <v>145</v>
      </c>
      <c r="C31" s="83">
        <v>6.4306791830050615E-6</v>
      </c>
      <c r="D31" s="83">
        <v>1.1955458388337965E-5</v>
      </c>
      <c r="E31" s="83">
        <v>1.7932819927365014E-5</v>
      </c>
      <c r="F31" s="83">
        <v>1.1113245951045531E-5</v>
      </c>
      <c r="G31" s="83">
        <v>6.6680438233935355E-6</v>
      </c>
      <c r="H31" s="83">
        <v>2.0168957007013682E-5</v>
      </c>
      <c r="I31" s="83">
        <v>2.0969885611817366E-5</v>
      </c>
      <c r="J31" s="83">
        <v>2.4042633548784342E-4</v>
      </c>
      <c r="K31" s="83">
        <v>2.0196583373857251E-6</v>
      </c>
      <c r="L31" s="83">
        <v>9.2450613373805285E-7</v>
      </c>
      <c r="M31" s="83">
        <v>3.2322186592552205E-6</v>
      </c>
      <c r="N31" s="83">
        <v>2.1940501996396827E-5</v>
      </c>
      <c r="O31" s="83">
        <v>6.440480876388185E-5</v>
      </c>
      <c r="P31" s="83">
        <v>3.1974279714904961E-5</v>
      </c>
      <c r="Q31" s="83">
        <v>1.0269329420702382E-5</v>
      </c>
      <c r="R31" s="83">
        <v>1.9687051197904911E-5</v>
      </c>
      <c r="S31" s="83">
        <v>1.6375153085157115E-5</v>
      </c>
      <c r="T31" s="83">
        <v>9.793881284285483E-6</v>
      </c>
      <c r="U31" s="83">
        <v>7.7460235198742163E-6</v>
      </c>
      <c r="V31" s="83">
        <v>1.6502079358506114E-6</v>
      </c>
      <c r="W31" s="83">
        <v>2.4968785675296756E-6</v>
      </c>
      <c r="X31" s="83">
        <v>1.7276907091406561E-5</v>
      </c>
      <c r="Y31" s="83">
        <v>1.5852972383229417E-6</v>
      </c>
      <c r="Z31" s="83">
        <v>5.4694123549157979E-7</v>
      </c>
      <c r="AA31" s="83">
        <v>9.3862611374632645E-6</v>
      </c>
      <c r="AB31" s="83">
        <v>6.2618286683606608E-6</v>
      </c>
      <c r="AC31" s="83">
        <v>1.0777101566532486E-5</v>
      </c>
      <c r="AD31" s="83">
        <v>4.382789020064788E-6</v>
      </c>
      <c r="AE31" s="83">
        <v>2.2668606118547721E-6</v>
      </c>
      <c r="AF31" s="83">
        <v>2.7020638671061204E-6</v>
      </c>
      <c r="AG31" s="83">
        <v>2.7094549183490447E-6</v>
      </c>
      <c r="AH31" s="83">
        <v>6.5510999562257081E-6</v>
      </c>
      <c r="AI31" s="83">
        <v>8.6897970843406303E-7</v>
      </c>
      <c r="AJ31" s="83">
        <v>2.7023489140654872E-6</v>
      </c>
      <c r="AK31" s="83">
        <v>1E-300</v>
      </c>
      <c r="AL31" s="83">
        <v>1.2771770556471595E-5</v>
      </c>
      <c r="AM31" s="83">
        <v>1.2586514184726436E-5</v>
      </c>
    </row>
    <row r="32" spans="1:39">
      <c r="A32" t="s">
        <v>29</v>
      </c>
      <c r="B32" t="s">
        <v>146</v>
      </c>
      <c r="C32" s="83">
        <v>1.6446502572996794E-5</v>
      </c>
      <c r="D32" s="83">
        <v>1.8771214595130688E-5</v>
      </c>
      <c r="E32" s="83">
        <v>8.0588947037152212E-5</v>
      </c>
      <c r="F32" s="83">
        <v>1.2464956432128855E-5</v>
      </c>
      <c r="G32" s="83">
        <v>6.4471520467172904E-7</v>
      </c>
      <c r="H32" s="83">
        <v>9.1459826679905984E-6</v>
      </c>
      <c r="I32" s="83">
        <v>4.444808458091981E-4</v>
      </c>
      <c r="J32" s="83">
        <v>9.0000808027790598E-5</v>
      </c>
      <c r="K32" s="83">
        <v>1.9297755884120301E-4</v>
      </c>
      <c r="L32" s="83">
        <v>1.1602486699612184E-4</v>
      </c>
      <c r="M32" s="83">
        <v>2.081746282747037E-5</v>
      </c>
      <c r="N32" s="83">
        <v>3.510655644670108E-5</v>
      </c>
      <c r="O32" s="83">
        <v>6.5427801479001421E-5</v>
      </c>
      <c r="P32" s="83">
        <v>5.5803527447347294E-4</v>
      </c>
      <c r="Q32" s="83">
        <v>1.0148797259642841E-5</v>
      </c>
      <c r="R32" s="83">
        <v>1.5311555311036693E-5</v>
      </c>
      <c r="S32" s="83">
        <v>3.5300277259175563E-5</v>
      </c>
      <c r="T32" s="83">
        <v>1.1716522353538013E-4</v>
      </c>
      <c r="U32" s="83">
        <v>1.6364154763801375E-6</v>
      </c>
      <c r="V32" s="83">
        <v>3.3540360470001948E-6</v>
      </c>
      <c r="W32" s="83">
        <v>1.3852800564045514E-6</v>
      </c>
      <c r="X32" s="83">
        <v>3.8320300343339018E-5</v>
      </c>
      <c r="Y32" s="83">
        <v>9.6174913580420035E-6</v>
      </c>
      <c r="Z32" s="83">
        <v>6.6888548338709265E-6</v>
      </c>
      <c r="AA32" s="83">
        <v>1.5668426953225124E-5</v>
      </c>
      <c r="AB32" s="83">
        <v>9.6590061831460465E-6</v>
      </c>
      <c r="AC32" s="83">
        <v>7.1026224329708042E-5</v>
      </c>
      <c r="AD32" s="83">
        <v>2.5838106197667844E-6</v>
      </c>
      <c r="AE32" s="83">
        <v>1.2924796697585101E-4</v>
      </c>
      <c r="AF32" s="83">
        <v>7.8577188073835973E-4</v>
      </c>
      <c r="AG32" s="83">
        <v>5.1187909608789841E-6</v>
      </c>
      <c r="AH32" s="83">
        <v>4.6424560012461181E-6</v>
      </c>
      <c r="AI32" s="83">
        <v>1.8182614971952853E-4</v>
      </c>
      <c r="AJ32" s="83">
        <v>3.0333919100301609E-5</v>
      </c>
      <c r="AK32" s="83">
        <v>1E-300</v>
      </c>
      <c r="AL32" s="83">
        <v>1.3780298336177763E-4</v>
      </c>
      <c r="AM32" s="83">
        <v>1.3580413123705595E-4</v>
      </c>
    </row>
    <row r="33" spans="1:39">
      <c r="A33" t="s">
        <v>30</v>
      </c>
      <c r="B33" t="s">
        <v>147</v>
      </c>
      <c r="C33" s="83">
        <v>3.5193169632561558E-5</v>
      </c>
      <c r="D33" s="83">
        <v>4.4136454584932162E-5</v>
      </c>
      <c r="E33" s="83">
        <v>7.9762684488424978E-5</v>
      </c>
      <c r="F33" s="83">
        <v>5.5859292771448844E-5</v>
      </c>
      <c r="G33" s="83">
        <v>0</v>
      </c>
      <c r="H33" s="83">
        <v>7.0274703786742126E-5</v>
      </c>
      <c r="I33" s="83">
        <v>1.71603294241527E-6</v>
      </c>
      <c r="J33" s="83">
        <v>5.4579752001888088E-5</v>
      </c>
      <c r="K33" s="83">
        <v>9.6017394892111284E-7</v>
      </c>
      <c r="L33" s="83">
        <v>6.9837027108160887E-7</v>
      </c>
      <c r="M33" s="83">
        <v>5.5912655201422541E-8</v>
      </c>
      <c r="N33" s="83">
        <v>9.2752638907653192E-5</v>
      </c>
      <c r="O33" s="83">
        <v>7.4889215209302643E-5</v>
      </c>
      <c r="P33" s="83">
        <v>1.983671640089676E-6</v>
      </c>
      <c r="Q33" s="83">
        <v>1.7104921623503301E-5</v>
      </c>
      <c r="R33" s="83">
        <v>8.4574872735702886E-5</v>
      </c>
      <c r="S33" s="83">
        <v>4.4896567084559498E-5</v>
      </c>
      <c r="T33" s="83">
        <v>2.9238044984073971E-5</v>
      </c>
      <c r="U33" s="83">
        <v>1.908526860410236E-7</v>
      </c>
      <c r="V33" s="83">
        <v>1.1645331041660964E-6</v>
      </c>
      <c r="W33" s="83">
        <v>1.7525240617878934E-6</v>
      </c>
      <c r="X33" s="83">
        <v>3.2092173066973354E-5</v>
      </c>
      <c r="Y33" s="83">
        <v>1.0689243349661751E-6</v>
      </c>
      <c r="Z33" s="83">
        <v>2.9302429699700783E-6</v>
      </c>
      <c r="AA33" s="83">
        <v>1.9863151055943791E-5</v>
      </c>
      <c r="AB33" s="83">
        <v>4.9589465330652565E-6</v>
      </c>
      <c r="AC33" s="83">
        <v>9.4044227675340071E-6</v>
      </c>
      <c r="AD33" s="83">
        <v>4.6516311792259191E-6</v>
      </c>
      <c r="AE33" s="83">
        <v>3.0927722939518398E-6</v>
      </c>
      <c r="AF33" s="83">
        <v>3.9130051371685925E-6</v>
      </c>
      <c r="AG33" s="83">
        <v>1.1749851446206993E-6</v>
      </c>
      <c r="AH33" s="83">
        <v>7.6350098823343822E-6</v>
      </c>
      <c r="AI33" s="83">
        <v>9.7704911701051115E-7</v>
      </c>
      <c r="AJ33" s="83">
        <v>1.0437759647211153E-5</v>
      </c>
      <c r="AK33" s="83">
        <v>1E-300</v>
      </c>
      <c r="AL33" s="83">
        <v>2.3157904997042775E-5</v>
      </c>
      <c r="AM33" s="83">
        <v>2.2821996249073814E-5</v>
      </c>
    </row>
    <row r="34" spans="1:39">
      <c r="A34" t="s">
        <v>31</v>
      </c>
      <c r="B34" t="s">
        <v>148</v>
      </c>
      <c r="C34" s="83">
        <v>5.3911689340035028E-6</v>
      </c>
      <c r="D34" s="83">
        <v>1.0220532931666278E-5</v>
      </c>
      <c r="E34" s="83">
        <v>2.0493518141276387E-5</v>
      </c>
      <c r="F34" s="83">
        <v>1.7009201449532378E-5</v>
      </c>
      <c r="G34" s="83">
        <v>4.414167161600802E-6</v>
      </c>
      <c r="H34" s="83">
        <v>4.0642041641400555E-5</v>
      </c>
      <c r="I34" s="83">
        <v>4.1519482346369379E-8</v>
      </c>
      <c r="J34" s="83">
        <v>2.3907916414610941E-5</v>
      </c>
      <c r="K34" s="83">
        <v>4.6287046185990872E-9</v>
      </c>
      <c r="L34" s="83">
        <v>4.7465646334737987E-9</v>
      </c>
      <c r="M34" s="83">
        <v>2.5477576235803856E-10</v>
      </c>
      <c r="N34" s="83">
        <v>2.0956500328222375E-5</v>
      </c>
      <c r="O34" s="83">
        <v>2.4030424471339458E-5</v>
      </c>
      <c r="P34" s="83">
        <v>5.2017613081293408E-9</v>
      </c>
      <c r="Q34" s="83">
        <v>1.376011010464732E-5</v>
      </c>
      <c r="R34" s="83">
        <v>9.3485518710976275E-6</v>
      </c>
      <c r="S34" s="83">
        <v>1.9498527300610021E-5</v>
      </c>
      <c r="T34" s="83">
        <v>2.2535486338335401E-5</v>
      </c>
      <c r="U34" s="83">
        <v>2.3731737835531097E-7</v>
      </c>
      <c r="V34" s="83">
        <v>6.0659312107371714E-7</v>
      </c>
      <c r="W34" s="83">
        <v>1.4499883282446042E-6</v>
      </c>
      <c r="X34" s="83">
        <v>2.6092943092588365E-5</v>
      </c>
      <c r="Y34" s="83">
        <v>1.5740428633921013E-6</v>
      </c>
      <c r="Z34" s="83">
        <v>1.8207895523640097E-6</v>
      </c>
      <c r="AA34" s="83">
        <v>1.2264370496025171E-5</v>
      </c>
      <c r="AB34" s="83">
        <v>3.9219384411101588E-6</v>
      </c>
      <c r="AC34" s="83">
        <v>1.0296506831709727E-5</v>
      </c>
      <c r="AD34" s="83">
        <v>1.0099971628738803E-5</v>
      </c>
      <c r="AE34" s="83">
        <v>9.5191132309247687E-7</v>
      </c>
      <c r="AF34" s="83">
        <v>1.5797010122689145E-8</v>
      </c>
      <c r="AG34" s="83">
        <v>1.3921551400618265E-6</v>
      </c>
      <c r="AH34" s="83">
        <v>1.6154926665945724E-5</v>
      </c>
      <c r="AI34" s="83">
        <v>2.6265498871685962E-9</v>
      </c>
      <c r="AJ34" s="83">
        <v>1.1412037098025999E-6</v>
      </c>
      <c r="AK34" s="83">
        <v>1E-300</v>
      </c>
      <c r="AL34" s="83">
        <v>2.5728544455142607E-5</v>
      </c>
      <c r="AM34" s="83">
        <v>2.5355348211523235E-5</v>
      </c>
    </row>
    <row r="35" spans="1:39">
      <c r="A35" t="s">
        <v>32</v>
      </c>
      <c r="B35" t="s">
        <v>149</v>
      </c>
      <c r="C35" s="83">
        <v>6.9743339321006077E-7</v>
      </c>
      <c r="D35" s="83">
        <v>8.408641395054468E-7</v>
      </c>
      <c r="E35" s="83">
        <v>2.9337839808594734E-6</v>
      </c>
      <c r="F35" s="83">
        <v>5.6113246646980115E-7</v>
      </c>
      <c r="G35" s="83">
        <v>1.2071044498673189E-9</v>
      </c>
      <c r="H35" s="83">
        <v>2.185063220556905E-7</v>
      </c>
      <c r="I35" s="83">
        <v>8.2647563597926202E-6</v>
      </c>
      <c r="J35" s="83">
        <v>7.7861077718897683E-7</v>
      </c>
      <c r="K35" s="83">
        <v>7.8971692640684892E-6</v>
      </c>
      <c r="L35" s="83">
        <v>4.2676064179454712E-6</v>
      </c>
      <c r="M35" s="83">
        <v>3.5947247166534855E-7</v>
      </c>
      <c r="N35" s="83">
        <v>1.4611152201685005E-6</v>
      </c>
      <c r="O35" s="83">
        <v>8.5932222110593852E-7</v>
      </c>
      <c r="P35" s="83">
        <v>1.3568933787000907E-5</v>
      </c>
      <c r="Q35" s="83">
        <v>3.5063969157787606E-7</v>
      </c>
      <c r="R35" s="83">
        <v>5.4587420174200843E-7</v>
      </c>
      <c r="S35" s="83">
        <v>1.1176361515714686E-6</v>
      </c>
      <c r="T35" s="83">
        <v>4.0415483155646595E-6</v>
      </c>
      <c r="U35" s="83">
        <v>2.7969666315410742E-8</v>
      </c>
      <c r="V35" s="83">
        <v>5.2969107585846447E-8</v>
      </c>
      <c r="W35" s="83">
        <v>1.8421884143895942E-7</v>
      </c>
      <c r="X35" s="83">
        <v>1.0965662360107401E-6</v>
      </c>
      <c r="Y35" s="83">
        <v>2.0309393942689978E-7</v>
      </c>
      <c r="Z35" s="83">
        <v>5.2300096061737606E-7</v>
      </c>
      <c r="AA35" s="83">
        <v>4.3470943909389586E-7</v>
      </c>
      <c r="AB35" s="83">
        <v>1.2570408118973106E-6</v>
      </c>
      <c r="AC35" s="83">
        <v>6.9612606402704109E-7</v>
      </c>
      <c r="AD35" s="83">
        <v>6.3366058977836869E-8</v>
      </c>
      <c r="AE35" s="83">
        <v>1.8060430883379157E-6</v>
      </c>
      <c r="AF35" s="83">
        <v>1.6590956001158786E-5</v>
      </c>
      <c r="AG35" s="83">
        <v>1.1599519584680725E-7</v>
      </c>
      <c r="AH35" s="83">
        <v>7.8723107534421039E-8</v>
      </c>
      <c r="AI35" s="83">
        <v>4.3770689590283957E-6</v>
      </c>
      <c r="AJ35" s="83">
        <v>7.8223044169436605E-7</v>
      </c>
      <c r="AK35" s="83">
        <v>1E-300</v>
      </c>
      <c r="AL35" s="83">
        <v>1.9622199031018565E-6</v>
      </c>
      <c r="AM35" s="83">
        <v>1.9337576207419069E-6</v>
      </c>
    </row>
    <row r="36" spans="1:39">
      <c r="A36" t="s">
        <v>33</v>
      </c>
      <c r="B36" t="s">
        <v>150</v>
      </c>
      <c r="C36" s="83">
        <v>4.5901917560112215E-7</v>
      </c>
      <c r="D36" s="83">
        <v>6.4090946928021959E-7</v>
      </c>
      <c r="E36" s="83">
        <v>1.9084921774606291E-6</v>
      </c>
      <c r="F36" s="83">
        <v>3.7367716790268728E-6</v>
      </c>
      <c r="G36" s="83">
        <v>1.0105649339802206E-5</v>
      </c>
      <c r="H36" s="83">
        <v>1.6141859036047411E-7</v>
      </c>
      <c r="I36" s="83">
        <v>5.9692903531135437E-6</v>
      </c>
      <c r="J36" s="83">
        <v>5.1636434571686091E-6</v>
      </c>
      <c r="K36" s="83">
        <v>5.2596010274228482E-6</v>
      </c>
      <c r="L36" s="83">
        <v>1.9247108118922585E-6</v>
      </c>
      <c r="M36" s="83">
        <v>2.9564737939246774E-7</v>
      </c>
      <c r="N36" s="83">
        <v>1.689123688338737E-6</v>
      </c>
      <c r="O36" s="83">
        <v>2.0955203792948162E-6</v>
      </c>
      <c r="P36" s="83">
        <v>7.4756674704948987E-6</v>
      </c>
      <c r="Q36" s="83">
        <v>1.833240824476286E-7</v>
      </c>
      <c r="R36" s="83">
        <v>6.3630524195736738E-6</v>
      </c>
      <c r="S36" s="83">
        <v>8.0954530927033638E-6</v>
      </c>
      <c r="T36" s="83">
        <v>3.934770533623632E-6</v>
      </c>
      <c r="U36" s="83">
        <v>1.9307192826418251E-7</v>
      </c>
      <c r="V36" s="83">
        <v>5.5617351971763812E-6</v>
      </c>
      <c r="W36" s="83">
        <v>6.7849970684955495E-8</v>
      </c>
      <c r="X36" s="83">
        <v>3.076377932157736E-5</v>
      </c>
      <c r="Y36" s="83">
        <v>3.0194011821149425E-6</v>
      </c>
      <c r="Z36" s="83">
        <v>1.0283751099790009E-5</v>
      </c>
      <c r="AA36" s="83">
        <v>4.0196571307400767E-5</v>
      </c>
      <c r="AB36" s="83">
        <v>5.9491948921377543E-7</v>
      </c>
      <c r="AC36" s="83">
        <v>4.1471091141115308E-7</v>
      </c>
      <c r="AD36" s="83">
        <v>3.1222247835010237E-8</v>
      </c>
      <c r="AE36" s="83">
        <v>5.2514810709848852E-7</v>
      </c>
      <c r="AF36" s="83">
        <v>1.4571780459627493E-5</v>
      </c>
      <c r="AG36" s="83">
        <v>1.5193092992833627E-7</v>
      </c>
      <c r="AH36" s="83">
        <v>8.0655652945008546E-8</v>
      </c>
      <c r="AI36" s="83">
        <v>1.7817476248579052E-6</v>
      </c>
      <c r="AJ36" s="83">
        <v>3.332727164461429E-6</v>
      </c>
      <c r="AK36" s="83">
        <v>1E-300</v>
      </c>
      <c r="AL36" s="83">
        <v>6.2193860840337111E-6</v>
      </c>
      <c r="AM36" s="83">
        <v>6.1291729929578951E-6</v>
      </c>
    </row>
    <row r="37" spans="1:39">
      <c r="A37" t="s">
        <v>34</v>
      </c>
      <c r="B37" t="s">
        <v>151</v>
      </c>
      <c r="C37" s="83">
        <v>1.4335316429183234E-4</v>
      </c>
      <c r="D37" s="83">
        <v>1.1581953484260705E-4</v>
      </c>
      <c r="E37" s="83">
        <v>8.69317461622266E-4</v>
      </c>
      <c r="F37" s="83">
        <v>1.0537347678003938E-3</v>
      </c>
      <c r="G37" s="83">
        <v>9.2661151517069154E-5</v>
      </c>
      <c r="H37" s="83">
        <v>3.7292504362845217E-4</v>
      </c>
      <c r="I37" s="83">
        <v>7.4636259613385862E-4</v>
      </c>
      <c r="J37" s="83">
        <v>2.3667201450231721E-4</v>
      </c>
      <c r="K37" s="83">
        <v>9.3292397115376006E-4</v>
      </c>
      <c r="L37" s="83">
        <v>7.9398292793982658E-4</v>
      </c>
      <c r="M37" s="83">
        <v>6.3194204521860265E-4</v>
      </c>
      <c r="N37" s="83">
        <v>3.2901535434795024E-3</v>
      </c>
      <c r="O37" s="83">
        <v>1.0834107293213369E-4</v>
      </c>
      <c r="P37" s="83">
        <v>6.1329573965684719E-4</v>
      </c>
      <c r="Q37" s="83">
        <v>1.8823625296332313E-4</v>
      </c>
      <c r="R37" s="83">
        <v>3.9420515505633042E-4</v>
      </c>
      <c r="S37" s="83">
        <v>1.4879004147953579E-3</v>
      </c>
      <c r="T37" s="83">
        <v>4.6959921012198618E-4</v>
      </c>
      <c r="U37" s="83">
        <v>2.1010757143013147E-3</v>
      </c>
      <c r="V37" s="83">
        <v>1.45230931278586E-4</v>
      </c>
      <c r="W37" s="83">
        <v>2.218961359699288E-4</v>
      </c>
      <c r="X37" s="83">
        <v>3.9270521071426031E-4</v>
      </c>
      <c r="Y37" s="83">
        <v>5.1074649506683341E-4</v>
      </c>
      <c r="Z37" s="83">
        <v>1.1592815243432182E-3</v>
      </c>
      <c r="AA37" s="83">
        <v>9.2674066840587016E-4</v>
      </c>
      <c r="AB37" s="83">
        <v>2.1509303754379592E-4</v>
      </c>
      <c r="AC37" s="83">
        <v>1.3472816208299364E-3</v>
      </c>
      <c r="AD37" s="83">
        <v>1.0142803938191787E-4</v>
      </c>
      <c r="AE37" s="83">
        <v>5.346411064029514E-3</v>
      </c>
      <c r="AF37" s="83">
        <v>1.7093043923694844E-3</v>
      </c>
      <c r="AG37" s="83">
        <v>5.7041800647788192E-5</v>
      </c>
      <c r="AH37" s="83">
        <v>5.2787273476108485E-4</v>
      </c>
      <c r="AI37" s="83">
        <v>2.7401869655518325E-5</v>
      </c>
      <c r="AJ37" s="83">
        <v>1.8591234237524357E-4</v>
      </c>
      <c r="AK37" s="83">
        <v>1E-300</v>
      </c>
      <c r="AL37" s="83">
        <v>8.3662288626868244E-4</v>
      </c>
      <c r="AM37" s="83">
        <v>8.2448755078455387E-4</v>
      </c>
    </row>
    <row r="38" spans="1:39">
      <c r="A38" t="s">
        <v>157</v>
      </c>
      <c r="B38" t="s">
        <v>228</v>
      </c>
      <c r="C38" s="83">
        <v>2.8363764573629581E-305</v>
      </c>
      <c r="D38" s="83">
        <v>2.2850398421492972E-304</v>
      </c>
      <c r="E38" s="83">
        <v>1.5985640331608799E-304</v>
      </c>
      <c r="F38" s="83">
        <v>4.5178430839559999E-305</v>
      </c>
      <c r="G38" s="83">
        <v>4.8682839620235737E-304</v>
      </c>
      <c r="H38" s="83">
        <v>7.9778938144624203E-304</v>
      </c>
      <c r="I38" s="83">
        <v>9.8231283474392136E-304</v>
      </c>
      <c r="J38" s="83">
        <v>4.7408341966235512E-302</v>
      </c>
      <c r="K38" s="83">
        <v>4.3612934336072454E-304</v>
      </c>
      <c r="L38" s="83">
        <v>1.1432561767219254E-303</v>
      </c>
      <c r="M38" s="83">
        <v>2.6536165898050154E-304</v>
      </c>
      <c r="N38" s="83">
        <v>2.8254209496799093E-304</v>
      </c>
      <c r="O38" s="83">
        <v>3.9179060467868495E-303</v>
      </c>
      <c r="P38" s="83">
        <v>3.3325250051508853E-303</v>
      </c>
      <c r="Q38" s="83">
        <v>1.8802336340318289E-304</v>
      </c>
      <c r="R38" s="83">
        <v>1.9562438309980398E-304</v>
      </c>
      <c r="S38" s="83">
        <v>2.6817558056750003E-304</v>
      </c>
      <c r="T38" s="83">
        <v>4.3118210671360629E-305</v>
      </c>
      <c r="U38" s="83">
        <v>3.4985692104658218E-304</v>
      </c>
      <c r="V38" s="83">
        <v>6.9170033987063651E-305</v>
      </c>
      <c r="W38" s="83">
        <v>7.2426257342749979E-305</v>
      </c>
      <c r="X38" s="83">
        <v>3.2285345337501103E-304</v>
      </c>
      <c r="Y38" s="83">
        <v>5.1626137680014519E-305</v>
      </c>
      <c r="Z38" s="83">
        <v>5.2340069246700252E-304</v>
      </c>
      <c r="AA38" s="83">
        <v>1.9547440891713404E-303</v>
      </c>
      <c r="AB38" s="83">
        <v>1.0434097975226904E-303</v>
      </c>
      <c r="AC38" s="83">
        <v>3.1990357248757729E-304</v>
      </c>
      <c r="AD38" s="83">
        <v>1.0434420033185043E-304</v>
      </c>
      <c r="AE38" s="83">
        <v>7.4137185410467949E-305</v>
      </c>
      <c r="AF38" s="83">
        <v>2.2216615219936034E-304</v>
      </c>
      <c r="AG38" s="83">
        <v>9.820229145225804E-305</v>
      </c>
      <c r="AH38" s="83">
        <v>1.3592324215317979E-304</v>
      </c>
      <c r="AI38" s="83">
        <v>1.8040896986294277E-304</v>
      </c>
      <c r="AJ38" s="83">
        <v>3.6626502795705034E-305</v>
      </c>
      <c r="AK38" s="83">
        <v>1E-300</v>
      </c>
      <c r="AL38" s="83">
        <v>1.1877373588111292E-305</v>
      </c>
      <c r="AM38" s="83">
        <v>1.4505144053913985E-2</v>
      </c>
    </row>
    <row r="39" spans="1:39">
      <c r="A39" t="s">
        <v>159</v>
      </c>
      <c r="B39" t="s">
        <v>228</v>
      </c>
      <c r="C39" s="83">
        <v>2.8363764573629581E-305</v>
      </c>
      <c r="D39" s="83">
        <v>2.2850398421492972E-304</v>
      </c>
      <c r="E39" s="83">
        <v>1.5985640331608799E-304</v>
      </c>
      <c r="F39" s="83">
        <v>4.5178430839559999E-305</v>
      </c>
      <c r="G39" s="83">
        <v>4.8682839620235737E-304</v>
      </c>
      <c r="H39" s="83">
        <v>7.9778938144624203E-304</v>
      </c>
      <c r="I39" s="83">
        <v>9.8231283474392136E-304</v>
      </c>
      <c r="J39" s="83">
        <v>4.7408341966235512E-302</v>
      </c>
      <c r="K39" s="83">
        <v>4.3612934336072454E-304</v>
      </c>
      <c r="L39" s="83">
        <v>1.1432561767219254E-303</v>
      </c>
      <c r="M39" s="83">
        <v>2.6536165898050154E-304</v>
      </c>
      <c r="N39" s="83">
        <v>2.8254209496799093E-304</v>
      </c>
      <c r="O39" s="83">
        <v>3.9179060467868495E-303</v>
      </c>
      <c r="P39" s="83">
        <v>3.3325250051508853E-303</v>
      </c>
      <c r="Q39" s="83">
        <v>1.8802336340318289E-304</v>
      </c>
      <c r="R39" s="83">
        <v>1.9562438309980398E-304</v>
      </c>
      <c r="S39" s="83">
        <v>2.6817558056750003E-304</v>
      </c>
      <c r="T39" s="83">
        <v>4.3118210671360629E-305</v>
      </c>
      <c r="U39" s="83">
        <v>3.4985692104658218E-304</v>
      </c>
      <c r="V39" s="83">
        <v>6.9170033987063651E-305</v>
      </c>
      <c r="W39" s="83">
        <v>7.2426257342749979E-305</v>
      </c>
      <c r="X39" s="83">
        <v>3.2285345337501103E-304</v>
      </c>
      <c r="Y39" s="83">
        <v>5.1626137680014519E-305</v>
      </c>
      <c r="Z39" s="83">
        <v>5.2340069246700252E-304</v>
      </c>
      <c r="AA39" s="83">
        <v>1.9547440891713404E-303</v>
      </c>
      <c r="AB39" s="83">
        <v>1.0434097975226904E-303</v>
      </c>
      <c r="AC39" s="83">
        <v>3.1990357248757729E-304</v>
      </c>
      <c r="AD39" s="83">
        <v>1.0434420033185043E-304</v>
      </c>
      <c r="AE39" s="83">
        <v>7.4137185410467949E-305</v>
      </c>
      <c r="AF39" s="83">
        <v>2.2216615219936034E-304</v>
      </c>
      <c r="AG39" s="83">
        <v>9.820229145225804E-305</v>
      </c>
      <c r="AH39" s="83">
        <v>1.3592324215317979E-304</v>
      </c>
      <c r="AI39" s="83">
        <v>1.8040896986294277E-304</v>
      </c>
      <c r="AJ39" s="83">
        <v>3.6626502795705034E-305</v>
      </c>
      <c r="AK39" s="83">
        <v>1E-300</v>
      </c>
      <c r="AL39" s="83">
        <v>1.1877373588111292E-305</v>
      </c>
      <c r="AM39" s="83">
        <v>0</v>
      </c>
    </row>
    <row r="40" spans="1:39">
      <c r="A40" t="s">
        <v>152</v>
      </c>
      <c r="C40" s="83">
        <v>1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3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1E-300</v>
      </c>
      <c r="AL40" s="83">
        <v>1</v>
      </c>
      <c r="AM40" s="83">
        <v>1</v>
      </c>
    </row>
    <row r="42" spans="1:39">
      <c r="B42" t="s">
        <v>168</v>
      </c>
    </row>
    <row r="43" spans="1:39">
      <c r="B43" t="s">
        <v>225</v>
      </c>
    </row>
    <row r="44" spans="1:39">
      <c r="B44" t="s">
        <v>226</v>
      </c>
    </row>
    <row r="45" spans="1:39">
      <c r="B45" t="s">
        <v>227</v>
      </c>
    </row>
    <row r="48" spans="1:39">
      <c r="B48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K45"/>
  <sheetViews>
    <sheetView topLeftCell="A26" workbookViewId="0">
      <selection activeCell="I47" sqref="I47"/>
    </sheetView>
  </sheetViews>
  <sheetFormatPr defaultRowHeight="14.5"/>
  <sheetData>
    <row r="1" spans="1:37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40" spans="1:37">
      <c r="A40" t="s">
        <v>168</v>
      </c>
    </row>
    <row r="41" spans="1:37">
      <c r="A41" t="s">
        <v>225</v>
      </c>
    </row>
    <row r="42" spans="1:37">
      <c r="A42" t="s">
        <v>226</v>
      </c>
    </row>
    <row r="43" spans="1:37">
      <c r="A43" t="s">
        <v>227</v>
      </c>
    </row>
    <row r="45" spans="1:37">
      <c r="A45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K91"/>
  <sheetViews>
    <sheetView topLeftCell="A46" zoomScale="50" zoomScaleNormal="50" workbookViewId="0">
      <selection activeCell="E86" sqref="E86"/>
    </sheetView>
  </sheetViews>
  <sheetFormatPr defaultRowHeight="14.5"/>
  <sheetData>
    <row r="1" spans="1:37">
      <c r="A1">
        <f>IDEN!A1-REINV!C3</f>
        <v>0.98668785514232749</v>
      </c>
      <c r="B1">
        <f>IDEN!B1-REINV!D3</f>
        <v>-8.6676111303643624E-6</v>
      </c>
      <c r="C1">
        <f>IDEN!C1-REINV!E3</f>
        <v>-9.1733830546456438E-2</v>
      </c>
      <c r="D1">
        <f>IDEN!D1-REINV!F3</f>
        <v>-1.9189730864746183E-2</v>
      </c>
      <c r="E1">
        <f>IDEN!E1-REINV!G3</f>
        <v>-4.2364160245086706E-2</v>
      </c>
      <c r="F1">
        <f>IDEN!F1-REINV!H3</f>
        <v>-4.7218459155933826E-2</v>
      </c>
      <c r="G1">
        <f>IDEN!G1-REINV!I3</f>
        <v>-8.8508220036722374E-3</v>
      </c>
      <c r="H1">
        <f>IDEN!H1-REINV!J3</f>
        <v>-3.1869643393201728E-5</v>
      </c>
      <c r="I1">
        <f>IDEN!I1-REINV!K3</f>
        <v>-4.7496164142222709E-5</v>
      </c>
      <c r="J1">
        <f>IDEN!J1-REINV!L3</f>
        <v>-9.6809934680494886E-3</v>
      </c>
      <c r="K1">
        <f>IDEN!K1-REINV!M3</f>
        <v>-7.2887424607276116E-9</v>
      </c>
      <c r="L1">
        <f>IDEN!L1-REINV!N3</f>
        <v>-1.9798285634104703E-5</v>
      </c>
      <c r="M1">
        <f>IDEN!M1-REINV!O3</f>
        <v>-1.4929196888176339E-5</v>
      </c>
      <c r="N1">
        <f>IDEN!N1-REINV!P3</f>
        <v>-1.9591870547160082E-8</v>
      </c>
      <c r="O1">
        <f>IDEN!O1-REINV!Q3</f>
        <v>-3.0180267045410275E-6</v>
      </c>
      <c r="P1">
        <f>IDEN!P1-REINV!R3</f>
        <v>-9.888912079655917E-3</v>
      </c>
      <c r="Q1">
        <f>IDEN!Q1-REINV!S3</f>
        <v>-9.7280731303188806E-6</v>
      </c>
      <c r="R1">
        <f>IDEN!R1-REINV!T3</f>
        <v>-7.9780303212927915E-3</v>
      </c>
      <c r="S1">
        <f>IDEN!S1-REINV!U3</f>
        <v>-3.6980930500352576E-8</v>
      </c>
      <c r="T1">
        <f>IDEN!T1-REINV!V3</f>
        <v>-2.9470465794914591E-7</v>
      </c>
      <c r="U1">
        <f>IDEN!U1-REINV!W3</f>
        <v>-1.2151898747546561E-7</v>
      </c>
      <c r="V1">
        <f>IDEN!V1-REINV!X3</f>
        <v>-7.325064793217817E-2</v>
      </c>
      <c r="W1">
        <f>IDEN!W1-REINV!Y3</f>
        <v>-1.8268102851566753E-7</v>
      </c>
      <c r="X1">
        <f>IDEN!X1-REINV!Z3</f>
        <v>-2.0845735439075092E-7</v>
      </c>
      <c r="Y1">
        <f>IDEN!Y1-REINV!AA3</f>
        <v>-6.3146990950744539E-6</v>
      </c>
      <c r="Z1">
        <f>IDEN!Z1-REINV!AB3</f>
        <v>-3.167405190092241E-8</v>
      </c>
      <c r="AA1">
        <f>IDEN!AA1-REINV!AC3</f>
        <v>-1.5146011867658397E-6</v>
      </c>
      <c r="AB1">
        <f>IDEN!AB1-REINV!AD3</f>
        <v>-1.2052807063455427E-6</v>
      </c>
      <c r="AC1">
        <f>IDEN!AC1-REINV!AE3</f>
        <v>-2.3884436510110602E-3</v>
      </c>
      <c r="AD1">
        <f>IDEN!AD1-REINV!AF3</f>
        <v>-2.1081804589412271E-8</v>
      </c>
      <c r="AE1">
        <f>IDEN!AE1-REINV!AG3</f>
        <v>-2.7732617871398029E-7</v>
      </c>
      <c r="AF1">
        <f>IDEN!AF1-REINV!AH3</f>
        <v>-9.9669328108876567E-7</v>
      </c>
      <c r="AG1">
        <f>IDEN!AG1-REINV!AI3</f>
        <v>-8.5677103358656808E-4</v>
      </c>
      <c r="AH1">
        <f>IDEN!AH1-REINV!AJ3</f>
        <v>-1.9045505355220192E-4</v>
      </c>
      <c r="AI1">
        <f>IDEN!AI1-REINV!AK3</f>
        <v>-1E-300</v>
      </c>
      <c r="AJ1">
        <f>IDEN!AJ1-REINV!AL3</f>
        <v>-1.9644665955972623E-2</v>
      </c>
      <c r="AK1">
        <f>IDEN!AK1-REINV!AM3</f>
        <v>-1.9359717246390223E-2</v>
      </c>
    </row>
    <row r="2" spans="1:37">
      <c r="A2">
        <f>IDEN!A2-REINV!C4</f>
        <v>-1.4736759782725976E-4</v>
      </c>
      <c r="B2">
        <f>IDEN!B2-REINV!D4</f>
        <v>0.99803297075095265</v>
      </c>
      <c r="C2">
        <f>IDEN!C2-REINV!E4</f>
        <v>-5.614688061244562E-3</v>
      </c>
      <c r="D2">
        <f>IDEN!D2-REINV!F4</f>
        <v>-1.7782402597770876E-3</v>
      </c>
      <c r="E2">
        <f>IDEN!E2-REINV!G4</f>
        <v>-3.0986399222136356E-3</v>
      </c>
      <c r="F2">
        <f>IDEN!F2-REINV!H4</f>
        <v>-2.3559539443821717E-7</v>
      </c>
      <c r="G2">
        <f>IDEN!G2-REINV!I4</f>
        <v>-2.1231968804857108E-3</v>
      </c>
      <c r="H2">
        <f>IDEN!H2-REINV!J4</f>
        <v>-2.8038015416085785E-5</v>
      </c>
      <c r="I2">
        <f>IDEN!I2-REINV!K4</f>
        <v>-4.3023055179502176E-3</v>
      </c>
      <c r="J2">
        <f>IDEN!J2-REINV!L4</f>
        <v>-9.1433527534284485E-3</v>
      </c>
      <c r="K2">
        <f>IDEN!K2-REINV!M4</f>
        <v>-6.4044085821809626E-3</v>
      </c>
      <c r="L2">
        <f>IDEN!L2-REINV!N4</f>
        <v>-1.6650269326770967E-2</v>
      </c>
      <c r="M2">
        <f>IDEN!M2-REINV!O4</f>
        <v>-9.5468302287890494E-3</v>
      </c>
      <c r="N2">
        <f>IDEN!N2-REINV!P4</f>
        <v>-3.9992887384453692E-3</v>
      </c>
      <c r="O2">
        <f>IDEN!O2-REINV!Q4</f>
        <v>-2.0395872700630161E-4</v>
      </c>
      <c r="P2">
        <f>IDEN!P2-REINV!R4</f>
        <v>-1.3649446411489916E-3</v>
      </c>
      <c r="Q2">
        <f>IDEN!Q2-REINV!S4</f>
        <v>-2.2637443515486286E-2</v>
      </c>
      <c r="R2">
        <f>IDEN!R2-REINV!T4</f>
        <v>-6.4747397853412991E-3</v>
      </c>
      <c r="S2">
        <f>IDEN!S2-REINV!U4</f>
        <v>-2.2921413186834189E-7</v>
      </c>
      <c r="T2">
        <f>IDEN!T2-REINV!V4</f>
        <v>-4.57510735402436E-8</v>
      </c>
      <c r="U2">
        <f>IDEN!U2-REINV!W4</f>
        <v>-4.8137620709016071E-8</v>
      </c>
      <c r="V2">
        <f>IDEN!V2-REINV!X4</f>
        <v>-5.7425925381567947E-3</v>
      </c>
      <c r="W2">
        <f>IDEN!W2-REINV!Y4</f>
        <v>-7.6761091153855539E-3</v>
      </c>
      <c r="X2">
        <f>IDEN!X2-REINV!Z4</f>
        <v>-4.3331124046421362E-10</v>
      </c>
      <c r="Y2">
        <f>IDEN!Y2-REINV!AA4</f>
        <v>-3.3045022834583241E-7</v>
      </c>
      <c r="Z2">
        <f>IDEN!Z2-REINV!AB4</f>
        <v>-1.5811138553301597E-7</v>
      </c>
      <c r="AA2">
        <f>IDEN!AA2-REINV!AC4</f>
        <v>-2.0377346223334634E-7</v>
      </c>
      <c r="AB2">
        <f>IDEN!AB2-REINV!AD4</f>
        <v>-1.031455042652039E-8</v>
      </c>
      <c r="AC2">
        <f>IDEN!AC2-REINV!AE4</f>
        <v>-1.2142253272358361E-3</v>
      </c>
      <c r="AD2">
        <f>IDEN!AD2-REINV!AF4</f>
        <v>-8.1674762419064894E-6</v>
      </c>
      <c r="AE2">
        <f>IDEN!AE2-REINV!AG4</f>
        <v>-2.3610875645661097E-6</v>
      </c>
      <c r="AF2">
        <f>IDEN!AF2-REINV!AH4</f>
        <v>-2.6060647682424077E-6</v>
      </c>
      <c r="AG2">
        <f>IDEN!AG2-REINV!AI4</f>
        <v>-1.3893408950868904E-5</v>
      </c>
      <c r="AH2">
        <f>IDEN!AH2-REINV!AJ4</f>
        <v>-1.1181553890911579E-6</v>
      </c>
      <c r="AI2">
        <f>IDEN!AI2-REINV!AK4</f>
        <v>-1E-300</v>
      </c>
      <c r="AJ2">
        <f>IDEN!AJ2-REINV!AL4</f>
        <v>-2.8175075295068042E-3</v>
      </c>
      <c r="AK2">
        <f>IDEN!AK2-REINV!AM4</f>
        <v>-2.7766391769183207E-3</v>
      </c>
    </row>
    <row r="3" spans="1:37">
      <c r="A3">
        <f>IDEN!A3-REINV!C5</f>
        <v>-7.2899653500982592E-3</v>
      </c>
      <c r="B3">
        <f>IDEN!B3-REINV!D5</f>
        <v>-9.6629834766555629E-5</v>
      </c>
      <c r="C3">
        <f>IDEN!C3-REINV!E5</f>
        <v>0.95292642812128237</v>
      </c>
      <c r="D3">
        <f>IDEN!D3-REINV!F5</f>
        <v>-2.2023088041146863E-3</v>
      </c>
      <c r="E3">
        <f>IDEN!E3-REINV!G5</f>
        <v>-2.7116196924642563E-3</v>
      </c>
      <c r="F3">
        <f>IDEN!F3-REINV!H5</f>
        <v>-1.0633671064503429E-3</v>
      </c>
      <c r="G3">
        <f>IDEN!G3-REINV!I5</f>
        <v>-3.1114875150801478E-3</v>
      </c>
      <c r="H3">
        <f>IDEN!H3-REINV!J5</f>
        <v>-3.4126188633621502E-4</v>
      </c>
      <c r="I3">
        <f>IDEN!I3-REINV!K5</f>
        <v>-1.6364345228053558E-2</v>
      </c>
      <c r="J3">
        <f>IDEN!J3-REINV!L5</f>
        <v>-1.9160960061648502E-4</v>
      </c>
      <c r="K3">
        <f>IDEN!K3-REINV!M5</f>
        <v>-2.2249470649710416E-7</v>
      </c>
      <c r="L3">
        <f>IDEN!L3-REINV!N5</f>
        <v>-2.1199694360956358E-4</v>
      </c>
      <c r="M3">
        <f>IDEN!M3-REINV!O5</f>
        <v>-1.5746973653771532E-4</v>
      </c>
      <c r="N3">
        <f>IDEN!N3-REINV!P5</f>
        <v>-2.0855286781282676E-7</v>
      </c>
      <c r="O3">
        <f>IDEN!O3-REINV!Q5</f>
        <v>-3.4007608595429452E-5</v>
      </c>
      <c r="P3">
        <f>IDEN!P3-REINV!R5</f>
        <v>-4.9087232438637719E-4</v>
      </c>
      <c r="Q3">
        <f>IDEN!Q3-REINV!S5</f>
        <v>-1.0453458672212847E-4</v>
      </c>
      <c r="R3">
        <f>IDEN!R3-REINV!T5</f>
        <v>-2.7738418938610552E-4</v>
      </c>
      <c r="S3">
        <f>IDEN!S3-REINV!U5</f>
        <v>-1.3481267770304706E-7</v>
      </c>
      <c r="T3">
        <f>IDEN!T3-REINV!V5</f>
        <v>-5.420275867494698E-6</v>
      </c>
      <c r="U3">
        <f>IDEN!U3-REINV!W5</f>
        <v>-2.0531652222836598E-6</v>
      </c>
      <c r="V3">
        <f>IDEN!V3-REINV!X5</f>
        <v>-4.3150198692482204E-2</v>
      </c>
      <c r="W3">
        <f>IDEN!W3-REINV!Y5</f>
        <v>-8.1159384902486093E-4</v>
      </c>
      <c r="X3">
        <f>IDEN!X3-REINV!Z5</f>
        <v>-4.9676053942884727E-6</v>
      </c>
      <c r="Y3">
        <f>IDEN!Y3-REINV!AA5</f>
        <v>-4.5862235434902472E-5</v>
      </c>
      <c r="Z3">
        <f>IDEN!Z3-REINV!AB5</f>
        <v>-1.479352094561577E-6</v>
      </c>
      <c r="AA3">
        <f>IDEN!AA3-REINV!AC5</f>
        <v>-1.6615404946578331E-5</v>
      </c>
      <c r="AB3">
        <f>IDEN!AB3-REINV!AD5</f>
        <v>-6.3442039561881203E-4</v>
      </c>
      <c r="AC3">
        <f>IDEN!AC3-REINV!AE5</f>
        <v>-2.8221167389056622E-5</v>
      </c>
      <c r="AD3">
        <f>IDEN!AD3-REINV!AF5</f>
        <v>-4.6671386369026167E-4</v>
      </c>
      <c r="AE3">
        <f>IDEN!AE3-REINV!AG5</f>
        <v>-1.2583710036231696E-4</v>
      </c>
      <c r="AF3">
        <f>IDEN!AF3-REINV!AH5</f>
        <v>-1.967524296547948E-4</v>
      </c>
      <c r="AG3">
        <f>IDEN!AG3-REINV!AI5</f>
        <v>-5.1323491125312141E-5</v>
      </c>
      <c r="AH3">
        <f>IDEN!AH3-REINV!AJ5</f>
        <v>-1.3601790028616653E-3</v>
      </c>
      <c r="AI3">
        <f>IDEN!AI3-REINV!AK5</f>
        <v>-1E-300</v>
      </c>
      <c r="AJ3">
        <f>IDEN!AJ3-REINV!AL5</f>
        <v>-1.3444497518999057E-2</v>
      </c>
      <c r="AK3">
        <f>IDEN!AK3-REINV!AM5</f>
        <v>-1.3249483145753489E-2</v>
      </c>
    </row>
    <row r="4" spans="1:37">
      <c r="A4">
        <f>IDEN!A4-REINV!C6</f>
        <v>-1.4885814255817854E-3</v>
      </c>
      <c r="B4">
        <f>IDEN!B4-REINV!D6</f>
        <v>-6.3597822789925732E-5</v>
      </c>
      <c r="C4">
        <f>IDEN!C4-REINV!E6</f>
        <v>-1.052633218318772E-2</v>
      </c>
      <c r="D4">
        <f>IDEN!D4-REINV!F6</f>
        <v>0.87535895946011277</v>
      </c>
      <c r="E4">
        <f>IDEN!E4-REINV!G6</f>
        <v>-1.4788423641301427E-2</v>
      </c>
      <c r="F4">
        <f>IDEN!F4-REINV!H6</f>
        <v>-6.6655975961581713E-4</v>
      </c>
      <c r="G4">
        <f>IDEN!G4-REINV!I6</f>
        <v>-2.4307966982814555E-3</v>
      </c>
      <c r="H4">
        <f>IDEN!H4-REINV!J6</f>
        <v>-4.1851622695944447E-4</v>
      </c>
      <c r="I4">
        <f>IDEN!I4-REINV!K6</f>
        <v>-1.1424911554375975E-3</v>
      </c>
      <c r="J4">
        <f>IDEN!J4-REINV!L6</f>
        <v>-3.0712831449575509E-3</v>
      </c>
      <c r="K4">
        <f>IDEN!K4-REINV!M6</f>
        <v>-1.19936981839546E-3</v>
      </c>
      <c r="L4">
        <f>IDEN!L4-REINV!N6</f>
        <v>-9.2961299333836449E-4</v>
      </c>
      <c r="M4">
        <f>IDEN!M4-REINV!O6</f>
        <v>-5.06748498942901E-4</v>
      </c>
      <c r="N4">
        <f>IDEN!N4-REINV!P6</f>
        <v>-3.6913323512709071E-4</v>
      </c>
      <c r="O4">
        <f>IDEN!O4-REINV!Q6</f>
        <v>-1.3494159162221265E-3</v>
      </c>
      <c r="P4">
        <f>IDEN!P4-REINV!R6</f>
        <v>-6.4497008073568125E-3</v>
      </c>
      <c r="Q4">
        <f>IDEN!Q4-REINV!S6</f>
        <v>-1.3573590720073146E-3</v>
      </c>
      <c r="R4">
        <f>IDEN!R4-REINV!T6</f>
        <v>-2.0627480550539225E-3</v>
      </c>
      <c r="S4">
        <f>IDEN!S4-REINV!U6</f>
        <v>-1.9688301089324257E-4</v>
      </c>
      <c r="T4">
        <f>IDEN!T4-REINV!V6</f>
        <v>-6.7440023895733018E-4</v>
      </c>
      <c r="U4">
        <f>IDEN!U4-REINV!W6</f>
        <v>-6.7069220366521986E-4</v>
      </c>
      <c r="V4">
        <f>IDEN!V4-REINV!X6</f>
        <v>-5.5673420299790421E-3</v>
      </c>
      <c r="W4">
        <f>IDEN!W4-REINV!Y6</f>
        <v>-6.3771074581693598E-4</v>
      </c>
      <c r="X4">
        <f>IDEN!X4-REINV!Z6</f>
        <v>-5.5669710130981588E-4</v>
      </c>
      <c r="Y4">
        <f>IDEN!Y4-REINV!AA6</f>
        <v>-1.8901279376479865E-3</v>
      </c>
      <c r="Z4">
        <f>IDEN!Z4-REINV!AB6</f>
        <v>-4.3224352955007145E-4</v>
      </c>
      <c r="AA4">
        <f>IDEN!AA4-REINV!AC6</f>
        <v>-4.0797151073993735E-4</v>
      </c>
      <c r="AB4">
        <f>IDEN!AB4-REINV!AD6</f>
        <v>-1.5003167068032667E-4</v>
      </c>
      <c r="AC4">
        <f>IDEN!AC4-REINV!AE6</f>
        <v>-1.6938876384055856E-3</v>
      </c>
      <c r="AD4">
        <f>IDEN!AD4-REINV!AF6</f>
        <v>-5.0196257738513732E-4</v>
      </c>
      <c r="AE4">
        <f>IDEN!AE4-REINV!AG6</f>
        <v>-4.3211218543861586E-4</v>
      </c>
      <c r="AF4">
        <f>IDEN!AF4-REINV!AH6</f>
        <v>-2.0333800061682645E-4</v>
      </c>
      <c r="AG4">
        <f>IDEN!AG4-REINV!AI6</f>
        <v>-1.859944014998303E-3</v>
      </c>
      <c r="AH4">
        <f>IDEN!AH4-REINV!AJ6</f>
        <v>-1.4431713452891413E-3</v>
      </c>
      <c r="AI4">
        <f>IDEN!AI4-REINV!AK6</f>
        <v>-1E-300</v>
      </c>
      <c r="AJ4">
        <f>IDEN!AJ4-REINV!AL6</f>
        <v>-1.7920273698718587E-2</v>
      </c>
      <c r="AK4">
        <f>IDEN!AK4-REINV!AM6</f>
        <v>-1.7660337547233108E-2</v>
      </c>
    </row>
    <row r="5" spans="1:37">
      <c r="A5">
        <f>IDEN!A5-REINV!C7</f>
        <v>-2.4983021685859322E-6</v>
      </c>
      <c r="B5">
        <f>IDEN!B5-REINV!D7</f>
        <v>-1.7072531832769957E-6</v>
      </c>
      <c r="C5">
        <f>IDEN!C5-REINV!E7</f>
        <v>-7.0800023629542902E-5</v>
      </c>
      <c r="D5">
        <f>IDEN!D5-REINV!F7</f>
        <v>-1.0559148710846112E-4</v>
      </c>
      <c r="E5">
        <f>IDEN!E5-REINV!G7</f>
        <v>0.98926484124603831</v>
      </c>
      <c r="F5">
        <f>IDEN!F5-REINV!H7</f>
        <v>-1.5768098730269808E-3</v>
      </c>
      <c r="G5">
        <f>IDEN!G5-REINV!I7</f>
        <v>-1.3778803358155034E-4</v>
      </c>
      <c r="H5">
        <f>IDEN!H5-REINV!J7</f>
        <v>-4.2263144586554885E-6</v>
      </c>
      <c r="I5">
        <f>IDEN!I5-REINV!K7</f>
        <v>-2.0392745415317122E-5</v>
      </c>
      <c r="J5">
        <f>IDEN!J5-REINV!L7</f>
        <v>-6.6179131417062539E-3</v>
      </c>
      <c r="K5">
        <f>IDEN!K5-REINV!M7</f>
        <v>-4.4179239386872571E-4</v>
      </c>
      <c r="L5">
        <f>IDEN!L5-REINV!N7</f>
        <v>-1.25989762701398E-5</v>
      </c>
      <c r="M5">
        <f>IDEN!M5-REINV!O7</f>
        <v>-7.7357837520735606E-6</v>
      </c>
      <c r="N5">
        <f>IDEN!N5-REINV!P7</f>
        <v>-5.874672265312953E-8</v>
      </c>
      <c r="O5">
        <f>IDEN!O5-REINV!Q7</f>
        <v>-5.3559962057710033E-4</v>
      </c>
      <c r="P5">
        <f>IDEN!P5-REINV!R7</f>
        <v>-3.1958066096993156E-3</v>
      </c>
      <c r="Q5">
        <f>IDEN!Q5-REINV!S7</f>
        <v>-1.6384644423817092E-5</v>
      </c>
      <c r="R5">
        <f>IDEN!R5-REINV!T7</f>
        <v>-1.5380922296176516E-4</v>
      </c>
      <c r="S5">
        <f>IDEN!S5-REINV!U7</f>
        <v>-1.1158913548824767E-10</v>
      </c>
      <c r="T5">
        <f>IDEN!T5-REINV!V7</f>
        <v>-1.4970421740097758E-4</v>
      </c>
      <c r="U5">
        <f>IDEN!U5-REINV!W7</f>
        <v>-3.5150216644880211E-9</v>
      </c>
      <c r="V5">
        <f>IDEN!V5-REINV!X7</f>
        <v>-3.5476415710548566E-4</v>
      </c>
      <c r="W5">
        <f>IDEN!W5-REINV!Y7</f>
        <v>-7.6602254790641966E-4</v>
      </c>
      <c r="X5">
        <f>IDEN!X5-REINV!Z7</f>
        <v>-9.0477149859362825E-6</v>
      </c>
      <c r="Y5">
        <f>IDEN!Y5-REINV!AA7</f>
        <v>-1.5352618153988103E-3</v>
      </c>
      <c r="Z5">
        <f>IDEN!Z5-REINV!AB7</f>
        <v>-2.6313038216368814E-5</v>
      </c>
      <c r="AA5">
        <f>IDEN!AA5-REINV!AC7</f>
        <v>-3.2913760372239227E-5</v>
      </c>
      <c r="AB5">
        <f>IDEN!AB5-REINV!AD7</f>
        <v>-1.9175520087379557E-5</v>
      </c>
      <c r="AC5">
        <f>IDEN!AC5-REINV!AE7</f>
        <v>-9.4596694191410828E-7</v>
      </c>
      <c r="AD5">
        <f>IDEN!AD5-REINV!AF7</f>
        <v>-4.1589164766611762E-4</v>
      </c>
      <c r="AE5">
        <f>IDEN!AE5-REINV!AG7</f>
        <v>-1.3905580314845434E-5</v>
      </c>
      <c r="AF5">
        <f>IDEN!AF5-REINV!AH7</f>
        <v>-2.2597726836409102E-4</v>
      </c>
      <c r="AG5">
        <f>IDEN!AG5-REINV!AI7</f>
        <v>-1.6096464756247071E-5</v>
      </c>
      <c r="AH5">
        <f>IDEN!AH5-REINV!AJ7</f>
        <v>-5.5655936489650125E-5</v>
      </c>
      <c r="AI5">
        <f>IDEN!AI5-REINV!AK7</f>
        <v>-1E-300</v>
      </c>
      <c r="AJ5">
        <f>IDEN!AJ5-REINV!AL7</f>
        <v>-4.3758170490662264E-4</v>
      </c>
      <c r="AK5">
        <f>IDEN!AK5-REINV!AM7</f>
        <v>-4.3123451924159477E-4</v>
      </c>
    </row>
    <row r="6" spans="1:37">
      <c r="A6">
        <f>IDEN!A6-REINV!C8</f>
        <v>-2.9219929012489518E-4</v>
      </c>
      <c r="B6">
        <f>IDEN!B6-REINV!D8</f>
        <v>-1.6493422881702882E-4</v>
      </c>
      <c r="C6">
        <f>IDEN!C6-REINV!E8</f>
        <v>-5.0913144681381849E-4</v>
      </c>
      <c r="D6">
        <f>IDEN!D6-REINV!F8</f>
        <v>-1.4219551889345532E-4</v>
      </c>
      <c r="E6">
        <f>IDEN!E6-REINV!G8</f>
        <v>-3.188827464415705E-5</v>
      </c>
      <c r="F6">
        <f>IDEN!F6-REINV!H8</f>
        <v>0.99031248768463132</v>
      </c>
      <c r="G6">
        <f>IDEN!G6-REINV!I8</f>
        <v>-5.0825365210301577E-3</v>
      </c>
      <c r="H6">
        <f>IDEN!H6-REINV!J8</f>
        <v>-1.7296896883038532E-4</v>
      </c>
      <c r="I6">
        <f>IDEN!I6-REINV!K8</f>
        <v>-7.7891107920159089E-4</v>
      </c>
      <c r="J6">
        <f>IDEN!J6-REINV!L8</f>
        <v>-1.9589022590849009E-3</v>
      </c>
      <c r="K6">
        <f>IDEN!K6-REINV!M8</f>
        <v>-2.0488059029800696E-4</v>
      </c>
      <c r="L6">
        <f>IDEN!L6-REINV!N8</f>
        <v>-1.3072823545426846E-3</v>
      </c>
      <c r="M6">
        <f>IDEN!M6-REINV!O8</f>
        <v>-1.9947158134505129E-3</v>
      </c>
      <c r="N6">
        <f>IDEN!N6-REINV!P8</f>
        <v>-2.385952229860541E-3</v>
      </c>
      <c r="O6">
        <f>IDEN!O6-REINV!Q8</f>
        <v>-5.024672361347174E-4</v>
      </c>
      <c r="P6">
        <f>IDEN!P6-REINV!R8</f>
        <v>-5.6065355234429749E-3</v>
      </c>
      <c r="Q6">
        <f>IDEN!Q6-REINV!S8</f>
        <v>-1.2727341858106771E-3</v>
      </c>
      <c r="R6">
        <f>IDEN!R6-REINV!T8</f>
        <v>-2.0478055392861858E-3</v>
      </c>
      <c r="S6">
        <f>IDEN!S6-REINV!U8</f>
        <v>-2.0624684955995613E-5</v>
      </c>
      <c r="T6">
        <f>IDEN!T6-REINV!V8</f>
        <v>-3.2331254453550481E-5</v>
      </c>
      <c r="U6">
        <f>IDEN!U6-REINV!W8</f>
        <v>-4.8878684802232988E-5</v>
      </c>
      <c r="V6">
        <f>IDEN!V6-REINV!X8</f>
        <v>-2.2428649267746461E-4</v>
      </c>
      <c r="W6">
        <f>IDEN!W6-REINV!Y8</f>
        <v>-3.8357799431724763E-5</v>
      </c>
      <c r="X6">
        <f>IDEN!X6-REINV!Z8</f>
        <v>-5.600831650393343E-5</v>
      </c>
      <c r="Y6">
        <f>IDEN!Y6-REINV!AA8</f>
        <v>-2.041258792904096E-4</v>
      </c>
      <c r="Z6">
        <f>IDEN!Z6-REINV!AB8</f>
        <v>-1.4090044732422081E-4</v>
      </c>
      <c r="AA6">
        <f>IDEN!AA6-REINV!AC8</f>
        <v>-2.0337840869157295E-4</v>
      </c>
      <c r="AB6">
        <f>IDEN!AB6-REINV!AD8</f>
        <v>-9.5985007473954449E-5</v>
      </c>
      <c r="AC6">
        <f>IDEN!AC6-REINV!AE8</f>
        <v>-4.9570377855826648E-4</v>
      </c>
      <c r="AD6">
        <f>IDEN!AD6-REINV!AF8</f>
        <v>-2.4801394452334658E-4</v>
      </c>
      <c r="AE6">
        <f>IDEN!AE6-REINV!AG8</f>
        <v>-4.1299678851302468E-5</v>
      </c>
      <c r="AF6">
        <f>IDEN!AF6-REINV!AH8</f>
        <v>-5.879243385370588E-5</v>
      </c>
      <c r="AG6">
        <f>IDEN!AG6-REINV!AI8</f>
        <v>-4.4831020904371164E-4</v>
      </c>
      <c r="AH6">
        <f>IDEN!AH6-REINV!AJ8</f>
        <v>-3.7955816100698831E-5</v>
      </c>
      <c r="AI6">
        <f>IDEN!AI6-REINV!AK8</f>
        <v>-1E-300</v>
      </c>
      <c r="AJ6">
        <f>IDEN!AJ6-REINV!AL8</f>
        <v>-9.5938066493285001E-4</v>
      </c>
      <c r="AK6">
        <f>IDEN!AK6-REINV!AM8</f>
        <v>-9.454647101854594E-4</v>
      </c>
    </row>
    <row r="7" spans="1:37">
      <c r="A7">
        <f>IDEN!A7-REINV!C9</f>
        <v>-1.8843666734512883E-4</v>
      </c>
      <c r="B7">
        <f>IDEN!B7-REINV!D9</f>
        <v>-1.327101840463936E-4</v>
      </c>
      <c r="C7">
        <f>IDEN!C7-REINV!E9</f>
        <v>-1.3325747175310307E-2</v>
      </c>
      <c r="D7">
        <f>IDEN!D7-REINV!F9</f>
        <v>-3.7196017531978091E-3</v>
      </c>
      <c r="E7">
        <f>IDEN!E7-REINV!G9</f>
        <v>-5.2114146144442545E-4</v>
      </c>
      <c r="F7">
        <f>IDEN!F7-REINV!H9</f>
        <v>-1.4726660153570797E-4</v>
      </c>
      <c r="G7">
        <f>IDEN!G7-REINV!I9</f>
        <v>0.96596383574934963</v>
      </c>
      <c r="H7">
        <f>IDEN!H7-REINV!J9</f>
        <v>-8.7058438648835476E-4</v>
      </c>
      <c r="I7">
        <f>IDEN!I7-REINV!K9</f>
        <v>-4.5888932031888435E-3</v>
      </c>
      <c r="J7">
        <f>IDEN!J7-REINV!L9</f>
        <v>-6.3205653780808212E-3</v>
      </c>
      <c r="K7">
        <f>IDEN!K7-REINV!M9</f>
        <v>-1.0915509936024355E-3</v>
      </c>
      <c r="L7">
        <f>IDEN!L7-REINV!N9</f>
        <v>-2.2344274782203398E-3</v>
      </c>
      <c r="M7">
        <f>IDEN!M7-REINV!O9</f>
        <v>-1.6721740690381333E-3</v>
      </c>
      <c r="N7">
        <f>IDEN!N7-REINV!P9</f>
        <v>-2.5398426437518929E-4</v>
      </c>
      <c r="O7">
        <f>IDEN!O7-REINV!Q9</f>
        <v>-5.5279017624670383E-5</v>
      </c>
      <c r="P7">
        <f>IDEN!P7-REINV!R9</f>
        <v>-1.2284570200431538E-3</v>
      </c>
      <c r="Q7">
        <f>IDEN!Q7-REINV!S9</f>
        <v>-3.3080098124572284E-3</v>
      </c>
      <c r="R7">
        <f>IDEN!R7-REINV!T9</f>
        <v>-2.6636216803809231E-4</v>
      </c>
      <c r="S7">
        <f>IDEN!S7-REINV!U9</f>
        <v>-9.2103759817968217E-8</v>
      </c>
      <c r="T7">
        <f>IDEN!T7-REINV!V9</f>
        <v>-4.1298780258719123E-3</v>
      </c>
      <c r="U7">
        <f>IDEN!U7-REINV!W9</f>
        <v>-2.3806016467374003E-7</v>
      </c>
      <c r="V7">
        <f>IDEN!V7-REINV!X9</f>
        <v>-2.7844755817806968E-3</v>
      </c>
      <c r="W7">
        <f>IDEN!W7-REINV!Y9</f>
        <v>-1.0459531190719889E-3</v>
      </c>
      <c r="X7">
        <f>IDEN!X7-REINV!Z9</f>
        <v>-1.8064438940588845E-3</v>
      </c>
      <c r="Y7">
        <f>IDEN!Y7-REINV!AA9</f>
        <v>-3.0724670985195946E-3</v>
      </c>
      <c r="Z7">
        <f>IDEN!Z7-REINV!AB9</f>
        <v>-6.524091958119229E-3</v>
      </c>
      <c r="AA7">
        <f>IDEN!AA7-REINV!AC9</f>
        <v>-8.1783780912273816E-3</v>
      </c>
      <c r="AB7">
        <f>IDEN!AB7-REINV!AD9</f>
        <v>-4.374256786687885E-3</v>
      </c>
      <c r="AC7">
        <f>IDEN!AC7-REINV!AE9</f>
        <v>-3.7333681081520658E-6</v>
      </c>
      <c r="AD7">
        <f>IDEN!AD7-REINV!AF9</f>
        <v>-1.2399974422158814E-2</v>
      </c>
      <c r="AE7">
        <f>IDEN!AE7-REINV!AG9</f>
        <v>-1.8155920036111578E-3</v>
      </c>
      <c r="AF7">
        <f>IDEN!AF7-REINV!AH9</f>
        <v>-5.9246769060318201E-3</v>
      </c>
      <c r="AG7">
        <f>IDEN!AG7-REINV!AI9</f>
        <v>-9.5837894633442919E-4</v>
      </c>
      <c r="AH7">
        <f>IDEN!AH7-REINV!AJ9</f>
        <v>-1.991437539164218E-3</v>
      </c>
      <c r="AI7">
        <f>IDEN!AI7-REINV!AK9</f>
        <v>-1E-300</v>
      </c>
      <c r="AJ7">
        <f>IDEN!AJ7-REINV!AL9</f>
        <v>-2.3989183434074664E-3</v>
      </c>
      <c r="AK7">
        <f>IDEN!AK7-REINV!AM9</f>
        <v>-2.3641216872627648E-3</v>
      </c>
    </row>
    <row r="8" spans="1:37">
      <c r="A8">
        <f>IDEN!A8-REINV!C10</f>
        <v>-5.1108025264052616E-3</v>
      </c>
      <c r="B8">
        <f>IDEN!B8-REINV!D10</f>
        <v>-4.1316309710485791E-3</v>
      </c>
      <c r="C8">
        <f>IDEN!C8-REINV!E10</f>
        <v>-8.9667132971425825E-3</v>
      </c>
      <c r="D8">
        <f>IDEN!D8-REINV!F10</f>
        <v>-1.9046621473380352E-2</v>
      </c>
      <c r="E8">
        <f>IDEN!E8-REINV!G10</f>
        <v>-3.9074224012379411E-3</v>
      </c>
      <c r="F8">
        <f>IDEN!F8-REINV!H10</f>
        <v>-1.475082664194886E-2</v>
      </c>
      <c r="G8">
        <f>IDEN!G8-REINV!I10</f>
        <v>-2.1257364995753435E-2</v>
      </c>
      <c r="H8">
        <f>IDEN!H8-REINV!J10</f>
        <v>0.87048351993992035</v>
      </c>
      <c r="I8">
        <f>IDEN!I8-REINV!K10</f>
        <v>-1.4049166237671532E-2</v>
      </c>
      <c r="J8">
        <f>IDEN!J8-REINV!L10</f>
        <v>-1.3841684231015372E-2</v>
      </c>
      <c r="K8">
        <f>IDEN!K8-REINV!M10</f>
        <v>-2.7137296806933123E-3</v>
      </c>
      <c r="L8">
        <f>IDEN!L8-REINV!N10</f>
        <v>-2.9199970789699721E-2</v>
      </c>
      <c r="M8">
        <f>IDEN!M8-REINV!O10</f>
        <v>-2.8464323028884127E-2</v>
      </c>
      <c r="N8">
        <f>IDEN!N8-REINV!P10</f>
        <v>-3.3977715492927683E-2</v>
      </c>
      <c r="O8">
        <f>IDEN!O8-REINV!Q10</f>
        <v>-9.131082287975786E-3</v>
      </c>
      <c r="P8">
        <f>IDEN!P8-REINV!R10</f>
        <v>-3.4779355549414133E-3</v>
      </c>
      <c r="Q8">
        <f>IDEN!Q8-REINV!S10</f>
        <v>-1.9610875620349473E-2</v>
      </c>
      <c r="R8">
        <f>IDEN!R8-REINV!T10</f>
        <v>-9.3983825680978798E-3</v>
      </c>
      <c r="S8">
        <f>IDEN!S8-REINV!U10</f>
        <v>-2.7628536633200209E-4</v>
      </c>
      <c r="T8">
        <f>IDEN!T8-REINV!V10</f>
        <v>-3.4757352825388069E-4</v>
      </c>
      <c r="U8">
        <f>IDEN!U8-REINV!W10</f>
        <v>-4.5371039109708589E-4</v>
      </c>
      <c r="V8">
        <f>IDEN!V8-REINV!X10</f>
        <v>-4.0876394873989577E-3</v>
      </c>
      <c r="W8">
        <f>IDEN!W8-REINV!Y10</f>
        <v>-2.21317078758578E-2</v>
      </c>
      <c r="X8">
        <f>IDEN!X8-REINV!Z10</f>
        <v>-2.0384312566663596E-2</v>
      </c>
      <c r="Y8">
        <f>IDEN!Y8-REINV!AA10</f>
        <v>-0.12161018607294739</v>
      </c>
      <c r="Z8">
        <f>IDEN!Z8-REINV!AB10</f>
        <v>-4.7855260084258252E-3</v>
      </c>
      <c r="AA8">
        <f>IDEN!AA8-REINV!AC10</f>
        <v>-2.6579459744908137E-3</v>
      </c>
      <c r="AB8">
        <f>IDEN!AB8-REINV!AD10</f>
        <v>-2.1732868049313542E-3</v>
      </c>
      <c r="AC8">
        <f>IDEN!AC8-REINV!AE10</f>
        <v>-4.91600275073233E-5</v>
      </c>
      <c r="AD8">
        <f>IDEN!AD8-REINV!AF10</f>
        <v>-3.6066712499677306E-3</v>
      </c>
      <c r="AE8">
        <f>IDEN!AE8-REINV!AG10</f>
        <v>-1.1057661905116528E-2</v>
      </c>
      <c r="AF8">
        <f>IDEN!AF8-REINV!AH10</f>
        <v>-1.9073147468342349E-3</v>
      </c>
      <c r="AG8">
        <f>IDEN!AG8-REINV!AI10</f>
        <v>-2.3134722160164955E-3</v>
      </c>
      <c r="AH8">
        <f>IDEN!AH8-REINV!AJ10</f>
        <v>-3.9723080206711703E-4</v>
      </c>
      <c r="AI8">
        <f>IDEN!AI8-REINV!AK10</f>
        <v>-1E-300</v>
      </c>
      <c r="AJ8">
        <f>IDEN!AJ8-REINV!AL10</f>
        <v>-8.1919751351400404E-3</v>
      </c>
      <c r="AK8">
        <f>IDEN!AK8-REINV!AM10</f>
        <v>-8.0731493557187547E-3</v>
      </c>
    </row>
    <row r="9" spans="1:37">
      <c r="A9">
        <f>IDEN!A9-REINV!C11</f>
        <v>-1.915521345403938E-2</v>
      </c>
      <c r="B9">
        <f>IDEN!B9-REINV!D11</f>
        <v>-2.1138894468268722E-3</v>
      </c>
      <c r="C9">
        <f>IDEN!C9-REINV!E11</f>
        <v>-1.0272575523972104E-2</v>
      </c>
      <c r="D9">
        <f>IDEN!D9-REINV!F11</f>
        <v>-1.2244192071233491E-2</v>
      </c>
      <c r="E9">
        <f>IDEN!E9-REINV!G11</f>
        <v>-2.6140413388486311E-3</v>
      </c>
      <c r="F9">
        <f>IDEN!F9-REINV!H11</f>
        <v>-7.6125091844475492E-3</v>
      </c>
      <c r="G9">
        <f>IDEN!G9-REINV!I11</f>
        <v>-7.0784155123495396E-2</v>
      </c>
      <c r="H9">
        <f>IDEN!H9-REINV!J11</f>
        <v>-2.0976508710325605E-2</v>
      </c>
      <c r="I9">
        <f>IDEN!I9-REINV!K11</f>
        <v>0.93723044122613564</v>
      </c>
      <c r="J9">
        <f>IDEN!J9-REINV!L11</f>
        <v>-4.1642567214589102E-2</v>
      </c>
      <c r="K9">
        <f>IDEN!K9-REINV!M11</f>
        <v>-6.031944242928443E-3</v>
      </c>
      <c r="L9">
        <f>IDEN!L9-REINV!N11</f>
        <v>-1.0737260373903778E-2</v>
      </c>
      <c r="M9">
        <f>IDEN!M9-REINV!O11</f>
        <v>-2.2639798643028654E-2</v>
      </c>
      <c r="N9">
        <f>IDEN!N9-REINV!P11</f>
        <v>-1.8388911986418011E-2</v>
      </c>
      <c r="O9">
        <f>IDEN!O9-REINV!Q11</f>
        <v>-5.6457460367564487E-3</v>
      </c>
      <c r="P9">
        <f>IDEN!P9-REINV!R11</f>
        <v>-7.4011758270959805E-3</v>
      </c>
      <c r="Q9">
        <f>IDEN!Q9-REINV!S11</f>
        <v>-9.2248003854598741E-3</v>
      </c>
      <c r="R9">
        <f>IDEN!R9-REINV!T11</f>
        <v>-1.4559992695173754E-2</v>
      </c>
      <c r="S9">
        <f>IDEN!S9-REINV!U11</f>
        <v>-1.8747315634370151E-6</v>
      </c>
      <c r="T9">
        <f>IDEN!T9-REINV!V11</f>
        <v>-2.2096699452320242E-3</v>
      </c>
      <c r="U9">
        <f>IDEN!U9-REINV!W11</f>
        <v>-2.8209099071183733E-7</v>
      </c>
      <c r="V9">
        <f>IDEN!V9-REINV!X11</f>
        <v>-8.9883236505523666E-3</v>
      </c>
      <c r="W9">
        <f>IDEN!W9-REINV!Y11</f>
        <v>-4.943342442968849E-3</v>
      </c>
      <c r="X9">
        <f>IDEN!X9-REINV!Z11</f>
        <v>-1.1138139796108077E-2</v>
      </c>
      <c r="Y9">
        <f>IDEN!Y9-REINV!AA11</f>
        <v>-4.9369836640101195E-2</v>
      </c>
      <c r="Z9">
        <f>IDEN!Z9-REINV!AB11</f>
        <v>-4.1074278835988316E-3</v>
      </c>
      <c r="AA9">
        <f>IDEN!AA9-REINV!AC11</f>
        <v>-8.5101118423014238E-3</v>
      </c>
      <c r="AB9">
        <f>IDEN!AB9-REINV!AD11</f>
        <v>-2.381306094329703E-3</v>
      </c>
      <c r="AC9">
        <f>IDEN!AC9-REINV!AE11</f>
        <v>-1.5310156890706706E-6</v>
      </c>
      <c r="AD9">
        <f>IDEN!AD9-REINV!AF11</f>
        <v>-3.373066277481056E-3</v>
      </c>
      <c r="AE9">
        <f>IDEN!AE9-REINV!AG11</f>
        <v>-7.2519583367179326E-4</v>
      </c>
      <c r="AF9">
        <f>IDEN!AF9-REINV!AH11</f>
        <v>-1.0048840724855904E-3</v>
      </c>
      <c r="AG9">
        <f>IDEN!AG9-REINV!AI11</f>
        <v>-0.10459108917060141</v>
      </c>
      <c r="AH9">
        <f>IDEN!AH9-REINV!AJ11</f>
        <v>-6.1686645679070084E-4</v>
      </c>
      <c r="AI9">
        <f>IDEN!AI9-REINV!AK11</f>
        <v>-1E-300</v>
      </c>
      <c r="AJ9">
        <f>IDEN!AJ9-REINV!AL11</f>
        <v>-1.1910666532150746E-2</v>
      </c>
      <c r="AK9">
        <f>IDEN!AK9-REINV!AM11</f>
        <v>-1.1737900598323766E-2</v>
      </c>
    </row>
    <row r="10" spans="1:37">
      <c r="A10">
        <f>IDEN!A10-REINV!C12</f>
        <v>-2.0772797030120323E-5</v>
      </c>
      <c r="B10">
        <f>IDEN!B10-REINV!D12</f>
        <v>-6.5544924523961432E-4</v>
      </c>
      <c r="C10">
        <f>IDEN!C10-REINV!E12</f>
        <v>-1.0079993651303794E-3</v>
      </c>
      <c r="D10">
        <f>IDEN!D10-REINV!F12</f>
        <v>-6.1650727411762907E-4</v>
      </c>
      <c r="E10">
        <f>IDEN!E10-REINV!G12</f>
        <v>-1.5810838126846183E-4</v>
      </c>
      <c r="F10">
        <f>IDEN!F10-REINV!H12</f>
        <v>-6.9425031499902425E-5</v>
      </c>
      <c r="G10">
        <f>IDEN!G10-REINV!I12</f>
        <v>-8.9367598514514019E-5</v>
      </c>
      <c r="H10">
        <f>IDEN!H10-REINV!J12</f>
        <v>-4.1810489370232269E-7</v>
      </c>
      <c r="I10">
        <f>IDEN!I10-REINV!K12</f>
        <v>-2.109477296565858E-3</v>
      </c>
      <c r="J10">
        <f>IDEN!J10-REINV!L12</f>
        <v>0.99832012234581524</v>
      </c>
      <c r="K10">
        <f>IDEN!K10-REINV!M12</f>
        <v>-5.1861838501631515E-4</v>
      </c>
      <c r="L10">
        <f>IDEN!L10-REINV!N12</f>
        <v>-1.7519529561959846E-3</v>
      </c>
      <c r="M10">
        <f>IDEN!M10-REINV!O12</f>
        <v>-1.346728159948156E-4</v>
      </c>
      <c r="N10">
        <f>IDEN!N10-REINV!P12</f>
        <v>-5.0228104820420195E-4</v>
      </c>
      <c r="O10">
        <f>IDEN!O10-REINV!Q12</f>
        <v>-1.1966687788946948E-5</v>
      </c>
      <c r="P10">
        <f>IDEN!P10-REINV!R12</f>
        <v>-3.5866288525304396E-3</v>
      </c>
      <c r="Q10">
        <f>IDEN!Q10-REINV!S12</f>
        <v>-1.5402975151950298E-3</v>
      </c>
      <c r="R10">
        <f>IDEN!R10-REINV!T12</f>
        <v>-1.2907602953957919E-2</v>
      </c>
      <c r="S10">
        <f>IDEN!S10-REINV!U12</f>
        <v>-1.3992110119348814E-6</v>
      </c>
      <c r="T10">
        <f>IDEN!T10-REINV!V12</f>
        <v>-2.5095113672493803E-4</v>
      </c>
      <c r="U10">
        <f>IDEN!U10-REINV!W12</f>
        <v>-2.3350025073259467E-7</v>
      </c>
      <c r="V10">
        <f>IDEN!V10-REINV!X12</f>
        <v>-2.5076412158648205E-3</v>
      </c>
      <c r="W10">
        <f>IDEN!W10-REINV!Y12</f>
        <v>-2.8026919939072651E-4</v>
      </c>
      <c r="X10">
        <f>IDEN!X10-REINV!Z12</f>
        <v>-6.2424106978069738E-4</v>
      </c>
      <c r="Y10">
        <f>IDEN!Y10-REINV!AA12</f>
        <v>-1.6196646780988859E-5</v>
      </c>
      <c r="Z10">
        <f>IDEN!Z10-REINV!AB12</f>
        <v>-1.2616668592537331E-5</v>
      </c>
      <c r="AA10">
        <f>IDEN!AA10-REINV!AC12</f>
        <v>-2.3922352722925247E-4</v>
      </c>
      <c r="AB10">
        <f>IDEN!AB10-REINV!AD12</f>
        <v>-4.751854027567052E-4</v>
      </c>
      <c r="AC10">
        <f>IDEN!AC10-REINV!AE12</f>
        <v>-6.5953284846968669E-7</v>
      </c>
      <c r="AD10">
        <f>IDEN!AD10-REINV!AF12</f>
        <v>-1.6276462239584545E-4</v>
      </c>
      <c r="AE10">
        <f>IDEN!AE10-REINV!AG12</f>
        <v>-6.955776120507495E-5</v>
      </c>
      <c r="AF10">
        <f>IDEN!AF10-REINV!AH12</f>
        <v>-2.3667760017838297E-3</v>
      </c>
      <c r="AG10">
        <f>IDEN!AG10-REINV!AI12</f>
        <v>-6.3685834902371967E-5</v>
      </c>
      <c r="AH10">
        <f>IDEN!AH10-REINV!AJ12</f>
        <v>-5.1989000628729042E-4</v>
      </c>
      <c r="AI10">
        <f>IDEN!AI10-REINV!AK12</f>
        <v>-1E-300</v>
      </c>
      <c r="AJ10">
        <f>IDEN!AJ10-REINV!AL12</f>
        <v>-1.6966758729493798E-3</v>
      </c>
      <c r="AK10">
        <f>IDEN!AK10-REINV!AM12</f>
        <v>-1.6720653449994489E-3</v>
      </c>
    </row>
    <row r="11" spans="1:37">
      <c r="A11">
        <f>IDEN!A11-REINV!C13</f>
        <v>-4.3569623134173148E-4</v>
      </c>
      <c r="B11">
        <f>IDEN!B11-REINV!D13</f>
        <v>-2.1942021652539482E-3</v>
      </c>
      <c r="C11">
        <f>IDEN!C11-REINV!E13</f>
        <v>-3.1730273980127917E-3</v>
      </c>
      <c r="D11">
        <f>IDEN!D11-REINV!F13</f>
        <v>-2.4164408023422601E-3</v>
      </c>
      <c r="E11">
        <f>IDEN!E11-REINV!G13</f>
        <v>-8.6816725525322157E-5</v>
      </c>
      <c r="F11">
        <f>IDEN!F11-REINV!H13</f>
        <v>-3.4941504455901387E-4</v>
      </c>
      <c r="G11">
        <f>IDEN!G11-REINV!I13</f>
        <v>-1.8698191122692759E-3</v>
      </c>
      <c r="H11">
        <f>IDEN!H11-REINV!J13</f>
        <v>-5.4051254299465081E-4</v>
      </c>
      <c r="I11">
        <f>IDEN!I11-REINV!K13</f>
        <v>-8.3049306584232416E-3</v>
      </c>
      <c r="J11">
        <f>IDEN!J11-REINV!L13</f>
        <v>-5.7238563364875213E-3</v>
      </c>
      <c r="K11">
        <f>IDEN!K11-REINV!M13</f>
        <v>0.99812875396083689</v>
      </c>
      <c r="L11">
        <f>IDEN!L11-REINV!N13</f>
        <v>-7.1770579366143717E-3</v>
      </c>
      <c r="M11">
        <f>IDEN!M11-REINV!O13</f>
        <v>-1.4868676146851344E-3</v>
      </c>
      <c r="N11">
        <f>IDEN!N11-REINV!P13</f>
        <v>-1.254086478932248E-3</v>
      </c>
      <c r="O11">
        <f>IDEN!O11-REINV!Q13</f>
        <v>-3.7498858954919043E-4</v>
      </c>
      <c r="P11">
        <f>IDEN!P11-REINV!R13</f>
        <v>-1.1722190936364976E-2</v>
      </c>
      <c r="Q11">
        <f>IDEN!Q11-REINV!S13</f>
        <v>-5.33007350361063E-3</v>
      </c>
      <c r="R11">
        <f>IDEN!R11-REINV!T13</f>
        <v>-4.2698112372459213E-2</v>
      </c>
      <c r="S11">
        <f>IDEN!S11-REINV!U13</f>
        <v>-5.5906631821993185E-9</v>
      </c>
      <c r="T11">
        <f>IDEN!T11-REINV!V13</f>
        <v>-9.1292459149954278E-4</v>
      </c>
      <c r="U11">
        <f>IDEN!U11-REINV!W13</f>
        <v>-1.7723425762736443E-8</v>
      </c>
      <c r="V11">
        <f>IDEN!V11-REINV!X13</f>
        <v>-8.3038676481708013E-3</v>
      </c>
      <c r="W11">
        <f>IDEN!W11-REINV!Y13</f>
        <v>-1.106965540416617E-3</v>
      </c>
      <c r="X11">
        <f>IDEN!X11-REINV!Z13</f>
        <v>-3.5311481649789494E-3</v>
      </c>
      <c r="Y11">
        <f>IDEN!Y11-REINV!AA13</f>
        <v>-2.2788822077809755E-3</v>
      </c>
      <c r="Z11">
        <f>IDEN!Z11-REINV!AB13</f>
        <v>-5.9854050701188912E-4</v>
      </c>
      <c r="AA11">
        <f>IDEN!AA11-REINV!AC13</f>
        <v>-1.1156754902279253E-3</v>
      </c>
      <c r="AB11">
        <f>IDEN!AB11-REINV!AD13</f>
        <v>-1.6524408346262874E-3</v>
      </c>
      <c r="AC11">
        <f>IDEN!AC11-REINV!AE13</f>
        <v>-4.5896252996190824E-6</v>
      </c>
      <c r="AD11">
        <f>IDEN!AD11-REINV!AF13</f>
        <v>-9.5167209418029028E-4</v>
      </c>
      <c r="AE11">
        <f>IDEN!AE11-REINV!AG13</f>
        <v>-2.7679012578969421E-4</v>
      </c>
      <c r="AF11">
        <f>IDEN!AF11-REINV!AH13</f>
        <v>-8.3868915105408774E-3</v>
      </c>
      <c r="AG11">
        <f>IDEN!AG11-REINV!AI13</f>
        <v>-2.5253751301129975E-3</v>
      </c>
      <c r="AH11">
        <f>IDEN!AH11-REINV!AJ13</f>
        <v>-1.8795981661449352E-3</v>
      </c>
      <c r="AI11">
        <f>IDEN!AI11-REINV!AK13</f>
        <v>-1E-300</v>
      </c>
      <c r="AJ11">
        <f>IDEN!AJ11-REINV!AL13</f>
        <v>-5.8849467717004816E-3</v>
      </c>
      <c r="AK11">
        <f>IDEN!AK11-REINV!AM13</f>
        <v>-5.7995847710273505E-3</v>
      </c>
    </row>
    <row r="12" spans="1:37">
      <c r="A12">
        <f>IDEN!A12-REINV!C14</f>
        <v>-2.2042003653665906E-3</v>
      </c>
      <c r="B12">
        <f>IDEN!B12-REINV!D14</f>
        <v>-1.7870687090030919E-3</v>
      </c>
      <c r="C12">
        <f>IDEN!C12-REINV!E14</f>
        <v>-2.9760243109504775E-3</v>
      </c>
      <c r="D12">
        <f>IDEN!D12-REINV!F14</f>
        <v>-4.843763699472938E-3</v>
      </c>
      <c r="E12">
        <f>IDEN!E12-REINV!G14</f>
        <v>-1.7211857729877934E-3</v>
      </c>
      <c r="F12">
        <f>IDEN!F12-REINV!H14</f>
        <v>-2.68810526812779E-3</v>
      </c>
      <c r="G12">
        <f>IDEN!G12-REINV!I14</f>
        <v>-5.7322788793673076E-3</v>
      </c>
      <c r="H12">
        <f>IDEN!H12-REINV!J14</f>
        <v>-2.1074033512650279E-2</v>
      </c>
      <c r="I12">
        <f>IDEN!I12-REINV!K14</f>
        <v>-7.02999488756096E-3</v>
      </c>
      <c r="J12">
        <f>IDEN!J12-REINV!L14</f>
        <v>-5.4107276102706426E-4</v>
      </c>
      <c r="K12">
        <f>IDEN!K12-REINV!M14</f>
        <v>-9.0433693428398882E-5</v>
      </c>
      <c r="L12">
        <f>IDEN!L12-REINV!N14</f>
        <v>0.76365009938553641</v>
      </c>
      <c r="M12">
        <f>IDEN!M12-REINV!O14</f>
        <v>-0.10108178038498418</v>
      </c>
      <c r="N12">
        <f>IDEN!N12-REINV!P14</f>
        <v>-3.0420712736514224E-2</v>
      </c>
      <c r="O12">
        <f>IDEN!O12-REINV!Q14</f>
        <v>-1.883211571954703E-2</v>
      </c>
      <c r="P12">
        <f>IDEN!P12-REINV!R14</f>
        <v>-2.5450555102857458E-2</v>
      </c>
      <c r="Q12">
        <f>IDEN!Q12-REINV!S14</f>
        <v>-1.4400030734229062E-2</v>
      </c>
      <c r="R12">
        <f>IDEN!R12-REINV!T14</f>
        <v>-4.1781894360892462E-2</v>
      </c>
      <c r="S12">
        <f>IDEN!S12-REINV!U14</f>
        <v>-4.5207542133042028E-4</v>
      </c>
      <c r="T12">
        <f>IDEN!T12-REINV!V14</f>
        <v>-7.7436962520724352E-4</v>
      </c>
      <c r="U12">
        <f>IDEN!U12-REINV!W14</f>
        <v>-8.6905150707092672E-4</v>
      </c>
      <c r="V12">
        <f>IDEN!V12-REINV!X14</f>
        <v>-1.2322446666278492E-3</v>
      </c>
      <c r="W12">
        <f>IDEN!W12-REINV!Y14</f>
        <v>-2.6309884548649902E-3</v>
      </c>
      <c r="X12">
        <f>IDEN!X12-REINV!Z14</f>
        <v>-3.8073554912134971E-3</v>
      </c>
      <c r="Y12">
        <f>IDEN!Y12-REINV!AA14</f>
        <v>-8.6902864653306249E-3</v>
      </c>
      <c r="Z12">
        <f>IDEN!Z12-REINV!AB14</f>
        <v>-4.8820206889108025E-3</v>
      </c>
      <c r="AA12">
        <f>IDEN!AA12-REINV!AC14</f>
        <v>-1.0152415843185478E-3</v>
      </c>
      <c r="AB12">
        <f>IDEN!AB12-REINV!AD14</f>
        <v>-1.6871546183589892E-4</v>
      </c>
      <c r="AC12">
        <f>IDEN!AC12-REINV!AE14</f>
        <v>-1.1829000084974243E-3</v>
      </c>
      <c r="AD12">
        <f>IDEN!AD12-REINV!AF14</f>
        <v>-2.3170209331354919E-4</v>
      </c>
      <c r="AE12">
        <f>IDEN!AE12-REINV!AG14</f>
        <v>-6.6787797676927537E-4</v>
      </c>
      <c r="AF12">
        <f>IDEN!AF12-REINV!AH14</f>
        <v>-9.4877120555082945E-5</v>
      </c>
      <c r="AG12">
        <f>IDEN!AG12-REINV!AI14</f>
        <v>-6.3813488401401872E-4</v>
      </c>
      <c r="AH12">
        <f>IDEN!AH12-REINV!AJ14</f>
        <v>-5.4355567148856628E-4</v>
      </c>
      <c r="AI12">
        <f>IDEN!AI12-REINV!AK14</f>
        <v>-1E-300</v>
      </c>
      <c r="AJ12">
        <f>IDEN!AJ12-REINV!AL14</f>
        <v>-1.4107393796321126E-2</v>
      </c>
      <c r="AK12">
        <f>IDEN!AK12-REINV!AM14</f>
        <v>-1.3902764017080196E-2</v>
      </c>
    </row>
    <row r="13" spans="1:37">
      <c r="A13">
        <f>IDEN!A13-REINV!C15</f>
        <v>-2.6528768170487355E-4</v>
      </c>
      <c r="B13">
        <f>IDEN!B13-REINV!D15</f>
        <v>-5.6420997859667654E-4</v>
      </c>
      <c r="C13">
        <f>IDEN!C13-REINV!E15</f>
        <v>-7.2536061033626502E-4</v>
      </c>
      <c r="D13">
        <f>IDEN!D13-REINV!F15</f>
        <v>-2.505162186819359E-3</v>
      </c>
      <c r="E13">
        <f>IDEN!E13-REINV!G15</f>
        <v>-8.2088435115366292E-4</v>
      </c>
      <c r="F13">
        <f>IDEN!F13-REINV!H15</f>
        <v>-2.1860452102992959E-3</v>
      </c>
      <c r="G13">
        <f>IDEN!G13-REINV!I15</f>
        <v>-4.7077197693793605E-3</v>
      </c>
      <c r="H13">
        <f>IDEN!H13-REINV!J15</f>
        <v>-2.0620739532856975E-3</v>
      </c>
      <c r="I13">
        <f>IDEN!I13-REINV!K15</f>
        <v>-6.9092348292775928E-4</v>
      </c>
      <c r="J13">
        <f>IDEN!J13-REINV!L15</f>
        <v>-2.4705591206362646E-3</v>
      </c>
      <c r="K13">
        <f>IDEN!K13-REINV!M15</f>
        <v>-3.6460153899724304E-4</v>
      </c>
      <c r="L13">
        <f>IDEN!L13-REINV!N15</f>
        <v>-3.0205949585788865E-3</v>
      </c>
      <c r="M13">
        <f>IDEN!M13-REINV!O15</f>
        <v>0.98428100166697208</v>
      </c>
      <c r="N13">
        <f>IDEN!N13-REINV!P15</f>
        <v>-7.8158460082199781E-3</v>
      </c>
      <c r="O13">
        <f>IDEN!O13-REINV!Q15</f>
        <v>-3.3055901835665328E-3</v>
      </c>
      <c r="P13">
        <f>IDEN!P13-REINV!R15</f>
        <v>-1.0072676272103263E-3</v>
      </c>
      <c r="Q13">
        <f>IDEN!Q13-REINV!S15</f>
        <v>-5.146015677388704E-4</v>
      </c>
      <c r="R13">
        <f>IDEN!R13-REINV!T15</f>
        <v>-2.4386867058856744E-3</v>
      </c>
      <c r="S13">
        <f>IDEN!S13-REINV!U15</f>
        <v>-2.0182257824052005E-4</v>
      </c>
      <c r="T13">
        <f>IDEN!T13-REINV!V15</f>
        <v>-2.1138063102917038E-4</v>
      </c>
      <c r="U13">
        <f>IDEN!U13-REINV!W15</f>
        <v>-3.6651883449699199E-4</v>
      </c>
      <c r="V13">
        <f>IDEN!V13-REINV!X15</f>
        <v>-1.0877688195857131E-3</v>
      </c>
      <c r="W13">
        <f>IDEN!W13-REINV!Y15</f>
        <v>-1.4726565850588617E-3</v>
      </c>
      <c r="X13">
        <f>IDEN!X13-REINV!Z15</f>
        <v>-6.428396329505111E-3</v>
      </c>
      <c r="Y13">
        <f>IDEN!Y13-REINV!AA15</f>
        <v>-1.2877070846029914E-2</v>
      </c>
      <c r="Z13">
        <f>IDEN!Z13-REINV!AB15</f>
        <v>-5.3715704110099015E-3</v>
      </c>
      <c r="AA13">
        <f>IDEN!AA13-REINV!AC15</f>
        <v>-1.373174601294089E-3</v>
      </c>
      <c r="AB13">
        <f>IDEN!AB13-REINV!AD15</f>
        <v>-8.3695324937952396E-4</v>
      </c>
      <c r="AC13">
        <f>IDEN!AC13-REINV!AE15</f>
        <v>-1.0735903139790789E-5</v>
      </c>
      <c r="AD13">
        <f>IDEN!AD13-REINV!AF15</f>
        <v>-3.0518715885874E-3</v>
      </c>
      <c r="AE13">
        <f>IDEN!AE13-REINV!AG15</f>
        <v>-4.4596586455854465E-4</v>
      </c>
      <c r="AF13">
        <f>IDEN!AF13-REINV!AH15</f>
        <v>-5.8503538085959855E-4</v>
      </c>
      <c r="AG13">
        <f>IDEN!AG13-REINV!AI15</f>
        <v>-9.3915044623796436E-4</v>
      </c>
      <c r="AH13">
        <f>IDEN!AH13-REINV!AJ15</f>
        <v>-6.8143844471703937E-4</v>
      </c>
      <c r="AI13">
        <f>IDEN!AI13-REINV!AK15</f>
        <v>-1E-300</v>
      </c>
      <c r="AJ13">
        <f>IDEN!AJ13-REINV!AL15</f>
        <v>-3.0116727792447043E-3</v>
      </c>
      <c r="AK13">
        <f>IDEN!AK13-REINV!AM15</f>
        <v>-2.9679880317385085E-3</v>
      </c>
    </row>
    <row r="14" spans="1:37">
      <c r="A14">
        <f>IDEN!A14-REINV!C16</f>
        <v>-1.1394993835695352E-4</v>
      </c>
      <c r="B14">
        <f>IDEN!B14-REINV!D16</f>
        <v>-2.7186892160449062E-4</v>
      </c>
      <c r="C14">
        <f>IDEN!C14-REINV!E16</f>
        <v>-3.3090712186584811E-4</v>
      </c>
      <c r="D14">
        <f>IDEN!D14-REINV!F16</f>
        <v>-9.3512858344010213E-4</v>
      </c>
      <c r="E14">
        <f>IDEN!E14-REINV!G16</f>
        <v>-2.2073146529294951E-4</v>
      </c>
      <c r="F14">
        <f>IDEN!F14-REINV!H16</f>
        <v>-1.2234709763040679E-3</v>
      </c>
      <c r="G14">
        <f>IDEN!G14-REINV!I16</f>
        <v>-2.3109150868758617E-3</v>
      </c>
      <c r="H14">
        <f>IDEN!H14-REINV!J16</f>
        <v>-1.4720589423638914E-3</v>
      </c>
      <c r="I14">
        <f>IDEN!I14-REINV!K16</f>
        <v>-4.071820194198542E-4</v>
      </c>
      <c r="J14">
        <f>IDEN!J14-REINV!L16</f>
        <v>-1.2161159681920886E-3</v>
      </c>
      <c r="K14">
        <f>IDEN!K14-REINV!M16</f>
        <v>-1.6159618464905683E-4</v>
      </c>
      <c r="L14">
        <f>IDEN!L14-REINV!N16</f>
        <v>-1.1020289588460355E-3</v>
      </c>
      <c r="M14">
        <f>IDEN!M14-REINV!O16</f>
        <v>-2.8951121558525835E-3</v>
      </c>
      <c r="N14">
        <f>IDEN!N14-REINV!P16</f>
        <v>0.9698767503529957</v>
      </c>
      <c r="O14">
        <f>IDEN!O14-REINV!Q16</f>
        <v>-9.3066150752908782E-4</v>
      </c>
      <c r="P14">
        <f>IDEN!P14-REINV!R16</f>
        <v>-2.7234257545852308E-4</v>
      </c>
      <c r="Q14">
        <f>IDEN!Q14-REINV!S16</f>
        <v>-3.489275731251468E-4</v>
      </c>
      <c r="R14">
        <f>IDEN!R14-REINV!T16</f>
        <v>-1.0625597207735669E-3</v>
      </c>
      <c r="S14">
        <f>IDEN!S14-REINV!U16</f>
        <v>-1.7512297323896939E-6</v>
      </c>
      <c r="T14">
        <f>IDEN!T14-REINV!V16</f>
        <v>-2.7991482003416517E-4</v>
      </c>
      <c r="U14">
        <f>IDEN!U14-REINV!W16</f>
        <v>-2.7767393450200636E-7</v>
      </c>
      <c r="V14">
        <f>IDEN!V14-REINV!X16</f>
        <v>-5.2355601055450443E-4</v>
      </c>
      <c r="W14">
        <f>IDEN!W14-REINV!Y16</f>
        <v>-6.3214661682996177E-4</v>
      </c>
      <c r="X14">
        <f>IDEN!X14-REINV!Z16</f>
        <v>-2.4172827133880082E-3</v>
      </c>
      <c r="Y14">
        <f>IDEN!Y14-REINV!AA16</f>
        <v>-4.6202944723059865E-3</v>
      </c>
      <c r="Z14">
        <f>IDEN!Z14-REINV!AB16</f>
        <v>-2.2149857465017307E-3</v>
      </c>
      <c r="AA14">
        <f>IDEN!AA14-REINV!AC16</f>
        <v>-5.1432837158209082E-4</v>
      </c>
      <c r="AB14">
        <f>IDEN!AB14-REINV!AD16</f>
        <v>-3.0982741303202892E-4</v>
      </c>
      <c r="AC14">
        <f>IDEN!AC14-REINV!AE16</f>
        <v>-5.3137142037449964E-6</v>
      </c>
      <c r="AD14">
        <f>IDEN!AD14-REINV!AF16</f>
        <v>-8.6280296325629761E-4</v>
      </c>
      <c r="AE14">
        <f>IDEN!AE14-REINV!AG16</f>
        <v>-1.9798640693114203E-4</v>
      </c>
      <c r="AF14">
        <f>IDEN!AF14-REINV!AH16</f>
        <v>-1.9784749221728889E-4</v>
      </c>
      <c r="AG14">
        <f>IDEN!AG14-REINV!AI16</f>
        <v>-6.9707916530716669E-4</v>
      </c>
      <c r="AH14">
        <f>IDEN!AH14-REINV!AJ16</f>
        <v>-3.0102995056993941E-4</v>
      </c>
      <c r="AI14">
        <f>IDEN!AI14-REINV!AK16</f>
        <v>-1E-300</v>
      </c>
      <c r="AJ14">
        <f>IDEN!AJ14-REINV!AL16</f>
        <v>-1.9785208142278866E-3</v>
      </c>
      <c r="AK14">
        <f>IDEN!AK14-REINV!AM16</f>
        <v>-1.9498220848038438E-3</v>
      </c>
    </row>
    <row r="15" spans="1:37">
      <c r="A15">
        <f>IDEN!A15-REINV!C17</f>
        <v>-8.7864486204738046E-4</v>
      </c>
      <c r="B15">
        <f>IDEN!B15-REINV!D17</f>
        <v>-3.7701307464361035E-3</v>
      </c>
      <c r="C15">
        <f>IDEN!C15-REINV!E17</f>
        <v>-3.8288635328576058E-3</v>
      </c>
      <c r="D15">
        <f>IDEN!D15-REINV!F17</f>
        <v>-1.439881253599091E-3</v>
      </c>
      <c r="E15">
        <f>IDEN!E15-REINV!G17</f>
        <v>-1.4667872264720876E-3</v>
      </c>
      <c r="F15">
        <f>IDEN!F15-REINV!H17</f>
        <v>-9.3949403881739037E-3</v>
      </c>
      <c r="G15">
        <f>IDEN!G15-REINV!I17</f>
        <v>-1.7607294993480602E-2</v>
      </c>
      <c r="H15">
        <f>IDEN!H15-REINV!J17</f>
        <v>-3.4173655074970964E-2</v>
      </c>
      <c r="I15">
        <f>IDEN!I15-REINV!K17</f>
        <v>-2.0385252309433909E-3</v>
      </c>
      <c r="J15">
        <f>IDEN!J15-REINV!L17</f>
        <v>-1.0415459189348546E-2</v>
      </c>
      <c r="K15">
        <f>IDEN!K15-REINV!M17</f>
        <v>-1.0031336951146035E-3</v>
      </c>
      <c r="L15">
        <f>IDEN!L15-REINV!N17</f>
        <v>-7.1237856197103678E-3</v>
      </c>
      <c r="M15">
        <f>IDEN!M15-REINV!O17</f>
        <v>-4.8610543527373505E-2</v>
      </c>
      <c r="N15">
        <f>IDEN!N15-REINV!P17</f>
        <v>-2.7296222106736479E-2</v>
      </c>
      <c r="O15">
        <f>IDEN!O15-REINV!Q17</f>
        <v>0.98561872919744564</v>
      </c>
      <c r="P15">
        <f>IDEN!P15-REINV!R17</f>
        <v>-9.9579747124622854E-4</v>
      </c>
      <c r="Q15">
        <f>IDEN!Q15-REINV!S17</f>
        <v>-4.4025532704994961E-3</v>
      </c>
      <c r="R15">
        <f>IDEN!R15-REINV!T17</f>
        <v>-6.4479534520079061E-3</v>
      </c>
      <c r="S15">
        <f>IDEN!S15-REINV!U17</f>
        <v>-4.1066026736527687E-4</v>
      </c>
      <c r="T15">
        <f>IDEN!T15-REINV!V17</f>
        <v>-1.4654723560022611E-4</v>
      </c>
      <c r="U15">
        <f>IDEN!U15-REINV!W17</f>
        <v>-1.3782533304321041E-3</v>
      </c>
      <c r="V15">
        <f>IDEN!V15-REINV!X17</f>
        <v>-1.8414655228524974E-3</v>
      </c>
      <c r="W15">
        <f>IDEN!W15-REINV!Y17</f>
        <v>-3.194832582565723E-3</v>
      </c>
      <c r="X15">
        <f>IDEN!X15-REINV!Z17</f>
        <v>-6.0263393237942166E-3</v>
      </c>
      <c r="Y15">
        <f>IDEN!Y15-REINV!AA17</f>
        <v>-7.7985166403168257E-3</v>
      </c>
      <c r="Z15">
        <f>IDEN!Z15-REINV!AB17</f>
        <v>-1.2562788712513774E-2</v>
      </c>
      <c r="AA15">
        <f>IDEN!AA15-REINV!AC17</f>
        <v>-1.51535473962745E-3</v>
      </c>
      <c r="AB15">
        <f>IDEN!AB15-REINV!AD17</f>
        <v>-1.5718154868112309E-3</v>
      </c>
      <c r="AC15">
        <f>IDEN!AC15-REINV!AE17</f>
        <v>-9.6178781372824106E-6</v>
      </c>
      <c r="AD15">
        <f>IDEN!AD15-REINV!AF17</f>
        <v>-1.0024441822880459E-3</v>
      </c>
      <c r="AE15">
        <f>IDEN!AE15-REINV!AG17</f>
        <v>-1.5461850539390241E-3</v>
      </c>
      <c r="AF15">
        <f>IDEN!AF15-REINV!AH17</f>
        <v>-1.6678641329715972E-4</v>
      </c>
      <c r="AG15">
        <f>IDEN!AG15-REINV!AI17</f>
        <v>-1.0355175913593878E-3</v>
      </c>
      <c r="AH15">
        <f>IDEN!AH15-REINV!AJ17</f>
        <v>-3.0316211231336488E-4</v>
      </c>
      <c r="AI15">
        <f>IDEN!AI15-REINV!AK17</f>
        <v>-1E-300</v>
      </c>
      <c r="AJ15">
        <f>IDEN!AJ15-REINV!AL17</f>
        <v>-2.8123726157896173E-2</v>
      </c>
      <c r="AK15">
        <f>IDEN!AK15-REINV!AM17</f>
        <v>-2.771578745864306E-2</v>
      </c>
    </row>
    <row r="16" spans="1:37">
      <c r="A16">
        <f>IDEN!A16-REINV!C18</f>
        <v>-2.9132699344959833E-5</v>
      </c>
      <c r="B16">
        <f>IDEN!B16-REINV!D18</f>
        <v>-8.5916165064787002E-5</v>
      </c>
      <c r="C16">
        <f>IDEN!C16-REINV!E18</f>
        <v>-8.6123454334721024E-5</v>
      </c>
      <c r="D16">
        <f>IDEN!D16-REINV!F18</f>
        <v>-2.1368374812515947E-4</v>
      </c>
      <c r="E16">
        <f>IDEN!E16-REINV!G18</f>
        <v>-6.1009277610600481E-5</v>
      </c>
      <c r="F16">
        <f>IDEN!F16-REINV!H18</f>
        <v>-2.7159027484262158E-4</v>
      </c>
      <c r="G16">
        <f>IDEN!G16-REINV!I18</f>
        <v>-2.6554461354505259E-4</v>
      </c>
      <c r="H16">
        <f>IDEN!H16-REINV!J18</f>
        <v>-8.2087517169239499E-4</v>
      </c>
      <c r="I16">
        <f>IDEN!I16-REINV!K18</f>
        <v>-7.457062879262402E-5</v>
      </c>
      <c r="J16">
        <f>IDEN!J16-REINV!L18</f>
        <v>-1.3047054657110163E-4</v>
      </c>
      <c r="K16">
        <f>IDEN!K16-REINV!M18</f>
        <v>-2.1171183897975052E-5</v>
      </c>
      <c r="L16">
        <f>IDEN!L16-REINV!N18</f>
        <v>-1.6654936472381076E-3</v>
      </c>
      <c r="M16">
        <f>IDEN!M16-REINV!O18</f>
        <v>-7.2399950711760671E-4</v>
      </c>
      <c r="N16">
        <f>IDEN!N16-REINV!P18</f>
        <v>-7.6582880643116954E-4</v>
      </c>
      <c r="O16">
        <f>IDEN!O16-REINV!Q18</f>
        <v>-2.5986992520313511E-4</v>
      </c>
      <c r="P16">
        <f>IDEN!P16-REINV!R18</f>
        <v>0.99930045711244053</v>
      </c>
      <c r="Q16">
        <f>IDEN!Q16-REINV!S18</f>
        <v>-3.4970560961950496E-4</v>
      </c>
      <c r="R16">
        <f>IDEN!R16-REINV!T18</f>
        <v>-3.2906515925534569E-4</v>
      </c>
      <c r="S16">
        <f>IDEN!S16-REINV!U18</f>
        <v>-1.9514431083677418E-5</v>
      </c>
      <c r="T16">
        <f>IDEN!T16-REINV!V18</f>
        <v>-2.2604363149114376E-5</v>
      </c>
      <c r="U16">
        <f>IDEN!U16-REINV!W18</f>
        <v>-3.6821350037207328E-5</v>
      </c>
      <c r="V16">
        <f>IDEN!V16-REINV!X18</f>
        <v>-1.532576143750293E-4</v>
      </c>
      <c r="W16">
        <f>IDEN!W16-REINV!Y18</f>
        <v>-1.0086802286012163E-4</v>
      </c>
      <c r="X16">
        <f>IDEN!X16-REINV!Z18</f>
        <v>-4.44558546867463E-4</v>
      </c>
      <c r="Y16">
        <f>IDEN!Y16-REINV!AA18</f>
        <v>-8.6354494355290535E-4</v>
      </c>
      <c r="Z16">
        <f>IDEN!Z16-REINV!AB18</f>
        <v>-4.6858997436520901E-4</v>
      </c>
      <c r="AA16">
        <f>IDEN!AA16-REINV!AC18</f>
        <v>-1.3440265421813305E-4</v>
      </c>
      <c r="AB16">
        <f>IDEN!AB16-REINV!AD18</f>
        <v>-7.6584458321790632E-5</v>
      </c>
      <c r="AC16">
        <f>IDEN!AC16-REINV!AE18</f>
        <v>-3.6564275596562078E-6</v>
      </c>
      <c r="AD16">
        <f>IDEN!AD16-REINV!AF18</f>
        <v>-1.9124111956366825E-4</v>
      </c>
      <c r="AE16">
        <f>IDEN!AE16-REINV!AG18</f>
        <v>-4.1383336831619962E-5</v>
      </c>
      <c r="AF16">
        <f>IDEN!AF16-REINV!AH18</f>
        <v>-5.70196567083791E-5</v>
      </c>
      <c r="AG16">
        <f>IDEN!AG16-REINV!AI18</f>
        <v>-8.3830117412593295E-5</v>
      </c>
      <c r="AH16">
        <f>IDEN!AH16-REINV!AJ18</f>
        <v>-5.9967011883051865E-5</v>
      </c>
      <c r="AI16">
        <f>IDEN!AI16-REINV!AK18</f>
        <v>-1E-300</v>
      </c>
      <c r="AJ16">
        <f>IDEN!AJ16-REINV!AL18</f>
        <v>-2.5355761606990447E-4</v>
      </c>
      <c r="AK16">
        <f>IDEN!AK16-REINV!AM18</f>
        <v>-2.498797263228435E-4</v>
      </c>
    </row>
    <row r="17" spans="1:37">
      <c r="A17">
        <f>IDEN!A17-REINV!C19</f>
        <v>-5.8724921097103588E-5</v>
      </c>
      <c r="B17">
        <f>IDEN!B17-REINV!D19</f>
        <v>-7.3204000854044563E-5</v>
      </c>
      <c r="C17">
        <f>IDEN!C17-REINV!E19</f>
        <v>-1.5476281780982661E-4</v>
      </c>
      <c r="D17">
        <f>IDEN!D17-REINV!F19</f>
        <v>-7.1514812751657445E-5</v>
      </c>
      <c r="E17">
        <f>IDEN!E17-REINV!G19</f>
        <v>-2.5958837579978801E-5</v>
      </c>
      <c r="F17">
        <f>IDEN!F17-REINV!H19</f>
        <v>-1.6513499574709607E-4</v>
      </c>
      <c r="G17">
        <f>IDEN!G17-REINV!I19</f>
        <v>-1.9287674078711354E-6</v>
      </c>
      <c r="H17">
        <f>IDEN!H17-REINV!J19</f>
        <v>-1.8620656496883548E-4</v>
      </c>
      <c r="I17">
        <f>IDEN!I17-REINV!K19</f>
        <v>-2.6200236960539394E-7</v>
      </c>
      <c r="J17">
        <f>IDEN!J17-REINV!L19</f>
        <v>-3.893608802555256E-7</v>
      </c>
      <c r="K17">
        <f>IDEN!K17-REINV!M19</f>
        <v>-4.2174220120660373E-7</v>
      </c>
      <c r="L17">
        <f>IDEN!L17-REINV!N19</f>
        <v>-2.2669533473963977E-4</v>
      </c>
      <c r="M17">
        <f>IDEN!M17-REINV!O19</f>
        <v>-1.5455762591888171E-4</v>
      </c>
      <c r="N17">
        <f>IDEN!N17-REINV!P19</f>
        <v>-1.9999814915043994E-6</v>
      </c>
      <c r="O17">
        <f>IDEN!O17-REINV!Q19</f>
        <v>-2.2380623789627451E-5</v>
      </c>
      <c r="P17">
        <f>IDEN!P17-REINV!R19</f>
        <v>-9.859683404291915E-5</v>
      </c>
      <c r="Q17">
        <f>IDEN!Q17-REINV!S19</f>
        <v>0.99835303518187879</v>
      </c>
      <c r="R17">
        <f>IDEN!R17-REINV!T19</f>
        <v>-6.2332786800065311E-5</v>
      </c>
      <c r="S17">
        <f>IDEN!S17-REINV!U19</f>
        <v>-1.8080063527994035E-6</v>
      </c>
      <c r="T17">
        <f>IDEN!T17-REINV!V19</f>
        <v>-3.1287821802917166E-6</v>
      </c>
      <c r="U17">
        <f>IDEN!U17-REINV!W19</f>
        <v>-8.953360891422441E-6</v>
      </c>
      <c r="V17">
        <f>IDEN!V17-REINV!X19</f>
        <v>-8.4978336483046066E-4</v>
      </c>
      <c r="W17">
        <f>IDEN!W17-REINV!Y19</f>
        <v>-6.1041759349235531E-6</v>
      </c>
      <c r="X17">
        <f>IDEN!X17-REINV!Z19</f>
        <v>-2.4241288766986276E-6</v>
      </c>
      <c r="Y17">
        <f>IDEN!Y17-REINV!AA19</f>
        <v>-2.1095785182764487E-5</v>
      </c>
      <c r="Z17">
        <f>IDEN!Z17-REINV!AB19</f>
        <v>-9.6090873186877475E-6</v>
      </c>
      <c r="AA17">
        <f>IDEN!AA17-REINV!AC19</f>
        <v>-1.4045836777512725E-5</v>
      </c>
      <c r="AB17">
        <f>IDEN!AB17-REINV!AD19</f>
        <v>-1.8082500693827955E-5</v>
      </c>
      <c r="AC17">
        <f>IDEN!AC17-REINV!AE19</f>
        <v>-3.3231161140817262E-6</v>
      </c>
      <c r="AD17">
        <f>IDEN!AD17-REINV!AF19</f>
        <v>-6.2580387997929396E-7</v>
      </c>
      <c r="AE17">
        <f>IDEN!AE17-REINV!AG19</f>
        <v>-4.8474759272446648E-6</v>
      </c>
      <c r="AF17">
        <f>IDEN!AF17-REINV!AH19</f>
        <v>-1.6053480660347841E-5</v>
      </c>
      <c r="AG17">
        <f>IDEN!AG17-REINV!AI19</f>
        <v>-8.169534182028334E-8</v>
      </c>
      <c r="AH17">
        <f>IDEN!AH17-REINV!AJ19</f>
        <v>-1.081631768494683E-5</v>
      </c>
      <c r="AI17">
        <f>IDEN!AI17-REINV!AK19</f>
        <v>-1E-300</v>
      </c>
      <c r="AJ17">
        <f>IDEN!AJ17-REINV!AL19</f>
        <v>-8.9905428035088182E-5</v>
      </c>
      <c r="AK17">
        <f>IDEN!AK17-REINV!AM19</f>
        <v>-8.8601336850210432E-5</v>
      </c>
    </row>
    <row r="18" spans="1:37">
      <c r="A18">
        <f>IDEN!A18-REINV!C20</f>
        <v>-2.9294882628331877E-5</v>
      </c>
      <c r="B18">
        <f>IDEN!B18-REINV!D20</f>
        <v>-3.4858006348130433E-5</v>
      </c>
      <c r="C18">
        <f>IDEN!C18-REINV!E20</f>
        <v>-6.3230326299975784E-5</v>
      </c>
      <c r="D18">
        <f>IDEN!D18-REINV!F20</f>
        <v>-4.0425155627242111E-5</v>
      </c>
      <c r="E18">
        <f>IDEN!E18-REINV!G20</f>
        <v>-2.2362960528392573E-5</v>
      </c>
      <c r="F18">
        <f>IDEN!F18-REINV!H20</f>
        <v>-4.788728974446951E-5</v>
      </c>
      <c r="G18">
        <f>IDEN!G18-REINV!I20</f>
        <v>-3.0937977340591347E-6</v>
      </c>
      <c r="H18">
        <f>IDEN!H18-REINV!J20</f>
        <v>-6.2283567682723135E-5</v>
      </c>
      <c r="I18">
        <f>IDEN!I18-REINV!K20</f>
        <v>-1.3762731340790487E-6</v>
      </c>
      <c r="J18">
        <f>IDEN!J18-REINV!L20</f>
        <v>-1.1446424111654865E-6</v>
      </c>
      <c r="K18">
        <f>IDEN!K18-REINV!M20</f>
        <v>-4.6733124416230904E-7</v>
      </c>
      <c r="L18">
        <f>IDEN!L18-REINV!N20</f>
        <v>-7.3996526081588124E-5</v>
      </c>
      <c r="M18">
        <f>IDEN!M18-REINV!O20</f>
        <v>-6.2349082506431546E-5</v>
      </c>
      <c r="N18">
        <f>IDEN!N18-REINV!P20</f>
        <v>-4.0364781826885667E-6</v>
      </c>
      <c r="O18">
        <f>IDEN!O18-REINV!Q20</f>
        <v>-1.0802226945564791E-5</v>
      </c>
      <c r="P18">
        <f>IDEN!P18-REINV!R20</f>
        <v>-6.9282475817899071E-5</v>
      </c>
      <c r="Q18">
        <f>IDEN!Q18-REINV!S20</f>
        <v>-3.5005319265831641E-5</v>
      </c>
      <c r="R18">
        <f>IDEN!R18-REINV!T20</f>
        <v>0.99997658371069797</v>
      </c>
      <c r="S18">
        <f>IDEN!S18-REINV!U20</f>
        <v>-8.3684036925791474E-7</v>
      </c>
      <c r="T18">
        <f>IDEN!T18-REINV!V20</f>
        <v>-9.2682330052388796E-7</v>
      </c>
      <c r="U18">
        <f>IDEN!U18-REINV!W20</f>
        <v>-1.4312997082016542E-6</v>
      </c>
      <c r="V18">
        <f>IDEN!V18-REINV!X20</f>
        <v>-2.1507394369632944E-5</v>
      </c>
      <c r="W18">
        <f>IDEN!W18-REINV!Y20</f>
        <v>-3.0565443790267883E-6</v>
      </c>
      <c r="X18">
        <f>IDEN!X18-REINV!Z20</f>
        <v>-9.9007788224856423E-7</v>
      </c>
      <c r="Y18">
        <f>IDEN!Y18-REINV!AA20</f>
        <v>-8.4727399751784843E-6</v>
      </c>
      <c r="Z18">
        <f>IDEN!Z18-REINV!AB20</f>
        <v>-5.5703762426361862E-6</v>
      </c>
      <c r="AA18">
        <f>IDEN!AA18-REINV!AC20</f>
        <v>-5.6705713940809278E-6</v>
      </c>
      <c r="AB18">
        <f>IDEN!AB18-REINV!AD20</f>
        <v>-1.482714730541108E-6</v>
      </c>
      <c r="AC18">
        <f>IDEN!AC18-REINV!AE20</f>
        <v>-3.7201149245569836E-6</v>
      </c>
      <c r="AD18">
        <f>IDEN!AD18-REINV!AF20</f>
        <v>-2.9813598189175578E-6</v>
      </c>
      <c r="AE18">
        <f>IDEN!AE18-REINV!AG20</f>
        <v>-8.4033824603982723E-7</v>
      </c>
      <c r="AF18">
        <f>IDEN!AF18-REINV!AH20</f>
        <v>-1.8855237798243034E-6</v>
      </c>
      <c r="AG18">
        <f>IDEN!AG18-REINV!AI20</f>
        <v>-9.8893733853365732E-7</v>
      </c>
      <c r="AH18">
        <f>IDEN!AH18-REINV!AJ20</f>
        <v>-8.7032865945027899E-6</v>
      </c>
      <c r="AI18">
        <f>IDEN!AI18-REINV!AK20</f>
        <v>-1E-300</v>
      </c>
      <c r="AJ18">
        <f>IDEN!AJ18-REINV!AL20</f>
        <v>-2.6434275707572382E-4</v>
      </c>
      <c r="AK18">
        <f>IDEN!AK18-REINV!AM20</f>
        <v>-2.6050842730473164E-4</v>
      </c>
    </row>
    <row r="19" spans="1:37">
      <c r="A19">
        <f>IDEN!A19-REINV!C21</f>
        <v>-2.8921054411363317E-7</v>
      </c>
      <c r="B19">
        <f>IDEN!B19-REINV!D21</f>
        <v>-1.1603023159455096E-6</v>
      </c>
      <c r="C19">
        <f>IDEN!C19-REINV!E21</f>
        <v>-8.5943297304259437E-7</v>
      </c>
      <c r="D19">
        <f>IDEN!D19-REINV!F21</f>
        <v>-3.9851807392963755E-7</v>
      </c>
      <c r="E19">
        <f>IDEN!E19-REINV!G21</f>
        <v>-5.5874456034308319E-7</v>
      </c>
      <c r="F19">
        <f>IDEN!F19-REINV!H21</f>
        <v>-1.865160371006244E-6</v>
      </c>
      <c r="G19">
        <f>IDEN!G19-REINV!I21</f>
        <v>-2.550360823269819E-6</v>
      </c>
      <c r="H19">
        <f>IDEN!H19-REINV!J21</f>
        <v>-7.6912527114112705E-5</v>
      </c>
      <c r="I19">
        <f>IDEN!I19-REINV!K21</f>
        <v>-3.3665768541882202E-7</v>
      </c>
      <c r="J19">
        <f>IDEN!J19-REINV!L21</f>
        <v>-7.5589446691986802E-7</v>
      </c>
      <c r="K19">
        <f>IDEN!K19-REINV!M21</f>
        <v>-5.3429736205881932E-7</v>
      </c>
      <c r="L19">
        <f>IDEN!L19-REINV!N21</f>
        <v>-1.3835347554740862E-6</v>
      </c>
      <c r="M19">
        <f>IDEN!M19-REINV!O21</f>
        <v>-1.0989866556480185E-5</v>
      </c>
      <c r="N19">
        <f>IDEN!N19-REINV!P21</f>
        <v>-7.0776034680751023E-6</v>
      </c>
      <c r="O19">
        <f>IDEN!O19-REINV!Q21</f>
        <v>-9.132841545936078E-7</v>
      </c>
      <c r="P19">
        <f>IDEN!P19-REINV!R21</f>
        <v>-2.1068089944688799E-6</v>
      </c>
      <c r="Q19">
        <f>IDEN!Q19-REINV!S21</f>
        <v>-1.404767883608317E-6</v>
      </c>
      <c r="R19">
        <f>IDEN!R19-REINV!T21</f>
        <v>-2.2174113454402595E-7</v>
      </c>
      <c r="S19">
        <f>IDEN!S19-REINV!U21</f>
        <v>0.999998003354436</v>
      </c>
      <c r="T19">
        <f>IDEN!T19-REINV!V21</f>
        <v>-4.6414716261397306E-7</v>
      </c>
      <c r="U19">
        <f>IDEN!U19-REINV!W21</f>
        <v>-4.5584894097786017E-7</v>
      </c>
      <c r="V19">
        <f>IDEN!V19-REINV!X21</f>
        <v>-1.7736984951218129E-6</v>
      </c>
      <c r="W19">
        <f>IDEN!W19-REINV!Y21</f>
        <v>-4.266530359604808E-7</v>
      </c>
      <c r="X19">
        <f>IDEN!X19-REINV!Z21</f>
        <v>-2.7327369974760548E-8</v>
      </c>
      <c r="Y19">
        <f>IDEN!Y19-REINV!AA21</f>
        <v>-1.1352015930061051E-6</v>
      </c>
      <c r="Z19">
        <f>IDEN!Z19-REINV!AB21</f>
        <v>-9.9261140476525965E-7</v>
      </c>
      <c r="AA19">
        <f>IDEN!AA19-REINV!AC21</f>
        <v>-1.8204936944164278E-6</v>
      </c>
      <c r="AB19">
        <f>IDEN!AB19-REINV!AD21</f>
        <v>-1.4012106489624798E-7</v>
      </c>
      <c r="AC19">
        <f>IDEN!AC19-REINV!AE21</f>
        <v>-4.3366211783182726E-7</v>
      </c>
      <c r="AD19">
        <f>IDEN!AD19-REINV!AF21</f>
        <v>-8.4792775569133607E-7</v>
      </c>
      <c r="AE19">
        <f>IDEN!AE19-REINV!AG21</f>
        <v>-5.1991859426448603E-7</v>
      </c>
      <c r="AF19">
        <f>IDEN!AF19-REINV!AH21</f>
        <v>-2.446583104392269E-7</v>
      </c>
      <c r="AG19">
        <f>IDEN!AG19-REINV!AI21</f>
        <v>-3.8993839716515138E-7</v>
      </c>
      <c r="AH19">
        <f>IDEN!AH19-REINV!AJ21</f>
        <v>-2.4615641597325991E-7</v>
      </c>
      <c r="AI19">
        <f>IDEN!AI19-REINV!AK21</f>
        <v>-1E-300</v>
      </c>
      <c r="AJ19">
        <f>IDEN!AJ19-REINV!AL21</f>
        <v>-5.8670373210867212E-7</v>
      </c>
      <c r="AK19">
        <f>IDEN!AK19-REINV!AM21</f>
        <v>-5.7819350995746687E-7</v>
      </c>
    </row>
    <row r="20" spans="1:37">
      <c r="A20">
        <f>IDEN!A20-REINV!C22</f>
        <v>-6.0446889811570652E-4</v>
      </c>
      <c r="B20">
        <f>IDEN!B20-REINV!D22</f>
        <v>-4.9910292722768776E-5</v>
      </c>
      <c r="C20">
        <f>IDEN!C20-REINV!E22</f>
        <v>-1.1305681394700661E-2</v>
      </c>
      <c r="D20">
        <f>IDEN!D20-REINV!F22</f>
        <v>-7.679479423478644E-4</v>
      </c>
      <c r="E20">
        <f>IDEN!E20-REINV!G22</f>
        <v>-1.60565896061745E-3</v>
      </c>
      <c r="F20">
        <f>IDEN!F20-REINV!H22</f>
        <v>-4.0330649841123162E-3</v>
      </c>
      <c r="G20">
        <f>IDEN!G20-REINV!I22</f>
        <v>-8.0321742675388066E-4</v>
      </c>
      <c r="H20">
        <f>IDEN!H20-REINV!J22</f>
        <v>-1.2947778628219671E-3</v>
      </c>
      <c r="I20">
        <f>IDEN!I20-REINV!K22</f>
        <v>-6.2278975784307627E-4</v>
      </c>
      <c r="J20">
        <f>IDEN!J20-REINV!L22</f>
        <v>-8.6416715436858724E-4</v>
      </c>
      <c r="K20">
        <f>IDEN!K20-REINV!M22</f>
        <v>-2.9321436324318899E-5</v>
      </c>
      <c r="L20">
        <f>IDEN!L20-REINV!N22</f>
        <v>-3.0086795242832728E-3</v>
      </c>
      <c r="M20">
        <f>IDEN!M20-REINV!O22</f>
        <v>-2.9033944568267163E-3</v>
      </c>
      <c r="N20">
        <f>IDEN!N20-REINV!P22</f>
        <v>-2.2351028071593776E-3</v>
      </c>
      <c r="O20">
        <f>IDEN!O20-REINV!Q22</f>
        <v>-3.4997664555076269E-4</v>
      </c>
      <c r="P20">
        <f>IDEN!P20-REINV!R22</f>
        <v>-1.628045087744452E-3</v>
      </c>
      <c r="Q20">
        <f>IDEN!Q20-REINV!S22</f>
        <v>-7.3543435933683045E-4</v>
      </c>
      <c r="R20">
        <f>IDEN!R20-REINV!T22</f>
        <v>-1.6252713784251326E-3</v>
      </c>
      <c r="S20">
        <f>IDEN!S20-REINV!U22</f>
        <v>-2.2271232935049835E-3</v>
      </c>
      <c r="T20">
        <f>IDEN!T20-REINV!V22</f>
        <v>0.99462105496914921</v>
      </c>
      <c r="U20">
        <f>IDEN!U20-REINV!W22</f>
        <v>-2.8279890897671212E-3</v>
      </c>
      <c r="V20">
        <f>IDEN!V20-REINV!X22</f>
        <v>-4.1998279015240166E-3</v>
      </c>
      <c r="W20">
        <f>IDEN!W20-REINV!Y22</f>
        <v>-7.5756386861348425E-3</v>
      </c>
      <c r="X20">
        <f>IDEN!X20-REINV!Z22</f>
        <v>-4.8691984131437284E-3</v>
      </c>
      <c r="Y20">
        <f>IDEN!Y20-REINV!AA22</f>
        <v>-5.2280619445402077E-2</v>
      </c>
      <c r="Z20">
        <f>IDEN!Z20-REINV!AB22</f>
        <v>-1.3164080465916642E-3</v>
      </c>
      <c r="AA20">
        <f>IDEN!AA20-REINV!AC22</f>
        <v>-4.7318372035330646E-3</v>
      </c>
      <c r="AB20">
        <f>IDEN!AB20-REINV!AD22</f>
        <v>-1.2031003973768215E-3</v>
      </c>
      <c r="AC20">
        <f>IDEN!AC20-REINV!AE22</f>
        <v>-4.7864669451296255E-4</v>
      </c>
      <c r="AD20">
        <f>IDEN!AD20-REINV!AF22</f>
        <v>-3.8517508489042712E-4</v>
      </c>
      <c r="AE20">
        <f>IDEN!AE20-REINV!AG22</f>
        <v>-2.9360914996043874E-3</v>
      </c>
      <c r="AF20">
        <f>IDEN!AF20-REINV!AH22</f>
        <v>-5.4284784315412101E-4</v>
      </c>
      <c r="AG20">
        <f>IDEN!AG20-REINV!AI22</f>
        <v>-3.1968253089416994E-4</v>
      </c>
      <c r="AH20">
        <f>IDEN!AH20-REINV!AJ22</f>
        <v>-8.6762201122624882E-5</v>
      </c>
      <c r="AI20">
        <f>IDEN!AI20-REINV!AK22</f>
        <v>-1E-300</v>
      </c>
      <c r="AJ20">
        <f>IDEN!AJ20-REINV!AL22</f>
        <v>-4.8255034107242767E-3</v>
      </c>
      <c r="AK20">
        <f>IDEN!AK20-REINV!AM22</f>
        <v>-4.7555087886190679E-3</v>
      </c>
    </row>
    <row r="21" spans="1:37">
      <c r="A21">
        <f>IDEN!A21-REINV!C23</f>
        <v>-4.1582591570690758E-5</v>
      </c>
      <c r="B21">
        <f>IDEN!B21-REINV!D23</f>
        <v>-2.7427819081070581E-4</v>
      </c>
      <c r="C21">
        <f>IDEN!C21-REINV!E23</f>
        <v>-3.1311721159404921E-4</v>
      </c>
      <c r="D21">
        <f>IDEN!D21-REINV!F23</f>
        <v>-5.032855609686924E-5</v>
      </c>
      <c r="E21">
        <f>IDEN!E21-REINV!G23</f>
        <v>-1.6795332837462673E-4</v>
      </c>
      <c r="F21">
        <f>IDEN!F21-REINV!H23</f>
        <v>-2.0436239778297417E-3</v>
      </c>
      <c r="G21">
        <f>IDEN!G21-REINV!I23</f>
        <v>-5.0406666816107256E-6</v>
      </c>
      <c r="H21">
        <f>IDEN!H21-REINV!J23</f>
        <v>-1.0651770785945589E-3</v>
      </c>
      <c r="I21">
        <f>IDEN!I21-REINV!K23</f>
        <v>-2.5169313561787964E-5</v>
      </c>
      <c r="J21">
        <f>IDEN!J21-REINV!L23</f>
        <v>-1.5473651107024319E-4</v>
      </c>
      <c r="K21">
        <f>IDEN!K21-REINV!M23</f>
        <v>-1.1970441647490758E-6</v>
      </c>
      <c r="L21">
        <f>IDEN!L21-REINV!N23</f>
        <v>-2.7636076554381301E-5</v>
      </c>
      <c r="M21">
        <f>IDEN!M21-REINV!O23</f>
        <v>-1.6004227981616323E-3</v>
      </c>
      <c r="N21">
        <f>IDEN!N21-REINV!P23</f>
        <v>-1.3620764348316118E-4</v>
      </c>
      <c r="O21">
        <f>IDEN!O21-REINV!Q23</f>
        <v>-1.7524711964216256E-4</v>
      </c>
      <c r="P21">
        <f>IDEN!P21-REINV!R23</f>
        <v>-5.1746958160583836E-4</v>
      </c>
      <c r="Q21">
        <f>IDEN!Q21-REINV!S23</f>
        <v>-5.6194932473654245E-5</v>
      </c>
      <c r="R21">
        <f>IDEN!R21-REINV!T23</f>
        <v>-1.3612169650672001E-4</v>
      </c>
      <c r="S21">
        <f>IDEN!S21-REINV!U23</f>
        <v>-3.0556061731323348E-6</v>
      </c>
      <c r="T21">
        <f>IDEN!T21-REINV!V23</f>
        <v>-1.4576701667019093E-4</v>
      </c>
      <c r="U21">
        <f>IDEN!U21-REINV!W23</f>
        <v>0.99983865845859576</v>
      </c>
      <c r="V21">
        <f>IDEN!V21-REINV!X23</f>
        <v>-5.0035478608024728E-4</v>
      </c>
      <c r="W21">
        <f>IDEN!W21-REINV!Y23</f>
        <v>-1.1013276221821871E-3</v>
      </c>
      <c r="X21">
        <f>IDEN!X21-REINV!Z23</f>
        <v>-3.5189774798630695E-4</v>
      </c>
      <c r="Y21">
        <f>IDEN!Y21-REINV!AA23</f>
        <v>-4.815590286806502E-3</v>
      </c>
      <c r="Z21">
        <f>IDEN!Z21-REINV!AB23</f>
        <v>-8.3427981284373039E-5</v>
      </c>
      <c r="AA21">
        <f>IDEN!AA21-REINV!AC23</f>
        <v>-4.2247146050935179E-4</v>
      </c>
      <c r="AB21">
        <f>IDEN!AB21-REINV!AD23</f>
        <v>-2.3734346893405025E-4</v>
      </c>
      <c r="AC21">
        <f>IDEN!AC21-REINV!AE23</f>
        <v>-2.2345744861540303E-5</v>
      </c>
      <c r="AD21">
        <f>IDEN!AD21-REINV!AF23</f>
        <v>-3.3390917009848862E-6</v>
      </c>
      <c r="AE21">
        <f>IDEN!AE21-REINV!AG23</f>
        <v>-3.9108383282234735E-4</v>
      </c>
      <c r="AF21">
        <f>IDEN!AF21-REINV!AH23</f>
        <v>-6.8479058491280185E-5</v>
      </c>
      <c r="AG21">
        <f>IDEN!AG21-REINV!AI23</f>
        <v>-3.4527664701401826E-6</v>
      </c>
      <c r="AH21">
        <f>IDEN!AH21-REINV!AJ23</f>
        <v>-3.3778171292728551E-5</v>
      </c>
      <c r="AI21">
        <f>IDEN!AI21-REINV!AK23</f>
        <v>-1E-300</v>
      </c>
      <c r="AJ21">
        <f>IDEN!AJ21-REINV!AL23</f>
        <v>-6.7828847629090871E-4</v>
      </c>
      <c r="AK21">
        <f>IDEN!AK21-REINV!AM23</f>
        <v>-6.6844980423219928E-4</v>
      </c>
    </row>
    <row r="22" spans="1:37">
      <c r="A22">
        <f>IDEN!A22-REINV!C24</f>
        <v>-4.0947768353984915E-5</v>
      </c>
      <c r="B22">
        <f>IDEN!B22-REINV!D24</f>
        <v>-1.2553666993498368E-6</v>
      </c>
      <c r="C22">
        <f>IDEN!C22-REINV!E24</f>
        <v>-1.8662802259009623E-3</v>
      </c>
      <c r="D22">
        <f>IDEN!D22-REINV!F24</f>
        <v>-1.0646345551219747E-3</v>
      </c>
      <c r="E22">
        <f>IDEN!E22-REINV!G24</f>
        <v>-4.6045132246679705E-7</v>
      </c>
      <c r="F22">
        <f>IDEN!F22-REINV!H24</f>
        <v>-1.4993352932695682E-4</v>
      </c>
      <c r="G22">
        <f>IDEN!G22-REINV!I24</f>
        <v>-2.1172332191056036E-6</v>
      </c>
      <c r="H22">
        <f>IDEN!H22-REINV!J24</f>
        <v>-5.7425164229556678E-5</v>
      </c>
      <c r="I22">
        <f>IDEN!I22-REINV!K24</f>
        <v>-2.5305206201750528E-7</v>
      </c>
      <c r="J22">
        <f>IDEN!J22-REINV!L24</f>
        <v>-2.1764628446986274E-7</v>
      </c>
      <c r="K22">
        <f>IDEN!K22-REINV!M24</f>
        <v>-1.237587346273137E-3</v>
      </c>
      <c r="L22">
        <f>IDEN!L22-REINV!N24</f>
        <v>-5.6805147228097845E-3</v>
      </c>
      <c r="M22">
        <f>IDEN!M22-REINV!O24</f>
        <v>-8.5688727539536168E-6</v>
      </c>
      <c r="N22">
        <f>IDEN!N22-REINV!P24</f>
        <v>-2.441446242176076E-6</v>
      </c>
      <c r="O22">
        <f>IDEN!O22-REINV!Q24</f>
        <v>-7.2521172806831459E-5</v>
      </c>
      <c r="P22">
        <f>IDEN!P22-REINV!R24</f>
        <v>-1.5811387265036894E-3</v>
      </c>
      <c r="Q22">
        <f>IDEN!Q22-REINV!S24</f>
        <v>-8.9401969782902495E-4</v>
      </c>
      <c r="R22">
        <f>IDEN!R22-REINV!T24</f>
        <v>-7.5505323405079979E-4</v>
      </c>
      <c r="S22">
        <f>IDEN!S22-REINV!U24</f>
        <v>-2.0044764119446043E-4</v>
      </c>
      <c r="T22">
        <f>IDEN!T22-REINV!V24</f>
        <v>-3.3153607599375735E-4</v>
      </c>
      <c r="U22">
        <f>IDEN!U22-REINV!W24</f>
        <v>-7.110662930635166E-4</v>
      </c>
      <c r="V22">
        <f>IDEN!V22-REINV!X24</f>
        <v>0.9999630022929501</v>
      </c>
      <c r="W22">
        <f>IDEN!W22-REINV!Y24</f>
        <v>-5.9572452414389826E-4</v>
      </c>
      <c r="X22">
        <f>IDEN!X22-REINV!Z24</f>
        <v>-6.9165244128078162E-4</v>
      </c>
      <c r="Y22">
        <f>IDEN!Y22-REINV!AA24</f>
        <v>-1.6895336553384825E-3</v>
      </c>
      <c r="Z22">
        <f>IDEN!Z22-REINV!AB24</f>
        <v>-1.7108426246164306E-6</v>
      </c>
      <c r="AA22">
        <f>IDEN!AA22-REINV!AC24</f>
        <v>-3.5042364624161028E-3</v>
      </c>
      <c r="AB22">
        <f>IDEN!AB22-REINV!AD24</f>
        <v>-1.2417970086266361E-3</v>
      </c>
      <c r="AC22">
        <f>IDEN!AC22-REINV!AE24</f>
        <v>-2.7073802601123794E-7</v>
      </c>
      <c r="AD22">
        <f>IDEN!AD22-REINV!AF24</f>
        <v>-3.1102809001318588E-3</v>
      </c>
      <c r="AE22">
        <f>IDEN!AE22-REINV!AG24</f>
        <v>-2.133169075667466E-4</v>
      </c>
      <c r="AF22">
        <f>IDEN!AF22-REINV!AH24</f>
        <v>-4.9155493890038913E-4</v>
      </c>
      <c r="AG22">
        <f>IDEN!AG22-REINV!AI24</f>
        <v>-3.6179025170139499E-5</v>
      </c>
      <c r="AH22">
        <f>IDEN!AH22-REINV!AJ24</f>
        <v>-4.9533563624225892E-4</v>
      </c>
      <c r="AI22">
        <f>IDEN!AI22-REINV!AK24</f>
        <v>-1E-300</v>
      </c>
      <c r="AJ22">
        <f>IDEN!AJ22-REINV!AL24</f>
        <v>-1.2893475934770051E-3</v>
      </c>
      <c r="AK22">
        <f>IDEN!AK22-REINV!AM24</f>
        <v>-1.270645420898054E-3</v>
      </c>
    </row>
    <row r="23" spans="1:37">
      <c r="A23">
        <f>IDEN!A23-REINV!C25</f>
        <v>-4.9708060015528889E-6</v>
      </c>
      <c r="B23">
        <f>IDEN!B23-REINV!D25</f>
        <v>-1.8406681674027497E-5</v>
      </c>
      <c r="C23">
        <f>IDEN!C23-REINV!E25</f>
        <v>-2.115257216318363E-5</v>
      </c>
      <c r="D23">
        <f>IDEN!D23-REINV!F25</f>
        <v>-4.1074457281895504E-6</v>
      </c>
      <c r="E23">
        <f>IDEN!E23-REINV!G25</f>
        <v>-5.0525951884142411E-6</v>
      </c>
      <c r="F23">
        <f>IDEN!F23-REINV!H25</f>
        <v>-1.5668312085480332E-5</v>
      </c>
      <c r="G23">
        <f>IDEN!G23-REINV!I25</f>
        <v>-1.8658408922889477E-5</v>
      </c>
      <c r="H23">
        <f>IDEN!H23-REINV!J25</f>
        <v>-4.3732917406954692E-5</v>
      </c>
      <c r="I23">
        <f>IDEN!I23-REINV!K25</f>
        <v>-1.4048452907990388E-5</v>
      </c>
      <c r="J23">
        <f>IDEN!J23-REINV!L25</f>
        <v>-1.8585154294162471E-5</v>
      </c>
      <c r="K23">
        <f>IDEN!K23-REINV!M25</f>
        <v>-1.4956663256527287E-6</v>
      </c>
      <c r="L23">
        <f>IDEN!L23-REINV!N25</f>
        <v>-2.9908819782895266E-5</v>
      </c>
      <c r="M23">
        <f>IDEN!M23-REINV!O25</f>
        <v>-2.5628934697295348E-5</v>
      </c>
      <c r="N23">
        <f>IDEN!N23-REINV!P25</f>
        <v>-1.8347783354355977E-5</v>
      </c>
      <c r="O23">
        <f>IDEN!O23-REINV!Q25</f>
        <v>-2.1885968898566757E-6</v>
      </c>
      <c r="P23">
        <f>IDEN!P23-REINV!R25</f>
        <v>-1.4171182110952215E-5</v>
      </c>
      <c r="Q23">
        <f>IDEN!Q23-REINV!S25</f>
        <v>-6.3745075703533913E-6</v>
      </c>
      <c r="R23">
        <f>IDEN!R23-REINV!T25</f>
        <v>-1.3783180443913299E-5</v>
      </c>
      <c r="S23">
        <f>IDEN!S23-REINV!U25</f>
        <v>-6.9853835305367993E-7</v>
      </c>
      <c r="T23">
        <f>IDEN!T23-REINV!V25</f>
        <v>-2.0886763059304317E-6</v>
      </c>
      <c r="U23">
        <f>IDEN!U23-REINV!W25</f>
        <v>-4.4467042657965183E-6</v>
      </c>
      <c r="V23">
        <f>IDEN!V23-REINV!X25</f>
        <v>-3.0716884156162227E-5</v>
      </c>
      <c r="W23">
        <f>IDEN!W23-REINV!Y25</f>
        <v>0.99994169977102287</v>
      </c>
      <c r="X23">
        <f>IDEN!X23-REINV!Z25</f>
        <v>-1.1241102754455216E-5</v>
      </c>
      <c r="Y23">
        <f>IDEN!Y23-REINV!AA25</f>
        <v>-1.057824404374375E-5</v>
      </c>
      <c r="Z23">
        <f>IDEN!Z23-REINV!AB25</f>
        <v>-1.1666626458576875E-5</v>
      </c>
      <c r="AA23">
        <f>IDEN!AA23-REINV!AC25</f>
        <v>-3.874460557064587E-6</v>
      </c>
      <c r="AB23">
        <f>IDEN!AB23-REINV!AD25</f>
        <v>-5.6614528572718454E-6</v>
      </c>
      <c r="AC23">
        <f>IDEN!AC23-REINV!AE25</f>
        <v>-1.0246556331132206E-6</v>
      </c>
      <c r="AD23">
        <f>IDEN!AD23-REINV!AF25</f>
        <v>-1.6845730334810212E-5</v>
      </c>
      <c r="AE23">
        <f>IDEN!AE23-REINV!AG25</f>
        <v>-1.4734962898316706E-5</v>
      </c>
      <c r="AF23">
        <f>IDEN!AF23-REINV!AH25</f>
        <v>-3.4381481198832164E-6</v>
      </c>
      <c r="AG23">
        <f>IDEN!AG23-REINV!AI25</f>
        <v>-3.1922103575382749E-6</v>
      </c>
      <c r="AH23">
        <f>IDEN!AH23-REINV!AJ25</f>
        <v>-1.3377311616675295E-6</v>
      </c>
      <c r="AI23">
        <f>IDEN!AI23-REINV!AK25</f>
        <v>-1E-300</v>
      </c>
      <c r="AJ23">
        <f>IDEN!AJ23-REINV!AL25</f>
        <v>-3.9123971360412235E-5</v>
      </c>
      <c r="AK23">
        <f>IDEN!AK23-REINV!AM25</f>
        <v>-3.8556472519868253E-5</v>
      </c>
    </row>
    <row r="24" spans="1:37">
      <c r="A24">
        <f>IDEN!A24-REINV!C26</f>
        <v>-1.7108239136667406E-3</v>
      </c>
      <c r="B24">
        <f>IDEN!B24-REINV!D26</f>
        <v>-1.6843796971788755E-4</v>
      </c>
      <c r="C24">
        <f>IDEN!C24-REINV!E26</f>
        <v>-9.4163535884583763E-3</v>
      </c>
      <c r="D24">
        <f>IDEN!D24-REINV!F26</f>
        <v>-4.3681950112244225E-3</v>
      </c>
      <c r="E24">
        <f>IDEN!E24-REINV!G26</f>
        <v>-7.500111278136521E-3</v>
      </c>
      <c r="F24">
        <f>IDEN!F24-REINV!H26</f>
        <v>-1.4696870393577637E-2</v>
      </c>
      <c r="G24">
        <f>IDEN!G24-REINV!I26</f>
        <v>-6.73598257383984E-3</v>
      </c>
      <c r="H24">
        <f>IDEN!H24-REINV!J26</f>
        <v>-1.5966262026606624E-3</v>
      </c>
      <c r="I24">
        <f>IDEN!I24-REINV!K26</f>
        <v>-3.6296129605954226E-3</v>
      </c>
      <c r="J24">
        <f>IDEN!J24-REINV!L26</f>
        <v>-1.9403355512945444E-2</v>
      </c>
      <c r="K24">
        <f>IDEN!K24-REINV!M26</f>
        <v>-1.6885511198440734E-3</v>
      </c>
      <c r="L24">
        <f>IDEN!L24-REINV!N26</f>
        <v>-1.4702827964990173E-2</v>
      </c>
      <c r="M24">
        <f>IDEN!M24-REINV!O26</f>
        <v>-9.673398579833176E-3</v>
      </c>
      <c r="N24">
        <f>IDEN!N24-REINV!P26</f>
        <v>-1.7975228644923429E-3</v>
      </c>
      <c r="O24">
        <f>IDEN!O24-REINV!Q26</f>
        <v>-5.8366739394668894E-3</v>
      </c>
      <c r="P24">
        <f>IDEN!P24-REINV!R26</f>
        <v>-7.3038132244289834E-3</v>
      </c>
      <c r="Q24">
        <f>IDEN!Q24-REINV!S26</f>
        <v>-5.758702690650856E-3</v>
      </c>
      <c r="R24">
        <f>IDEN!R24-REINV!T26</f>
        <v>-5.2375842029741817E-3</v>
      </c>
      <c r="S24">
        <f>IDEN!S24-REINV!U26</f>
        <v>-7.6692437674302813E-7</v>
      </c>
      <c r="T24">
        <f>IDEN!T24-REINV!V26</f>
        <v>-2.257715750870921E-3</v>
      </c>
      <c r="U24">
        <f>IDEN!U24-REINV!W26</f>
        <v>-1.7732339575747338E-4</v>
      </c>
      <c r="V24">
        <f>IDEN!V24-REINV!X26</f>
        <v>-3.8337409194621466E-3</v>
      </c>
      <c r="W24">
        <f>IDEN!W24-REINV!Y26</f>
        <v>-1.5555032654020722E-3</v>
      </c>
      <c r="X24">
        <f>IDEN!X24-REINV!Z26</f>
        <v>0.98001485310799252</v>
      </c>
      <c r="Y24">
        <f>IDEN!Y24-REINV!AA26</f>
        <v>-6.4039982660951287E-3</v>
      </c>
      <c r="Z24">
        <f>IDEN!Z24-REINV!AB26</f>
        <v>-4.1709919701382152E-3</v>
      </c>
      <c r="AA24">
        <f>IDEN!AA24-REINV!AC26</f>
        <v>-3.6785506699530354E-3</v>
      </c>
      <c r="AB24">
        <f>IDEN!AB24-REINV!AD26</f>
        <v>-1.0226776568323067E-3</v>
      </c>
      <c r="AC24">
        <f>IDEN!AC24-REINV!AE26</f>
        <v>-3.29191833668769E-4</v>
      </c>
      <c r="AD24">
        <f>IDEN!AD24-REINV!AF26</f>
        <v>-1.7813484149693962E-3</v>
      </c>
      <c r="AE24">
        <f>IDEN!AE24-REINV!AG26</f>
        <v>-2.9027408610504102E-3</v>
      </c>
      <c r="AF24">
        <f>IDEN!AF24-REINV!AH26</f>
        <v>-1.4876162606072062E-3</v>
      </c>
      <c r="AG24">
        <f>IDEN!AG24-REINV!AI26</f>
        <v>-1.824448911038015E-3</v>
      </c>
      <c r="AH24">
        <f>IDEN!AH24-REINV!AJ26</f>
        <v>-7.0323008809601865E-4</v>
      </c>
      <c r="AI24">
        <f>IDEN!AI24-REINV!AK26</f>
        <v>-1E-300</v>
      </c>
      <c r="AJ24">
        <f>IDEN!AJ24-REINV!AL26</f>
        <v>-9.2569587655970016E-3</v>
      </c>
      <c r="AK24">
        <f>IDEN!AK24-REINV!AM26</f>
        <v>-9.1226852452008754E-3</v>
      </c>
    </row>
    <row r="25" spans="1:37">
      <c r="A25">
        <f>IDEN!A25-REINV!C27</f>
        <v>-3.1105203703897863E-4</v>
      </c>
      <c r="B25">
        <f>IDEN!B25-REINV!D27</f>
        <v>-2.8225672432774472E-5</v>
      </c>
      <c r="C25">
        <f>IDEN!C25-REINV!E27</f>
        <v>-3.4617861197304401E-3</v>
      </c>
      <c r="D25">
        <f>IDEN!D25-REINV!F27</f>
        <v>-4.0902673599632821E-3</v>
      </c>
      <c r="E25">
        <f>IDEN!E25-REINV!G27</f>
        <v>-1.0885632486385556E-2</v>
      </c>
      <c r="F25">
        <f>IDEN!F25-REINV!H27</f>
        <v>-1.230727367002939E-2</v>
      </c>
      <c r="G25">
        <f>IDEN!G25-REINV!I27</f>
        <v>-1.1426748834897844E-3</v>
      </c>
      <c r="H25">
        <f>IDEN!H25-REINV!J27</f>
        <v>-2.0611333237921639E-4</v>
      </c>
      <c r="I25">
        <f>IDEN!I25-REINV!K27</f>
        <v>-4.9934020208506431E-4</v>
      </c>
      <c r="J25">
        <f>IDEN!J25-REINV!L27</f>
        <v>-6.751094384925241E-4</v>
      </c>
      <c r="K25">
        <f>IDEN!K25-REINV!M27</f>
        <v>-7.474667413847465E-5</v>
      </c>
      <c r="L25">
        <f>IDEN!L25-REINV!N27</f>
        <v>-9.1965016825412596E-4</v>
      </c>
      <c r="M25">
        <f>IDEN!M25-REINV!O27</f>
        <v>-2.9494443599901994E-3</v>
      </c>
      <c r="N25">
        <f>IDEN!N25-REINV!P27</f>
        <v>-1.4794801883128348E-2</v>
      </c>
      <c r="O25">
        <f>IDEN!O25-REINV!Q27</f>
        <v>-1.0503952485881668E-4</v>
      </c>
      <c r="P25">
        <f>IDEN!P25-REINV!R27</f>
        <v>-6.0871720153519927E-4</v>
      </c>
      <c r="Q25">
        <f>IDEN!Q25-REINV!S27</f>
        <v>-3.0866287020201458E-4</v>
      </c>
      <c r="R25">
        <f>IDEN!R25-REINV!T27</f>
        <v>-1.0762324303999016E-3</v>
      </c>
      <c r="S25">
        <f>IDEN!S25-REINV!U27</f>
        <v>-7.4978434066869657E-7</v>
      </c>
      <c r="T25">
        <f>IDEN!T25-REINV!V27</f>
        <v>-3.1045688613139362E-3</v>
      </c>
      <c r="U25">
        <f>IDEN!U25-REINV!W27</f>
        <v>-1.2237332157537056E-4</v>
      </c>
      <c r="V25">
        <f>IDEN!V25-REINV!X27</f>
        <v>-1.2347665833732212E-3</v>
      </c>
      <c r="W25">
        <f>IDEN!W25-REINV!Y27</f>
        <v>-4.8043082057183672E-4</v>
      </c>
      <c r="X25">
        <f>IDEN!X25-REINV!Z27</f>
        <v>-1.4674987373551978E-3</v>
      </c>
      <c r="Y25">
        <f>IDEN!Y25-REINV!AA27</f>
        <v>0.93200492577671823</v>
      </c>
      <c r="Z25">
        <f>IDEN!Z25-REINV!AB27</f>
        <v>-5.1587091210420931E-4</v>
      </c>
      <c r="AA25">
        <f>IDEN!AA25-REINV!AC27</f>
        <v>-5.6691566227967428E-3</v>
      </c>
      <c r="AB25">
        <f>IDEN!AB25-REINV!AD27</f>
        <v>-3.578636524133128E-3</v>
      </c>
      <c r="AC25">
        <f>IDEN!AC25-REINV!AE27</f>
        <v>-2.9467512071323425E-5</v>
      </c>
      <c r="AD25">
        <f>IDEN!AD25-REINV!AF27</f>
        <v>-5.376721099580637E-4</v>
      </c>
      <c r="AE25">
        <f>IDEN!AE25-REINV!AG27</f>
        <v>-4.620456586420932E-3</v>
      </c>
      <c r="AF25">
        <f>IDEN!AF25-REINV!AH27</f>
        <v>-1.307917827136725E-3</v>
      </c>
      <c r="AG25">
        <f>IDEN!AG25-REINV!AI27</f>
        <v>-3.7613465817633498E-3</v>
      </c>
      <c r="AH25">
        <f>IDEN!AH25-REINV!AJ27</f>
        <v>-1.6742570963453037E-3</v>
      </c>
      <c r="AI25">
        <f>IDEN!AI25-REINV!AK27</f>
        <v>-1E-300</v>
      </c>
      <c r="AJ25">
        <f>IDEN!AJ25-REINV!AL27</f>
        <v>-5.8808953781865009E-3</v>
      </c>
      <c r="AK25">
        <f>IDEN!AK25-REINV!AM27</f>
        <v>-5.7955921435599092E-3</v>
      </c>
    </row>
    <row r="26" spans="1:37">
      <c r="A26">
        <f>IDEN!A26-REINV!C28</f>
        <v>-6.7931542567386522E-6</v>
      </c>
      <c r="B26">
        <f>IDEN!B26-REINV!D28</f>
        <v>-2.7313812436640043E-8</v>
      </c>
      <c r="C26">
        <f>IDEN!C26-REINV!E28</f>
        <v>-1.4563593324294085E-4</v>
      </c>
      <c r="D26">
        <f>IDEN!D26-REINV!F28</f>
        <v>-9.8775801999984756E-6</v>
      </c>
      <c r="E26">
        <f>IDEN!E26-REINV!G28</f>
        <v>-5.4184115686450309E-6</v>
      </c>
      <c r="F26">
        <f>IDEN!F26-REINV!H28</f>
        <v>-8.2309151772271103E-5</v>
      </c>
      <c r="G26">
        <f>IDEN!G26-REINV!I28</f>
        <v>-5.9816141502774035E-5</v>
      </c>
      <c r="H26">
        <f>IDEN!H26-REINV!J28</f>
        <v>-1.2521549355496908E-4</v>
      </c>
      <c r="I26">
        <f>IDEN!I26-REINV!K28</f>
        <v>-3.801844113641713E-5</v>
      </c>
      <c r="J26">
        <f>IDEN!J26-REINV!L28</f>
        <v>-3.4378550423366691E-5</v>
      </c>
      <c r="K26">
        <f>IDEN!K26-REINV!M28</f>
        <v>-1.9149697891307614E-6</v>
      </c>
      <c r="L26">
        <f>IDEN!L26-REINV!N28</f>
        <v>-1.5238324406469431E-4</v>
      </c>
      <c r="M26">
        <f>IDEN!M26-REINV!O28</f>
        <v>-1.6235386609632398E-4</v>
      </c>
      <c r="N26">
        <f>IDEN!N26-REINV!P28</f>
        <v>-5.6165652367926865E-5</v>
      </c>
      <c r="O26">
        <f>IDEN!O26-REINV!Q28</f>
        <v>-3.25774510496534E-5</v>
      </c>
      <c r="P26">
        <f>IDEN!P26-REINV!R28</f>
        <v>-6.5080432256032272E-5</v>
      </c>
      <c r="Q26">
        <f>IDEN!Q26-REINV!S28</f>
        <v>-6.7067859583449897E-5</v>
      </c>
      <c r="R26">
        <f>IDEN!R26-REINV!T28</f>
        <v>-1.1216375064665776E-4</v>
      </c>
      <c r="S26">
        <f>IDEN!S26-REINV!U28</f>
        <v>-4.6141887498625362E-7</v>
      </c>
      <c r="T26">
        <f>IDEN!T26-REINV!V28</f>
        <v>-1.8672269260892422E-5</v>
      </c>
      <c r="U26">
        <f>IDEN!U26-REINV!W28</f>
        <v>-8.3853670997207509E-6</v>
      </c>
      <c r="V26">
        <f>IDEN!V26-REINV!X28</f>
        <v>-1.0655185669826657E-4</v>
      </c>
      <c r="W26">
        <f>IDEN!W26-REINV!Y28</f>
        <v>-9.662371235732642E-5</v>
      </c>
      <c r="X26">
        <f>IDEN!X26-REINV!Z28</f>
        <v>-4.1772728765201344E-4</v>
      </c>
      <c r="Y26">
        <f>IDEN!Y26-REINV!AA28</f>
        <v>-3.5027451713607856E-4</v>
      </c>
      <c r="Z26">
        <f>IDEN!Z26-REINV!AB28</f>
        <v>0.99837727146061772</v>
      </c>
      <c r="AA26">
        <f>IDEN!AA26-REINV!AC28</f>
        <v>-3.7949845698923273E-4</v>
      </c>
      <c r="AB26">
        <f>IDEN!AB26-REINV!AD28</f>
        <v>-1.5087406035825581E-5</v>
      </c>
      <c r="AC26">
        <f>IDEN!AC26-REINV!AE28</f>
        <v>-2.0987397499641416E-6</v>
      </c>
      <c r="AD26">
        <f>IDEN!AD26-REINV!AF28</f>
        <v>-3.5701057609831208E-5</v>
      </c>
      <c r="AE26">
        <f>IDEN!AE26-REINV!AG28</f>
        <v>-1.216891414841142E-4</v>
      </c>
      <c r="AF26">
        <f>IDEN!AF26-REINV!AH28</f>
        <v>-1.4297805032335894E-5</v>
      </c>
      <c r="AG26">
        <f>IDEN!AG26-REINV!AI28</f>
        <v>-4.9397127968954889E-6</v>
      </c>
      <c r="AH26">
        <f>IDEN!AH26-REINV!AJ28</f>
        <v>-1.1461241178489022E-5</v>
      </c>
      <c r="AI26">
        <f>IDEN!AI26-REINV!AK28</f>
        <v>-1E-300</v>
      </c>
      <c r="AJ26">
        <f>IDEN!AJ26-REINV!AL28</f>
        <v>-6.2122911991932791E-5</v>
      </c>
      <c r="AK26">
        <f>IDEN!AK26-REINV!AM28</f>
        <v>-6.1221810204441191E-5</v>
      </c>
    </row>
    <row r="27" spans="1:37">
      <c r="A27">
        <f>IDEN!A27-REINV!C29</f>
        <v>-1.8005189513878618E-4</v>
      </c>
      <c r="B27">
        <f>IDEN!B27-REINV!D29</f>
        <v>-1.9648843834560955E-4</v>
      </c>
      <c r="C27">
        <f>IDEN!C27-REINV!E29</f>
        <v>-5.8516113198195559E-4</v>
      </c>
      <c r="D27">
        <f>IDEN!D27-REINV!F29</f>
        <v>-3.4884320841796132E-4</v>
      </c>
      <c r="E27">
        <f>IDEN!E27-REINV!G29</f>
        <v>-8.5198804776001217E-5</v>
      </c>
      <c r="F27">
        <f>IDEN!F27-REINV!H29</f>
        <v>-1.4296228883284197E-3</v>
      </c>
      <c r="G27">
        <f>IDEN!G27-REINV!I29</f>
        <v>-2.7768473227465074E-4</v>
      </c>
      <c r="H27">
        <f>IDEN!H27-REINV!J29</f>
        <v>-3.0664670352810457E-3</v>
      </c>
      <c r="I27">
        <f>IDEN!I27-REINV!K29</f>
        <v>-1.1947143599318858E-4</v>
      </c>
      <c r="J27">
        <f>IDEN!J27-REINV!L29</f>
        <v>-5.2943775869722018E-4</v>
      </c>
      <c r="K27">
        <f>IDEN!K27-REINV!M29</f>
        <v>-3.273330944566326E-5</v>
      </c>
      <c r="L27">
        <f>IDEN!L27-REINV!N29</f>
        <v>-1.1391546856303635E-3</v>
      </c>
      <c r="M27">
        <f>IDEN!M27-REINV!O29</f>
        <v>-1.9344196589125597E-3</v>
      </c>
      <c r="N27">
        <f>IDEN!N27-REINV!P29</f>
        <v>-5.9221991295608958E-4</v>
      </c>
      <c r="O27">
        <f>IDEN!O27-REINV!Q29</f>
        <v>-2.4911659411203579E-4</v>
      </c>
      <c r="P27">
        <f>IDEN!P27-REINV!R29</f>
        <v>-4.5898086395628352E-4</v>
      </c>
      <c r="Q27">
        <f>IDEN!Q27-REINV!S29</f>
        <v>-1.1267651541129484E-3</v>
      </c>
      <c r="R27">
        <f>IDEN!R27-REINV!T29</f>
        <v>-1.3695616465456799E-3</v>
      </c>
      <c r="S27">
        <f>IDEN!S27-REINV!U29</f>
        <v>-3.5289676842766879E-5</v>
      </c>
      <c r="T27">
        <f>IDEN!T27-REINV!V29</f>
        <v>-2.3325179874404952E-4</v>
      </c>
      <c r="U27">
        <f>IDEN!U27-REINV!W29</f>
        <v>-1.1227621064923308E-4</v>
      </c>
      <c r="V27">
        <f>IDEN!V27-REINV!X29</f>
        <v>-1.4353802170586534E-3</v>
      </c>
      <c r="W27">
        <f>IDEN!W27-REINV!Y29</f>
        <v>-4.9071079851944587E-4</v>
      </c>
      <c r="X27">
        <f>IDEN!X27-REINV!Z29</f>
        <v>-4.0947276140730995E-4</v>
      </c>
      <c r="Y27">
        <f>IDEN!Y27-REINV!AA29</f>
        <v>-2.5646930921848507E-3</v>
      </c>
      <c r="Z27">
        <f>IDEN!Z27-REINV!AB29</f>
        <v>-1.6548755731415033E-3</v>
      </c>
      <c r="AA27">
        <f>IDEN!AA27-REINV!AC29</f>
        <v>0.9983212240718532</v>
      </c>
      <c r="AB27">
        <f>IDEN!AB27-REINV!AD29</f>
        <v>-6.2915085976928591E-4</v>
      </c>
      <c r="AC27">
        <f>IDEN!AC27-REINV!AE29</f>
        <v>-5.4263552911924787E-5</v>
      </c>
      <c r="AD27">
        <f>IDEN!AD27-REINV!AF29</f>
        <v>-2.3072863337243442E-4</v>
      </c>
      <c r="AE27">
        <f>IDEN!AE27-REINV!AG29</f>
        <v>-1.2098407668749519E-4</v>
      </c>
      <c r="AF27">
        <f>IDEN!AF27-REINV!AH29</f>
        <v>-3.4897854659299559E-4</v>
      </c>
      <c r="AG27">
        <f>IDEN!AG27-REINV!AI29</f>
        <v>-8.0406525287441341E-5</v>
      </c>
      <c r="AH27">
        <f>IDEN!AH27-REINV!AJ29</f>
        <v>-9.8583722927884427E-5</v>
      </c>
      <c r="AI27">
        <f>IDEN!AI27-REINV!AK29</f>
        <v>-1E-300</v>
      </c>
      <c r="AJ27">
        <f>IDEN!AJ27-REINV!AL29</f>
        <v>-6.5785546355784862E-4</v>
      </c>
      <c r="AK27">
        <f>IDEN!AK27-REINV!AM29</f>
        <v>-6.4831317529228771E-4</v>
      </c>
    </row>
    <row r="28" spans="1:37">
      <c r="A28">
        <f>IDEN!A28-REINV!C30</f>
        <v>-1.0015173883933808E-3</v>
      </c>
      <c r="B28">
        <f>IDEN!B28-REINV!D30</f>
        <v>-1.0657992658269306E-3</v>
      </c>
      <c r="C28">
        <f>IDEN!C28-REINV!E30</f>
        <v>-2.6880505052438958E-3</v>
      </c>
      <c r="D28">
        <f>IDEN!D28-REINV!F30</f>
        <v>-2.4154743396433516E-3</v>
      </c>
      <c r="E28">
        <f>IDEN!E28-REINV!G30</f>
        <v>-4.495304541933263E-4</v>
      </c>
      <c r="F28">
        <f>IDEN!F28-REINV!H30</f>
        <v>-6.3046120036405057E-3</v>
      </c>
      <c r="G28">
        <f>IDEN!G28-REINV!I30</f>
        <v>-2.1407033098183263E-2</v>
      </c>
      <c r="H28">
        <f>IDEN!H28-REINV!J30</f>
        <v>-5.3087545628678979E-3</v>
      </c>
      <c r="I28">
        <f>IDEN!I28-REINV!K30</f>
        <v>-1.8778698056384508E-2</v>
      </c>
      <c r="J28">
        <f>IDEN!J28-REINV!L30</f>
        <v>-1.3177405441421096E-2</v>
      </c>
      <c r="K28">
        <f>IDEN!K28-REINV!M30</f>
        <v>-3.785206902943436E-2</v>
      </c>
      <c r="L28">
        <f>IDEN!L28-REINV!N30</f>
        <v>-4.5621467227406794E-3</v>
      </c>
      <c r="M28">
        <f>IDEN!M28-REINV!O30</f>
        <v>-4.650244085794882E-3</v>
      </c>
      <c r="N28">
        <f>IDEN!N28-REINV!P30</f>
        <v>-7.4874982420860203E-4</v>
      </c>
      <c r="O28">
        <f>IDEN!O28-REINV!Q30</f>
        <v>-1.1027973273309332E-3</v>
      </c>
      <c r="P28">
        <f>IDEN!P28-REINV!R30</f>
        <v>-2.3964431754286159E-3</v>
      </c>
      <c r="Q28">
        <f>IDEN!Q28-REINV!S30</f>
        <v>-2.2950034651287228E-3</v>
      </c>
      <c r="R28">
        <f>IDEN!R28-REINV!T30</f>
        <v>-8.3341821024863691E-3</v>
      </c>
      <c r="S28">
        <f>IDEN!S28-REINV!U30</f>
        <v>-1.8589761433776683E-4</v>
      </c>
      <c r="T28">
        <f>IDEN!T28-REINV!V30</f>
        <v>-5.1849730213948404E-4</v>
      </c>
      <c r="U28">
        <f>IDEN!U28-REINV!W30</f>
        <v>-5.7334444107546797E-4</v>
      </c>
      <c r="V28">
        <f>IDEN!V28-REINV!X30</f>
        <v>-7.628640516787067E-3</v>
      </c>
      <c r="W28">
        <f>IDEN!W28-REINV!Y30</f>
        <v>-7.4207063574849958E-4</v>
      </c>
      <c r="X28">
        <f>IDEN!X28-REINV!Z30</f>
        <v>-1.00739907186688E-3</v>
      </c>
      <c r="Y28">
        <f>IDEN!Y28-REINV!AA30</f>
        <v>-2.3765585328524713E-3</v>
      </c>
      <c r="Z28">
        <f>IDEN!Z28-REINV!AB30</f>
        <v>-1.7251369688169168E-3</v>
      </c>
      <c r="AA28">
        <f>IDEN!AA28-REINV!AC30</f>
        <v>-2.1744669900333833E-3</v>
      </c>
      <c r="AB28">
        <f>IDEN!AB28-REINV!AD30</f>
        <v>0.99624075338965579</v>
      </c>
      <c r="AC28">
        <f>IDEN!AC28-REINV!AE30</f>
        <v>-1.6470352160850526E-4</v>
      </c>
      <c r="AD28">
        <f>IDEN!AD28-REINV!AF30</f>
        <v>-7.6488478160961651E-4</v>
      </c>
      <c r="AE28">
        <f>IDEN!AE28-REINV!AG30</f>
        <v>-4.7575420424094501E-4</v>
      </c>
      <c r="AF28">
        <f>IDEN!AF28-REINV!AH30</f>
        <v>-1.1183894000837205E-3</v>
      </c>
      <c r="AG28">
        <f>IDEN!AG28-REINV!AI30</f>
        <v>-3.7105718657577666E-5</v>
      </c>
      <c r="AH28">
        <f>IDEN!AH28-REINV!AJ30</f>
        <v>-4.6313208656397614E-4</v>
      </c>
      <c r="AI28">
        <f>IDEN!AI28-REINV!AK30</f>
        <v>-1E-300</v>
      </c>
      <c r="AJ28">
        <f>IDEN!AJ28-REINV!AL30</f>
        <v>-3.2578295928787832E-3</v>
      </c>
      <c r="AK28">
        <f>IDEN!AK28-REINV!AM30</f>
        <v>-3.2105743053309731E-3</v>
      </c>
    </row>
    <row r="29" spans="1:37">
      <c r="A29">
        <f>IDEN!A29-REINV!C31</f>
        <v>-6.4306791830050615E-6</v>
      </c>
      <c r="B29">
        <f>IDEN!B29-REINV!D31</f>
        <v>-1.1955458388337965E-5</v>
      </c>
      <c r="C29">
        <f>IDEN!C29-REINV!E31</f>
        <v>-1.7932819927365014E-5</v>
      </c>
      <c r="D29">
        <f>IDEN!D29-REINV!F31</f>
        <v>-1.1113245951045531E-5</v>
      </c>
      <c r="E29">
        <f>IDEN!E29-REINV!G31</f>
        <v>-6.6680438233935355E-6</v>
      </c>
      <c r="F29">
        <f>IDEN!F29-REINV!H31</f>
        <v>-2.0168957007013682E-5</v>
      </c>
      <c r="G29">
        <f>IDEN!G29-REINV!I31</f>
        <v>-2.0969885611817366E-5</v>
      </c>
      <c r="H29">
        <f>IDEN!H29-REINV!J31</f>
        <v>-2.4042633548784342E-4</v>
      </c>
      <c r="I29">
        <f>IDEN!I29-REINV!K31</f>
        <v>-2.0196583373857251E-6</v>
      </c>
      <c r="J29">
        <f>IDEN!J29-REINV!L31</f>
        <v>-9.2450613373805285E-7</v>
      </c>
      <c r="K29">
        <f>IDEN!K29-REINV!M31</f>
        <v>-3.2322186592552205E-6</v>
      </c>
      <c r="L29">
        <f>IDEN!L29-REINV!N31</f>
        <v>-2.1940501996396827E-5</v>
      </c>
      <c r="M29">
        <f>IDEN!M29-REINV!O31</f>
        <v>-6.440480876388185E-5</v>
      </c>
      <c r="N29">
        <f>IDEN!N29-REINV!P31</f>
        <v>-3.1974279714904961E-5</v>
      </c>
      <c r="O29">
        <f>IDEN!O29-REINV!Q31</f>
        <v>-1.0269329420702382E-5</v>
      </c>
      <c r="P29">
        <f>IDEN!P29-REINV!R31</f>
        <v>-1.9687051197904911E-5</v>
      </c>
      <c r="Q29">
        <f>IDEN!Q29-REINV!S31</f>
        <v>-1.6375153085157115E-5</v>
      </c>
      <c r="R29">
        <f>IDEN!R29-REINV!T31</f>
        <v>-9.793881284285483E-6</v>
      </c>
      <c r="S29">
        <f>IDEN!S29-REINV!U31</f>
        <v>-7.7460235198742163E-6</v>
      </c>
      <c r="T29">
        <f>IDEN!T29-REINV!V31</f>
        <v>-1.6502079358506114E-6</v>
      </c>
      <c r="U29">
        <f>IDEN!U29-REINV!W31</f>
        <v>-2.4968785675296756E-6</v>
      </c>
      <c r="V29">
        <f>IDEN!V29-REINV!X31</f>
        <v>-1.7276907091406561E-5</v>
      </c>
      <c r="W29">
        <f>IDEN!W29-REINV!Y31</f>
        <v>-1.5852972383229417E-6</v>
      </c>
      <c r="X29">
        <f>IDEN!X29-REINV!Z31</f>
        <v>-5.4694123549157979E-7</v>
      </c>
      <c r="Y29">
        <f>IDEN!Y29-REINV!AA31</f>
        <v>-9.3862611374632645E-6</v>
      </c>
      <c r="Z29">
        <f>IDEN!Z29-REINV!AB31</f>
        <v>-6.2618286683606608E-6</v>
      </c>
      <c r="AA29">
        <f>IDEN!AA29-REINV!AC31</f>
        <v>-1.0777101566532486E-5</v>
      </c>
      <c r="AB29">
        <f>IDEN!AB29-REINV!AD31</f>
        <v>-4.382789020064788E-6</v>
      </c>
      <c r="AC29">
        <f>IDEN!AC29-REINV!AE31</f>
        <v>0.99999773313938811</v>
      </c>
      <c r="AD29">
        <f>IDEN!AD29-REINV!AF31</f>
        <v>-2.7020638671061204E-6</v>
      </c>
      <c r="AE29">
        <f>IDEN!AE29-REINV!AG31</f>
        <v>-2.7094549183490447E-6</v>
      </c>
      <c r="AF29">
        <f>IDEN!AF29-REINV!AH31</f>
        <v>-6.5510999562257081E-6</v>
      </c>
      <c r="AG29">
        <f>IDEN!AG29-REINV!AI31</f>
        <v>-8.6897970843406303E-7</v>
      </c>
      <c r="AH29">
        <f>IDEN!AH29-REINV!AJ31</f>
        <v>-2.7023489140654872E-6</v>
      </c>
      <c r="AI29">
        <f>IDEN!AI29-REINV!AK31</f>
        <v>-1E-300</v>
      </c>
      <c r="AJ29">
        <f>IDEN!AJ29-REINV!AL31</f>
        <v>-1.2771770556471595E-5</v>
      </c>
      <c r="AK29">
        <f>IDEN!AK29-REINV!AM31</f>
        <v>-1.2586514184726436E-5</v>
      </c>
    </row>
    <row r="30" spans="1:37">
      <c r="A30">
        <f>IDEN!A30-REINV!C32</f>
        <v>-1.6446502572996794E-5</v>
      </c>
      <c r="B30">
        <f>IDEN!B30-REINV!D32</f>
        <v>-1.8771214595130688E-5</v>
      </c>
      <c r="C30">
        <f>IDEN!C30-REINV!E32</f>
        <v>-8.0588947037152212E-5</v>
      </c>
      <c r="D30">
        <f>IDEN!D30-REINV!F32</f>
        <v>-1.2464956432128855E-5</v>
      </c>
      <c r="E30">
        <f>IDEN!E30-REINV!G32</f>
        <v>-6.4471520467172904E-7</v>
      </c>
      <c r="F30">
        <f>IDEN!F30-REINV!H32</f>
        <v>-9.1459826679905984E-6</v>
      </c>
      <c r="G30">
        <f>IDEN!G30-REINV!I32</f>
        <v>-4.444808458091981E-4</v>
      </c>
      <c r="H30">
        <f>IDEN!H30-REINV!J32</f>
        <v>-9.0000808027790598E-5</v>
      </c>
      <c r="I30">
        <f>IDEN!I30-REINV!K32</f>
        <v>-1.9297755884120301E-4</v>
      </c>
      <c r="J30">
        <f>IDEN!J30-REINV!L32</f>
        <v>-1.1602486699612184E-4</v>
      </c>
      <c r="K30">
        <f>IDEN!K30-REINV!M32</f>
        <v>-2.081746282747037E-5</v>
      </c>
      <c r="L30">
        <f>IDEN!L30-REINV!N32</f>
        <v>-3.510655644670108E-5</v>
      </c>
      <c r="M30">
        <f>IDEN!M30-REINV!O32</f>
        <v>-6.5427801479001421E-5</v>
      </c>
      <c r="N30">
        <f>IDEN!N30-REINV!P32</f>
        <v>-5.5803527447347294E-4</v>
      </c>
      <c r="O30">
        <f>IDEN!O30-REINV!Q32</f>
        <v>-1.0148797259642841E-5</v>
      </c>
      <c r="P30">
        <f>IDEN!P30-REINV!R32</f>
        <v>-1.5311555311036693E-5</v>
      </c>
      <c r="Q30">
        <f>IDEN!Q30-REINV!S32</f>
        <v>-3.5300277259175563E-5</v>
      </c>
      <c r="R30">
        <f>IDEN!R30-REINV!T32</f>
        <v>-1.1716522353538013E-4</v>
      </c>
      <c r="S30">
        <f>IDEN!S30-REINV!U32</f>
        <v>-1.6364154763801375E-6</v>
      </c>
      <c r="T30">
        <f>IDEN!T30-REINV!V32</f>
        <v>-3.3540360470001948E-6</v>
      </c>
      <c r="U30">
        <f>IDEN!U30-REINV!W32</f>
        <v>-1.3852800564045514E-6</v>
      </c>
      <c r="V30">
        <f>IDEN!V30-REINV!X32</f>
        <v>-3.8320300343339018E-5</v>
      </c>
      <c r="W30">
        <f>IDEN!W30-REINV!Y32</f>
        <v>-9.6174913580420035E-6</v>
      </c>
      <c r="X30">
        <f>IDEN!X30-REINV!Z32</f>
        <v>-6.6888548338709265E-6</v>
      </c>
      <c r="Y30">
        <f>IDEN!Y30-REINV!AA32</f>
        <v>-1.5668426953225124E-5</v>
      </c>
      <c r="Z30">
        <f>IDEN!Z30-REINV!AB32</f>
        <v>-9.6590061831460465E-6</v>
      </c>
      <c r="AA30">
        <f>IDEN!AA30-REINV!AC32</f>
        <v>-7.1026224329708042E-5</v>
      </c>
      <c r="AB30">
        <f>IDEN!AB30-REINV!AD32</f>
        <v>-2.5838106197667844E-6</v>
      </c>
      <c r="AC30">
        <f>IDEN!AC30-REINV!AE32</f>
        <v>-1.2924796697585101E-4</v>
      </c>
      <c r="AD30">
        <f>IDEN!AD30-REINV!AF32</f>
        <v>0.99921422811926164</v>
      </c>
      <c r="AE30">
        <f>IDEN!AE30-REINV!AG32</f>
        <v>-5.1187909608789841E-6</v>
      </c>
      <c r="AF30">
        <f>IDEN!AF30-REINV!AH32</f>
        <v>-4.6424560012461181E-6</v>
      </c>
      <c r="AG30">
        <f>IDEN!AG30-REINV!AI32</f>
        <v>-1.8182614971952853E-4</v>
      </c>
      <c r="AH30">
        <f>IDEN!AH30-REINV!AJ32</f>
        <v>-3.0333919100301609E-5</v>
      </c>
      <c r="AI30">
        <f>IDEN!AI30-REINV!AK32</f>
        <v>-1E-300</v>
      </c>
      <c r="AJ30">
        <f>IDEN!AJ30-REINV!AL32</f>
        <v>-1.3780298336177763E-4</v>
      </c>
      <c r="AK30">
        <f>IDEN!AK30-REINV!AM32</f>
        <v>-1.3580413123705595E-4</v>
      </c>
    </row>
    <row r="31" spans="1:37">
      <c r="A31">
        <f>IDEN!A31-REINV!C33</f>
        <v>-3.5193169632561558E-5</v>
      </c>
      <c r="B31">
        <f>IDEN!B31-REINV!D33</f>
        <v>-4.4136454584932162E-5</v>
      </c>
      <c r="C31">
        <f>IDEN!C31-REINV!E33</f>
        <v>-7.9762684488424978E-5</v>
      </c>
      <c r="D31">
        <f>IDEN!D31-REINV!F33</f>
        <v>-5.5859292771448844E-5</v>
      </c>
      <c r="E31">
        <f>IDEN!E31-REINV!G33</f>
        <v>0</v>
      </c>
      <c r="F31">
        <f>IDEN!F31-REINV!H33</f>
        <v>-7.0274703786742126E-5</v>
      </c>
      <c r="G31">
        <f>IDEN!G31-REINV!I33</f>
        <v>-1.71603294241527E-6</v>
      </c>
      <c r="H31">
        <f>IDEN!H31-REINV!J33</f>
        <v>-5.4579752001888088E-5</v>
      </c>
      <c r="I31">
        <f>IDEN!I31-REINV!K33</f>
        <v>-9.6017394892111284E-7</v>
      </c>
      <c r="J31">
        <f>IDEN!J31-REINV!L33</f>
        <v>-6.9837027108160887E-7</v>
      </c>
      <c r="K31">
        <f>IDEN!K31-REINV!M33</f>
        <v>-5.5912655201422541E-8</v>
      </c>
      <c r="L31">
        <f>IDEN!L31-REINV!N33</f>
        <v>-9.2752638907653192E-5</v>
      </c>
      <c r="M31">
        <f>IDEN!M31-REINV!O33</f>
        <v>-7.4889215209302643E-5</v>
      </c>
      <c r="N31">
        <f>IDEN!N31-REINV!P33</f>
        <v>-1.983671640089676E-6</v>
      </c>
      <c r="O31">
        <f>IDEN!O31-REINV!Q33</f>
        <v>-1.7104921623503301E-5</v>
      </c>
      <c r="P31">
        <f>IDEN!P31-REINV!R33</f>
        <v>-8.4574872735702886E-5</v>
      </c>
      <c r="Q31">
        <f>IDEN!Q31-REINV!S33</f>
        <v>-4.4896567084559498E-5</v>
      </c>
      <c r="R31">
        <f>IDEN!R31-REINV!T33</f>
        <v>-2.9238044984073971E-5</v>
      </c>
      <c r="S31">
        <f>IDEN!S31-REINV!U33</f>
        <v>-1.908526860410236E-7</v>
      </c>
      <c r="T31">
        <f>IDEN!T31-REINV!V33</f>
        <v>-1.1645331041660964E-6</v>
      </c>
      <c r="U31">
        <f>IDEN!U31-REINV!W33</f>
        <v>-1.7525240617878934E-6</v>
      </c>
      <c r="V31">
        <f>IDEN!V31-REINV!X33</f>
        <v>-3.2092173066973354E-5</v>
      </c>
      <c r="W31">
        <f>IDEN!W31-REINV!Y33</f>
        <v>-1.0689243349661751E-6</v>
      </c>
      <c r="X31">
        <f>IDEN!X31-REINV!Z33</f>
        <v>-2.9302429699700783E-6</v>
      </c>
      <c r="Y31">
        <f>IDEN!Y31-REINV!AA33</f>
        <v>-1.9863151055943791E-5</v>
      </c>
      <c r="Z31">
        <f>IDEN!Z31-REINV!AB33</f>
        <v>-4.9589465330652565E-6</v>
      </c>
      <c r="AA31">
        <f>IDEN!AA31-REINV!AC33</f>
        <v>-9.4044227675340071E-6</v>
      </c>
      <c r="AB31">
        <f>IDEN!AB31-REINV!AD33</f>
        <v>-4.6516311792259191E-6</v>
      </c>
      <c r="AC31">
        <f>IDEN!AC31-REINV!AE33</f>
        <v>-3.0927722939518398E-6</v>
      </c>
      <c r="AD31">
        <f>IDEN!AD31-REINV!AF33</f>
        <v>-3.9130051371685925E-6</v>
      </c>
      <c r="AE31">
        <f>IDEN!AE31-REINV!AG33</f>
        <v>0.99999882501485537</v>
      </c>
      <c r="AF31">
        <f>IDEN!AF31-REINV!AH33</f>
        <v>-7.6350098823343822E-6</v>
      </c>
      <c r="AG31">
        <f>IDEN!AG31-REINV!AI33</f>
        <v>-9.7704911701051115E-7</v>
      </c>
      <c r="AH31">
        <f>IDEN!AH31-REINV!AJ33</f>
        <v>-1.0437759647211153E-5</v>
      </c>
      <c r="AI31">
        <f>IDEN!AI31-REINV!AK33</f>
        <v>-1E-300</v>
      </c>
      <c r="AJ31">
        <f>IDEN!AJ31-REINV!AL33</f>
        <v>-2.3157904997042775E-5</v>
      </c>
      <c r="AK31">
        <f>IDEN!AK31-REINV!AM33</f>
        <v>-2.2821996249073814E-5</v>
      </c>
    </row>
    <row r="32" spans="1:37">
      <c r="A32">
        <f>IDEN!A32-REINV!C34</f>
        <v>-5.3911689340035028E-6</v>
      </c>
      <c r="B32">
        <f>IDEN!B32-REINV!D34</f>
        <v>-1.0220532931666278E-5</v>
      </c>
      <c r="C32">
        <f>IDEN!C32-REINV!E34</f>
        <v>-2.0493518141276387E-5</v>
      </c>
      <c r="D32">
        <f>IDEN!D32-REINV!F34</f>
        <v>-1.7009201449532378E-5</v>
      </c>
      <c r="E32">
        <f>IDEN!E32-REINV!G34</f>
        <v>-4.414167161600802E-6</v>
      </c>
      <c r="F32">
        <f>IDEN!F32-REINV!H34</f>
        <v>-4.0642041641400555E-5</v>
      </c>
      <c r="G32">
        <f>IDEN!G32-REINV!I34</f>
        <v>-4.1519482346369379E-8</v>
      </c>
      <c r="H32">
        <f>IDEN!H32-REINV!J34</f>
        <v>-2.3907916414610941E-5</v>
      </c>
      <c r="I32">
        <f>IDEN!I32-REINV!K34</f>
        <v>-4.6287046185990872E-9</v>
      </c>
      <c r="J32">
        <f>IDEN!J32-REINV!L34</f>
        <v>-4.7465646334737987E-9</v>
      </c>
      <c r="K32">
        <f>IDEN!K32-REINV!M34</f>
        <v>-2.5477576235803856E-10</v>
      </c>
      <c r="L32">
        <f>IDEN!L32-REINV!N34</f>
        <v>-2.0956500328222375E-5</v>
      </c>
      <c r="M32">
        <f>IDEN!M32-REINV!O34</f>
        <v>-2.4030424471339458E-5</v>
      </c>
      <c r="N32">
        <f>IDEN!N32-REINV!P34</f>
        <v>-5.2017613081293408E-9</v>
      </c>
      <c r="O32">
        <f>IDEN!O32-REINV!Q34</f>
        <v>-1.376011010464732E-5</v>
      </c>
      <c r="P32">
        <f>IDEN!P32-REINV!R34</f>
        <v>-9.3485518710976275E-6</v>
      </c>
      <c r="Q32">
        <f>IDEN!Q32-REINV!S34</f>
        <v>-1.9498527300610021E-5</v>
      </c>
      <c r="R32">
        <f>IDEN!R32-REINV!T34</f>
        <v>-2.2535486338335401E-5</v>
      </c>
      <c r="S32">
        <f>IDEN!S32-REINV!U34</f>
        <v>-2.3731737835531097E-7</v>
      </c>
      <c r="T32">
        <f>IDEN!T32-REINV!V34</f>
        <v>-6.0659312107371714E-7</v>
      </c>
      <c r="U32">
        <f>IDEN!U32-REINV!W34</f>
        <v>-1.4499883282446042E-6</v>
      </c>
      <c r="V32">
        <f>IDEN!V32-REINV!X34</f>
        <v>-2.6092943092588365E-5</v>
      </c>
      <c r="W32">
        <f>IDEN!W32-REINV!Y34</f>
        <v>-1.5740428633921013E-6</v>
      </c>
      <c r="X32">
        <f>IDEN!X32-REINV!Z34</f>
        <v>-1.8207895523640097E-6</v>
      </c>
      <c r="Y32">
        <f>IDEN!Y32-REINV!AA34</f>
        <v>-1.2264370496025171E-5</v>
      </c>
      <c r="Z32">
        <f>IDEN!Z32-REINV!AB34</f>
        <v>-3.9219384411101588E-6</v>
      </c>
      <c r="AA32">
        <f>IDEN!AA32-REINV!AC34</f>
        <v>-1.0296506831709727E-5</v>
      </c>
      <c r="AB32">
        <f>IDEN!AB32-REINV!AD34</f>
        <v>-1.0099971628738803E-5</v>
      </c>
      <c r="AC32">
        <f>IDEN!AC32-REINV!AE34</f>
        <v>-9.5191132309247687E-7</v>
      </c>
      <c r="AD32">
        <f>IDEN!AD32-REINV!AF34</f>
        <v>-1.5797010122689145E-8</v>
      </c>
      <c r="AE32">
        <f>IDEN!AE32-REINV!AG34</f>
        <v>-1.3921551400618265E-6</v>
      </c>
      <c r="AF32">
        <f>IDEN!AF32-REINV!AH34</f>
        <v>0.99998384507333404</v>
      </c>
      <c r="AG32">
        <f>IDEN!AG32-REINV!AI34</f>
        <v>-2.6265498871685962E-9</v>
      </c>
      <c r="AH32">
        <f>IDEN!AH32-REINV!AJ34</f>
        <v>-1.1412037098025999E-6</v>
      </c>
      <c r="AI32">
        <f>IDEN!AI32-REINV!AK34</f>
        <v>-1E-300</v>
      </c>
      <c r="AJ32">
        <f>IDEN!AJ32-REINV!AL34</f>
        <v>-2.5728544455142607E-5</v>
      </c>
      <c r="AK32">
        <f>IDEN!AK32-REINV!AM34</f>
        <v>-2.5355348211523235E-5</v>
      </c>
    </row>
    <row r="33" spans="1:37">
      <c r="A33">
        <f>IDEN!A33-REINV!C35</f>
        <v>-6.9743339321006077E-7</v>
      </c>
      <c r="B33">
        <f>IDEN!B33-REINV!D35</f>
        <v>-8.408641395054468E-7</v>
      </c>
      <c r="C33">
        <f>IDEN!C33-REINV!E35</f>
        <v>-2.9337839808594734E-6</v>
      </c>
      <c r="D33">
        <f>IDEN!D33-REINV!F35</f>
        <v>-5.6113246646980115E-7</v>
      </c>
      <c r="E33">
        <f>IDEN!E33-REINV!G35</f>
        <v>-1.2071044498673189E-9</v>
      </c>
      <c r="F33">
        <f>IDEN!F33-REINV!H35</f>
        <v>-2.185063220556905E-7</v>
      </c>
      <c r="G33">
        <f>IDEN!G33-REINV!I35</f>
        <v>-8.2647563597926202E-6</v>
      </c>
      <c r="H33">
        <f>IDEN!H33-REINV!J35</f>
        <v>-7.7861077718897683E-7</v>
      </c>
      <c r="I33">
        <f>IDEN!I33-REINV!K35</f>
        <v>-7.8971692640684892E-6</v>
      </c>
      <c r="J33">
        <f>IDEN!J33-REINV!L35</f>
        <v>-4.2676064179454712E-6</v>
      </c>
      <c r="K33">
        <f>IDEN!K33-REINV!M35</f>
        <v>-3.5947247166534855E-7</v>
      </c>
      <c r="L33">
        <f>IDEN!L33-REINV!N35</f>
        <v>-1.4611152201685005E-6</v>
      </c>
      <c r="M33">
        <f>IDEN!M33-REINV!O35</f>
        <v>-8.5932222110593852E-7</v>
      </c>
      <c r="N33">
        <f>IDEN!N33-REINV!P35</f>
        <v>-1.3568933787000907E-5</v>
      </c>
      <c r="O33">
        <f>IDEN!O33-REINV!Q35</f>
        <v>-3.5063969157787606E-7</v>
      </c>
      <c r="P33">
        <f>IDEN!P33-REINV!R35</f>
        <v>-5.4587420174200843E-7</v>
      </c>
      <c r="Q33">
        <f>IDEN!Q33-REINV!S35</f>
        <v>-1.1176361515714686E-6</v>
      </c>
      <c r="R33">
        <f>IDEN!R33-REINV!T35</f>
        <v>-4.0415483155646595E-6</v>
      </c>
      <c r="S33">
        <f>IDEN!S33-REINV!U35</f>
        <v>-2.7969666315410742E-8</v>
      </c>
      <c r="T33">
        <f>IDEN!T33-REINV!V35</f>
        <v>-5.2969107585846447E-8</v>
      </c>
      <c r="U33">
        <f>IDEN!U33-REINV!W35</f>
        <v>-1.8421884143895942E-7</v>
      </c>
      <c r="V33">
        <f>IDEN!V33-REINV!X35</f>
        <v>-1.0965662360107401E-6</v>
      </c>
      <c r="W33">
        <f>IDEN!W33-REINV!Y35</f>
        <v>-2.0309393942689978E-7</v>
      </c>
      <c r="X33">
        <f>IDEN!X33-REINV!Z35</f>
        <v>-5.2300096061737606E-7</v>
      </c>
      <c r="Y33">
        <f>IDEN!Y33-REINV!AA35</f>
        <v>-4.3470943909389586E-7</v>
      </c>
      <c r="Z33">
        <f>IDEN!Z33-REINV!AB35</f>
        <v>-1.2570408118973106E-6</v>
      </c>
      <c r="AA33">
        <f>IDEN!AA33-REINV!AC35</f>
        <v>-6.9612606402704109E-7</v>
      </c>
      <c r="AB33">
        <f>IDEN!AB33-REINV!AD35</f>
        <v>-6.3366058977836869E-8</v>
      </c>
      <c r="AC33">
        <f>IDEN!AC33-REINV!AE35</f>
        <v>-1.8060430883379157E-6</v>
      </c>
      <c r="AD33">
        <f>IDEN!AD33-REINV!AF35</f>
        <v>-1.6590956001158786E-5</v>
      </c>
      <c r="AE33">
        <f>IDEN!AE33-REINV!AG35</f>
        <v>-1.1599519584680725E-7</v>
      </c>
      <c r="AF33">
        <f>IDEN!AF33-REINV!AH35</f>
        <v>-7.8723107534421039E-8</v>
      </c>
      <c r="AG33">
        <f>IDEN!AG33-REINV!AI35</f>
        <v>0.99999562293104094</v>
      </c>
      <c r="AH33">
        <f>IDEN!AH33-REINV!AJ35</f>
        <v>-7.8223044169436605E-7</v>
      </c>
      <c r="AI33">
        <f>IDEN!AI33-REINV!AK35</f>
        <v>-1E-300</v>
      </c>
      <c r="AJ33">
        <f>IDEN!AJ33-REINV!AL35</f>
        <v>-1.9622199031018565E-6</v>
      </c>
      <c r="AK33">
        <f>IDEN!AK33-REINV!AM35</f>
        <v>-1.9337576207419069E-6</v>
      </c>
    </row>
    <row r="34" spans="1:37">
      <c r="A34">
        <f>IDEN!A34-REINV!C36</f>
        <v>-4.5901917560112215E-7</v>
      </c>
      <c r="B34">
        <f>IDEN!B34-REINV!D36</f>
        <v>-6.4090946928021959E-7</v>
      </c>
      <c r="C34">
        <f>IDEN!C34-REINV!E36</f>
        <v>-1.9084921774606291E-6</v>
      </c>
      <c r="D34">
        <f>IDEN!D34-REINV!F36</f>
        <v>-3.7367716790268728E-6</v>
      </c>
      <c r="E34">
        <f>IDEN!E34-REINV!G36</f>
        <v>-1.0105649339802206E-5</v>
      </c>
      <c r="F34">
        <f>IDEN!F34-REINV!H36</f>
        <v>-1.6141859036047411E-7</v>
      </c>
      <c r="G34">
        <f>IDEN!G34-REINV!I36</f>
        <v>-5.9692903531135437E-6</v>
      </c>
      <c r="H34">
        <f>IDEN!H34-REINV!J36</f>
        <v>-5.1636434571686091E-6</v>
      </c>
      <c r="I34">
        <f>IDEN!I34-REINV!K36</f>
        <v>-5.2596010274228482E-6</v>
      </c>
      <c r="J34">
        <f>IDEN!J34-REINV!L36</f>
        <v>-1.9247108118922585E-6</v>
      </c>
      <c r="K34">
        <f>IDEN!K34-REINV!M36</f>
        <v>-2.9564737939246774E-7</v>
      </c>
      <c r="L34">
        <f>IDEN!L34-REINV!N36</f>
        <v>-1.689123688338737E-6</v>
      </c>
      <c r="M34">
        <f>IDEN!M34-REINV!O36</f>
        <v>-2.0955203792948162E-6</v>
      </c>
      <c r="N34">
        <f>IDEN!N34-REINV!P36</f>
        <v>-7.4756674704948987E-6</v>
      </c>
      <c r="O34">
        <f>IDEN!O34-REINV!Q36</f>
        <v>-1.833240824476286E-7</v>
      </c>
      <c r="P34">
        <f>IDEN!P34-REINV!R36</f>
        <v>-6.3630524195736738E-6</v>
      </c>
      <c r="Q34">
        <f>IDEN!Q34-REINV!S36</f>
        <v>-8.0954530927033638E-6</v>
      </c>
      <c r="R34">
        <f>IDEN!R34-REINV!T36</f>
        <v>-3.934770533623632E-6</v>
      </c>
      <c r="S34">
        <f>IDEN!S34-REINV!U36</f>
        <v>-1.9307192826418251E-7</v>
      </c>
      <c r="T34">
        <f>IDEN!T34-REINV!V36</f>
        <v>-5.5617351971763812E-6</v>
      </c>
      <c r="U34">
        <f>IDEN!U34-REINV!W36</f>
        <v>-6.7849970684955495E-8</v>
      </c>
      <c r="V34">
        <f>IDEN!V34-REINV!X36</f>
        <v>-3.076377932157736E-5</v>
      </c>
      <c r="W34">
        <f>IDEN!W34-REINV!Y36</f>
        <v>-3.0194011821149425E-6</v>
      </c>
      <c r="X34">
        <f>IDEN!X34-REINV!Z36</f>
        <v>-1.0283751099790009E-5</v>
      </c>
      <c r="Y34">
        <f>IDEN!Y34-REINV!AA36</f>
        <v>-4.0196571307400767E-5</v>
      </c>
      <c r="Z34">
        <f>IDEN!Z34-REINV!AB36</f>
        <v>-5.9491948921377543E-7</v>
      </c>
      <c r="AA34">
        <f>IDEN!AA34-REINV!AC36</f>
        <v>-4.1471091141115308E-7</v>
      </c>
      <c r="AB34">
        <f>IDEN!AB34-REINV!AD36</f>
        <v>-3.1222247835010237E-8</v>
      </c>
      <c r="AC34">
        <f>IDEN!AC34-REINV!AE36</f>
        <v>-5.2514810709848852E-7</v>
      </c>
      <c r="AD34">
        <f>IDEN!AD34-REINV!AF36</f>
        <v>-1.4571780459627493E-5</v>
      </c>
      <c r="AE34">
        <f>IDEN!AE34-REINV!AG36</f>
        <v>-1.5193092992833627E-7</v>
      </c>
      <c r="AF34">
        <f>IDEN!AF34-REINV!AH36</f>
        <v>-8.0655652945008546E-8</v>
      </c>
      <c r="AG34">
        <f>IDEN!AG34-REINV!AI36</f>
        <v>-1.7817476248579052E-6</v>
      </c>
      <c r="AH34">
        <f>IDEN!AH34-REINV!AJ36</f>
        <v>0.99999666727283554</v>
      </c>
      <c r="AI34">
        <f>IDEN!AI34-REINV!AK36</f>
        <v>-1E-300</v>
      </c>
      <c r="AJ34">
        <f>IDEN!AJ34-REINV!AL36</f>
        <v>-6.2193860840337111E-6</v>
      </c>
      <c r="AK34">
        <f>IDEN!AK34-REINV!AM36</f>
        <v>-6.1291729929578951E-6</v>
      </c>
    </row>
    <row r="35" spans="1:37">
      <c r="A35">
        <f>IDEN!A35-REINV!C37</f>
        <v>-1.4335316429183234E-4</v>
      </c>
      <c r="B35">
        <f>IDEN!B35-REINV!D37</f>
        <v>-1.1581953484260705E-4</v>
      </c>
      <c r="C35">
        <f>IDEN!C35-REINV!E37</f>
        <v>-8.69317461622266E-4</v>
      </c>
      <c r="D35">
        <f>IDEN!D35-REINV!F37</f>
        <v>-1.0537347678003938E-3</v>
      </c>
      <c r="E35">
        <f>IDEN!E35-REINV!G37</f>
        <v>-9.2661151517069154E-5</v>
      </c>
      <c r="F35">
        <f>IDEN!F35-REINV!H37</f>
        <v>-3.7292504362845217E-4</v>
      </c>
      <c r="G35">
        <f>IDEN!G35-REINV!I37</f>
        <v>-7.4636259613385862E-4</v>
      </c>
      <c r="H35">
        <f>IDEN!H35-REINV!J37</f>
        <v>-2.3667201450231721E-4</v>
      </c>
      <c r="I35">
        <f>IDEN!I35-REINV!K37</f>
        <v>-9.3292397115376006E-4</v>
      </c>
      <c r="J35">
        <f>IDEN!J35-REINV!L37</f>
        <v>-7.9398292793982658E-4</v>
      </c>
      <c r="K35">
        <f>IDEN!K35-REINV!M37</f>
        <v>-6.3194204521860265E-4</v>
      </c>
      <c r="L35">
        <f>IDEN!L35-REINV!N37</f>
        <v>-3.2901535434795024E-3</v>
      </c>
      <c r="M35">
        <f>IDEN!M35-REINV!O37</f>
        <v>-1.0834107293213369E-4</v>
      </c>
      <c r="N35">
        <f>IDEN!N35-REINV!P37</f>
        <v>-6.1329573965684719E-4</v>
      </c>
      <c r="O35">
        <f>IDEN!O35-REINV!Q37</f>
        <v>-1.8823625296332313E-4</v>
      </c>
      <c r="P35">
        <f>IDEN!P35-REINV!R37</f>
        <v>-3.9420515505633042E-4</v>
      </c>
      <c r="Q35">
        <f>IDEN!Q35-REINV!S37</f>
        <v>-1.4879004147953579E-3</v>
      </c>
      <c r="R35">
        <f>IDEN!R35-REINV!T37</f>
        <v>-4.6959921012198618E-4</v>
      </c>
      <c r="S35">
        <f>IDEN!S35-REINV!U37</f>
        <v>-2.1010757143013147E-3</v>
      </c>
      <c r="T35">
        <f>IDEN!T35-REINV!V37</f>
        <v>-1.45230931278586E-4</v>
      </c>
      <c r="U35">
        <f>IDEN!U35-REINV!W37</f>
        <v>-2.218961359699288E-4</v>
      </c>
      <c r="V35">
        <f>IDEN!V35-REINV!X37</f>
        <v>-3.9270521071426031E-4</v>
      </c>
      <c r="W35">
        <f>IDEN!W35-REINV!Y37</f>
        <v>-5.1074649506683341E-4</v>
      </c>
      <c r="X35">
        <f>IDEN!X35-REINV!Z37</f>
        <v>-1.1592815243432182E-3</v>
      </c>
      <c r="Y35">
        <f>IDEN!Y35-REINV!AA37</f>
        <v>-9.2674066840587016E-4</v>
      </c>
      <c r="Z35">
        <f>IDEN!Z35-REINV!AB37</f>
        <v>-2.1509303754379592E-4</v>
      </c>
      <c r="AA35">
        <f>IDEN!AA35-REINV!AC37</f>
        <v>-1.3472816208299364E-3</v>
      </c>
      <c r="AB35">
        <f>IDEN!AB35-REINV!AD37</f>
        <v>-1.0142803938191787E-4</v>
      </c>
      <c r="AC35">
        <f>IDEN!AC35-REINV!AE37</f>
        <v>-5.346411064029514E-3</v>
      </c>
      <c r="AD35">
        <f>IDEN!AD35-REINV!AF37</f>
        <v>-1.7093043923694844E-3</v>
      </c>
      <c r="AE35">
        <f>IDEN!AE35-REINV!AG37</f>
        <v>-5.7041800647788192E-5</v>
      </c>
      <c r="AF35">
        <f>IDEN!AF35-REINV!AH37</f>
        <v>-5.2787273476108485E-4</v>
      </c>
      <c r="AG35">
        <f>IDEN!AG35-REINV!AI37</f>
        <v>-2.7401869655518325E-5</v>
      </c>
      <c r="AH35">
        <f>IDEN!AH35-REINV!AJ37</f>
        <v>-1.8591234237524357E-4</v>
      </c>
      <c r="AI35">
        <f>IDEN!AI35-REINV!AK37</f>
        <v>1</v>
      </c>
      <c r="AJ35">
        <f>IDEN!AJ35-REINV!AL37</f>
        <v>-8.3662288626868244E-4</v>
      </c>
      <c r="AK35">
        <f>IDEN!AK35-REINV!AM37</f>
        <v>-8.2448755078455387E-4</v>
      </c>
    </row>
    <row r="36" spans="1:37">
      <c r="A36">
        <f>IDEN!A36-REINV!C38</f>
        <v>-2.8363764573629581E-305</v>
      </c>
      <c r="B36">
        <f>IDEN!B36-REINV!D38</f>
        <v>-2.2850398421492972E-304</v>
      </c>
      <c r="C36">
        <f>IDEN!C36-REINV!E38</f>
        <v>-1.5985640331608799E-304</v>
      </c>
      <c r="D36">
        <f>IDEN!D36-REINV!F38</f>
        <v>-4.5178430839559999E-305</v>
      </c>
      <c r="E36">
        <f>IDEN!E36-REINV!G38</f>
        <v>-4.8682839620235737E-304</v>
      </c>
      <c r="F36">
        <f>IDEN!F36-REINV!H38</f>
        <v>-7.9778938144624203E-304</v>
      </c>
      <c r="G36">
        <f>IDEN!G36-REINV!I38</f>
        <v>-9.8231283474392136E-304</v>
      </c>
      <c r="H36">
        <f>IDEN!H36-REINV!J38</f>
        <v>-4.7408341966235512E-302</v>
      </c>
      <c r="I36">
        <f>IDEN!I36-REINV!K38</f>
        <v>-4.3612934336072454E-304</v>
      </c>
      <c r="J36">
        <f>IDEN!J36-REINV!L38</f>
        <v>-1.1432561767219254E-303</v>
      </c>
      <c r="K36">
        <f>IDEN!K36-REINV!M38</f>
        <v>-2.6536165898050154E-304</v>
      </c>
      <c r="L36">
        <f>IDEN!L36-REINV!N38</f>
        <v>-2.8254209496799093E-304</v>
      </c>
      <c r="M36">
        <f>IDEN!M36-REINV!O38</f>
        <v>-3.9179060467868495E-303</v>
      </c>
      <c r="N36">
        <f>IDEN!N36-REINV!P38</f>
        <v>-3.3325250051508853E-303</v>
      </c>
      <c r="O36">
        <f>IDEN!O36-REINV!Q38</f>
        <v>-1.8802336340318289E-304</v>
      </c>
      <c r="P36">
        <f>IDEN!P36-REINV!R38</f>
        <v>-1.9562438309980398E-304</v>
      </c>
      <c r="Q36">
        <f>IDEN!Q36-REINV!S38</f>
        <v>-2.6817558056750003E-304</v>
      </c>
      <c r="R36">
        <f>IDEN!R36-REINV!T38</f>
        <v>-4.3118210671360629E-305</v>
      </c>
      <c r="S36">
        <f>IDEN!S36-REINV!U38</f>
        <v>-3.4985692104658218E-304</v>
      </c>
      <c r="T36">
        <f>IDEN!T36-REINV!V38</f>
        <v>-6.9170033987063651E-305</v>
      </c>
      <c r="U36">
        <f>IDEN!U36-REINV!W38</f>
        <v>-7.2426257342749979E-305</v>
      </c>
      <c r="V36">
        <f>IDEN!V36-REINV!X38</f>
        <v>-3.2285345337501103E-304</v>
      </c>
      <c r="W36">
        <f>IDEN!W36-REINV!Y38</f>
        <v>-5.1626137680014519E-305</v>
      </c>
      <c r="X36">
        <f>IDEN!X36-REINV!Z38</f>
        <v>-5.2340069246700252E-304</v>
      </c>
      <c r="Y36">
        <f>IDEN!Y36-REINV!AA38</f>
        <v>-1.9547440891713404E-303</v>
      </c>
      <c r="Z36">
        <f>IDEN!Z36-REINV!AB38</f>
        <v>-1.0434097975226904E-303</v>
      </c>
      <c r="AA36">
        <f>IDEN!AA36-REINV!AC38</f>
        <v>-3.1990357248757729E-304</v>
      </c>
      <c r="AB36">
        <f>IDEN!AB36-REINV!AD38</f>
        <v>-1.0434420033185043E-304</v>
      </c>
      <c r="AC36">
        <f>IDEN!AC36-REINV!AE38</f>
        <v>-7.4137185410467949E-305</v>
      </c>
      <c r="AD36">
        <f>IDEN!AD36-REINV!AF38</f>
        <v>-2.2216615219936034E-304</v>
      </c>
      <c r="AE36">
        <f>IDEN!AE36-REINV!AG38</f>
        <v>-9.820229145225804E-305</v>
      </c>
      <c r="AF36">
        <f>IDEN!AF36-REINV!AH38</f>
        <v>-1.3592324215317979E-304</v>
      </c>
      <c r="AG36">
        <f>IDEN!AG36-REINV!AI38</f>
        <v>-1.8040896986294277E-304</v>
      </c>
      <c r="AH36">
        <f>IDEN!AH36-REINV!AJ38</f>
        <v>-3.6626502795705034E-305</v>
      </c>
      <c r="AI36">
        <f>IDEN!AI36-REINV!AK38</f>
        <v>-1E-300</v>
      </c>
      <c r="AJ36">
        <f>IDEN!AJ36-REINV!AL38</f>
        <v>1</v>
      </c>
      <c r="AK36">
        <f>IDEN!AK36-REINV!AM38</f>
        <v>-1.4505144053913985E-2</v>
      </c>
    </row>
    <row r="37" spans="1:37">
      <c r="A37">
        <f>IDEN!A37-REINV!C39</f>
        <v>-2.8363764573629581E-305</v>
      </c>
      <c r="B37">
        <f>IDEN!B37-REINV!D39</f>
        <v>-2.2850398421492972E-304</v>
      </c>
      <c r="C37">
        <f>IDEN!C37-REINV!E39</f>
        <v>-1.5985640331608799E-304</v>
      </c>
      <c r="D37">
        <f>IDEN!D37-REINV!F39</f>
        <v>-4.5178430839559999E-305</v>
      </c>
      <c r="E37">
        <f>IDEN!E37-REINV!G39</f>
        <v>-4.8682839620235737E-304</v>
      </c>
      <c r="F37">
        <f>IDEN!F37-REINV!H39</f>
        <v>-7.9778938144624203E-304</v>
      </c>
      <c r="G37">
        <f>IDEN!G37-REINV!I39</f>
        <v>-9.8231283474392136E-304</v>
      </c>
      <c r="H37">
        <f>IDEN!H37-REINV!J39</f>
        <v>-4.7408341966235512E-302</v>
      </c>
      <c r="I37">
        <f>IDEN!I37-REINV!K39</f>
        <v>-4.3612934336072454E-304</v>
      </c>
      <c r="J37">
        <f>IDEN!J37-REINV!L39</f>
        <v>-1.1432561767219254E-303</v>
      </c>
      <c r="K37">
        <f>IDEN!K37-REINV!M39</f>
        <v>-2.6536165898050154E-304</v>
      </c>
      <c r="L37">
        <f>IDEN!L37-REINV!N39</f>
        <v>-2.8254209496799093E-304</v>
      </c>
      <c r="M37">
        <f>IDEN!M37-REINV!O39</f>
        <v>-3.9179060467868495E-303</v>
      </c>
      <c r="N37">
        <f>IDEN!N37-REINV!P39</f>
        <v>-3.3325250051508853E-303</v>
      </c>
      <c r="O37">
        <f>IDEN!O37-REINV!Q39</f>
        <v>-1.8802336340318289E-304</v>
      </c>
      <c r="P37">
        <f>IDEN!P37-REINV!R39</f>
        <v>-1.9562438309980398E-304</v>
      </c>
      <c r="Q37">
        <f>IDEN!Q37-REINV!S39</f>
        <v>-2.6817558056750003E-304</v>
      </c>
      <c r="R37">
        <f>IDEN!R37-REINV!T39</f>
        <v>-4.3118210671360629E-305</v>
      </c>
      <c r="S37">
        <f>IDEN!S37-REINV!U39</f>
        <v>-3.4985692104658218E-304</v>
      </c>
      <c r="T37">
        <f>IDEN!T37-REINV!V39</f>
        <v>-6.9170033987063651E-305</v>
      </c>
      <c r="U37">
        <f>IDEN!U37-REINV!W39</f>
        <v>-7.2426257342749979E-305</v>
      </c>
      <c r="V37">
        <f>IDEN!V37-REINV!X39</f>
        <v>-3.2285345337501103E-304</v>
      </c>
      <c r="W37">
        <f>IDEN!W37-REINV!Y39</f>
        <v>-5.1626137680014519E-305</v>
      </c>
      <c r="X37">
        <f>IDEN!X37-REINV!Z39</f>
        <v>-5.2340069246700252E-304</v>
      </c>
      <c r="Y37">
        <f>IDEN!Y37-REINV!AA39</f>
        <v>-1.9547440891713404E-303</v>
      </c>
      <c r="Z37">
        <f>IDEN!Z37-REINV!AB39</f>
        <v>-1.0434097975226904E-303</v>
      </c>
      <c r="AA37">
        <f>IDEN!AA37-REINV!AC39</f>
        <v>-3.1990357248757729E-304</v>
      </c>
      <c r="AB37">
        <f>IDEN!AB37-REINV!AD39</f>
        <v>-1.0434420033185043E-304</v>
      </c>
      <c r="AC37">
        <f>IDEN!AC37-REINV!AE39</f>
        <v>-7.4137185410467949E-305</v>
      </c>
      <c r="AD37">
        <f>IDEN!AD37-REINV!AF39</f>
        <v>-2.2216615219936034E-304</v>
      </c>
      <c r="AE37">
        <f>IDEN!AE37-REINV!AG39</f>
        <v>-9.820229145225804E-305</v>
      </c>
      <c r="AF37">
        <f>IDEN!AF37-REINV!AH39</f>
        <v>-1.3592324215317979E-304</v>
      </c>
      <c r="AG37">
        <f>IDEN!AG37-REINV!AI39</f>
        <v>-1.8040896986294277E-304</v>
      </c>
      <c r="AH37">
        <f>IDEN!AH37-REINV!AJ39</f>
        <v>-3.6626502795705034E-305</v>
      </c>
      <c r="AI37">
        <f>IDEN!AI37-REINV!AK39</f>
        <v>-1E-300</v>
      </c>
      <c r="AJ37">
        <f>IDEN!AJ37-REINV!AL39</f>
        <v>-1.1877373588111292E-305</v>
      </c>
      <c r="AK37">
        <f>IDEN!AK37-REINV!AM39</f>
        <v>1</v>
      </c>
    </row>
    <row r="46" spans="1:37">
      <c r="A46">
        <f t="array" ref="A46:AK82">MINVERSE(A1:AK37)</f>
        <v>1.0143140321428155</v>
      </c>
      <c r="B46">
        <v>4.5522696780209338E-5</v>
      </c>
      <c r="C46">
        <v>9.8263865311138898E-2</v>
      </c>
      <c r="D46">
        <v>2.2687572071307192E-2</v>
      </c>
      <c r="E46">
        <v>4.4069580376080018E-2</v>
      </c>
      <c r="F46">
        <v>4.8604604638239818E-2</v>
      </c>
      <c r="G46">
        <v>1.0096560093419932E-2</v>
      </c>
      <c r="H46">
        <v>2.0084238851827315E-4</v>
      </c>
      <c r="I46">
        <v>1.9277796620697045E-3</v>
      </c>
      <c r="J46">
        <v>1.0471666129461267E-2</v>
      </c>
      <c r="K46">
        <v>1.9302634055363226E-4</v>
      </c>
      <c r="L46">
        <v>8.754548479527369E-4</v>
      </c>
      <c r="M46">
        <v>3.2261614616941627E-4</v>
      </c>
      <c r="N46">
        <v>2.3145256743393813E-4</v>
      </c>
      <c r="O46">
        <v>1.2807035880299584E-4</v>
      </c>
      <c r="P46">
        <v>1.0863514966994213E-2</v>
      </c>
      <c r="Q46">
        <v>2.7731746268945545E-4</v>
      </c>
      <c r="R46">
        <v>8.5546491151529715E-3</v>
      </c>
      <c r="S46">
        <v>2.2426503514194432E-5</v>
      </c>
      <c r="T46">
        <v>1.0292543477332766E-4</v>
      </c>
      <c r="U46">
        <v>7.607356928500133E-5</v>
      </c>
      <c r="V46">
        <v>7.8777313648687119E-2</v>
      </c>
      <c r="W46">
        <v>2.1116018304561431E-4</v>
      </c>
      <c r="X46">
        <v>1.3798426659505336E-4</v>
      </c>
      <c r="Y46">
        <v>4.7994502439170454E-4</v>
      </c>
      <c r="Z46">
        <v>1.0863548206189562E-4</v>
      </c>
      <c r="AA46">
        <v>4.1024669672263544E-4</v>
      </c>
      <c r="AB46">
        <v>2.294685622889651E-4</v>
      </c>
      <c r="AC46">
        <v>2.4894596463942665E-3</v>
      </c>
      <c r="AD46">
        <v>4.7182903861566578E-4</v>
      </c>
      <c r="AE46">
        <v>6.9172220505896834E-5</v>
      </c>
      <c r="AF46">
        <v>1.673367561567084E-4</v>
      </c>
      <c r="AG46">
        <v>1.1588511858180415E-3</v>
      </c>
      <c r="AH46">
        <v>4.3269886056095238E-4</v>
      </c>
      <c r="AI46">
        <v>1.4013077854093232E-300</v>
      </c>
      <c r="AJ46">
        <v>2.1917091142657896E-2</v>
      </c>
      <c r="AK46">
        <v>2.1917091142657899E-2</v>
      </c>
    </row>
    <row r="47" spans="1:37">
      <c r="A47">
        <v>3.6079772816888835E-4</v>
      </c>
      <c r="B47">
        <v>1.0020597010933376</v>
      </c>
      <c r="C47">
        <v>6.2054460917081314E-3</v>
      </c>
      <c r="D47">
        <v>2.3636348739322676E-3</v>
      </c>
      <c r="E47">
        <v>3.2898508154774789E-3</v>
      </c>
      <c r="F47">
        <v>2.0637792268102646E-4</v>
      </c>
      <c r="G47">
        <v>2.8524624533121305E-3</v>
      </c>
      <c r="H47">
        <v>7.7672276804348231E-4</v>
      </c>
      <c r="I47">
        <v>4.9986742021201338E-3</v>
      </c>
      <c r="J47">
        <v>9.5503497812574421E-3</v>
      </c>
      <c r="K47">
        <v>6.493649283700836E-3</v>
      </c>
      <c r="L47">
        <v>2.2174208260404879E-2</v>
      </c>
      <c r="M47">
        <v>1.2215750659519674E-2</v>
      </c>
      <c r="N47">
        <v>5.0994156398904648E-3</v>
      </c>
      <c r="O47">
        <v>7.2444279568722807E-4</v>
      </c>
      <c r="P47">
        <v>2.1510885011275013E-3</v>
      </c>
      <c r="Q47">
        <v>2.318620083310741E-2</v>
      </c>
      <c r="R47">
        <v>7.9568562927681327E-3</v>
      </c>
      <c r="S47">
        <v>1.5251589246492083E-5</v>
      </c>
      <c r="T47">
        <v>6.0768409215867103E-5</v>
      </c>
      <c r="U47">
        <v>3.1946406453641613E-5</v>
      </c>
      <c r="V47">
        <v>6.2654911479530888E-3</v>
      </c>
      <c r="W47">
        <v>7.8436982862689977E-3</v>
      </c>
      <c r="X47">
        <v>2.9978839991890062E-4</v>
      </c>
      <c r="Y47">
        <v>8.297752652624234E-4</v>
      </c>
      <c r="Z47">
        <v>2.4636730118084127E-4</v>
      </c>
      <c r="AA47">
        <v>1.5118069946001088E-4</v>
      </c>
      <c r="AB47">
        <v>7.4570238387655698E-5</v>
      </c>
      <c r="AC47">
        <v>1.2486811585858308E-3</v>
      </c>
      <c r="AD47">
        <v>1.4530028131064018E-4</v>
      </c>
      <c r="AE47">
        <v>5.3107574730890983E-5</v>
      </c>
      <c r="AF47">
        <v>1.2125270371899928E-4</v>
      </c>
      <c r="AG47">
        <v>5.97549139649161E-4</v>
      </c>
      <c r="AH47">
        <v>6.6837699300527801E-5</v>
      </c>
      <c r="AI47">
        <v>1.1376902742851919E-300</v>
      </c>
      <c r="AJ47">
        <v>3.4865455883960092E-3</v>
      </c>
      <c r="AK47">
        <v>3.4865455883960092E-3</v>
      </c>
    </row>
    <row r="48" spans="1:37">
      <c r="A48">
        <v>8.1373836910137044E-3</v>
      </c>
      <c r="B48">
        <v>1.5121711381120795E-4</v>
      </c>
      <c r="C48">
        <v>1.0506034776443118</v>
      </c>
      <c r="D48">
        <v>3.1969374367675036E-3</v>
      </c>
      <c r="E48">
        <v>3.3514287481767901E-3</v>
      </c>
      <c r="F48">
        <v>1.7201995690556487E-3</v>
      </c>
      <c r="G48">
        <v>4.8831053416997462E-3</v>
      </c>
      <c r="H48">
        <v>9.0803943619756334E-4</v>
      </c>
      <c r="I48">
        <v>1.8419210291225618E-2</v>
      </c>
      <c r="J48">
        <v>1.15303802705415E-3</v>
      </c>
      <c r="K48">
        <v>2.1552604715405002E-4</v>
      </c>
      <c r="L48">
        <v>9.7865249390508458E-4</v>
      </c>
      <c r="M48">
        <v>7.5751821779989519E-4</v>
      </c>
      <c r="N48">
        <v>4.5421897733513778E-4</v>
      </c>
      <c r="O48">
        <v>1.8592489636825075E-4</v>
      </c>
      <c r="P48">
        <v>8.944447826084688E-4</v>
      </c>
      <c r="Q48">
        <v>3.889272175344186E-4</v>
      </c>
      <c r="R48">
        <v>7.6011628932846768E-4</v>
      </c>
      <c r="S48">
        <v>1.1409348784203159E-5</v>
      </c>
      <c r="T48">
        <v>9.2178989252201434E-5</v>
      </c>
      <c r="U48">
        <v>4.0034155777141183E-5</v>
      </c>
      <c r="V48">
        <v>4.6152361663279108E-2</v>
      </c>
      <c r="W48">
        <v>1.0101703920056184E-3</v>
      </c>
      <c r="X48">
        <v>2.9351544420038952E-4</v>
      </c>
      <c r="Y48">
        <v>1.2935399675423175E-3</v>
      </c>
      <c r="Z48">
        <v>1.3225711231195443E-4</v>
      </c>
      <c r="AA48">
        <v>3.9464540708281922E-4</v>
      </c>
      <c r="AB48">
        <v>8.0229082275595862E-4</v>
      </c>
      <c r="AC48">
        <v>5.7261854555745759E-5</v>
      </c>
      <c r="AD48">
        <v>7.6958351774917405E-4</v>
      </c>
      <c r="AE48">
        <v>1.8494461780897234E-4</v>
      </c>
      <c r="AF48">
        <v>2.885682451459444E-4</v>
      </c>
      <c r="AG48">
        <v>2.0107875976775481E-3</v>
      </c>
      <c r="AH48">
        <v>1.4848698833095364E-3</v>
      </c>
      <c r="AI48">
        <v>1.1815444268515987E-300</v>
      </c>
      <c r="AJ48">
        <v>1.4683320805505988E-2</v>
      </c>
      <c r="AK48">
        <v>1.468332080550599E-2</v>
      </c>
    </row>
    <row r="49" spans="1:37">
      <c r="A49">
        <v>1.8667198409981359E-3</v>
      </c>
      <c r="B49">
        <v>9.8393276299643339E-5</v>
      </c>
      <c r="C49">
        <v>1.2936801077110319E-2</v>
      </c>
      <c r="D49">
        <v>1.1425673181791411</v>
      </c>
      <c r="E49">
        <v>1.7248861768908472E-2</v>
      </c>
      <c r="F49">
        <v>1.0021312632602052E-3</v>
      </c>
      <c r="G49">
        <v>3.1472608321789623E-3</v>
      </c>
      <c r="H49">
        <v>7.2221424168719542E-4</v>
      </c>
      <c r="I49">
        <v>1.6946380117223883E-3</v>
      </c>
      <c r="J49">
        <v>3.8040795013699132E-3</v>
      </c>
      <c r="K49">
        <v>1.4204920753652062E-3</v>
      </c>
      <c r="L49">
        <v>1.5947955346367381E-3</v>
      </c>
      <c r="M49">
        <v>9.3525873825478457E-4</v>
      </c>
      <c r="N49">
        <v>6.5444920399983458E-4</v>
      </c>
      <c r="O49">
        <v>1.6341740498502916E-3</v>
      </c>
      <c r="P49">
        <v>7.5740873660147265E-3</v>
      </c>
      <c r="Q49">
        <v>1.6594154690142901E-3</v>
      </c>
      <c r="R49">
        <v>2.6219595097193081E-3</v>
      </c>
      <c r="S49">
        <v>2.3024085444132511E-4</v>
      </c>
      <c r="T49">
        <v>8.1158016280881353E-4</v>
      </c>
      <c r="U49">
        <v>7.7915710671615213E-4</v>
      </c>
      <c r="V49">
        <v>7.1331562882924211E-3</v>
      </c>
      <c r="W49">
        <v>8.0966823702401634E-4</v>
      </c>
      <c r="X49">
        <v>7.3847044867974545E-4</v>
      </c>
      <c r="Y49">
        <v>2.6661916188227236E-3</v>
      </c>
      <c r="Z49">
        <v>5.7259944145131498E-4</v>
      </c>
      <c r="AA49">
        <v>5.6722065700778098E-4</v>
      </c>
      <c r="AB49">
        <v>2.2958680510042659E-4</v>
      </c>
      <c r="AC49">
        <v>1.9437525525344917E-3</v>
      </c>
      <c r="AD49">
        <v>6.6937644752478422E-4</v>
      </c>
      <c r="AE49">
        <v>5.3461792915817004E-4</v>
      </c>
      <c r="AF49">
        <v>2.9211605818498236E-4</v>
      </c>
      <c r="AG49">
        <v>2.3306383811530773E-3</v>
      </c>
      <c r="AH49">
        <v>1.6916316352664107E-3</v>
      </c>
      <c r="AI49">
        <v>1.2668946538044229E-300</v>
      </c>
      <c r="AJ49">
        <v>2.0855799620362457E-2</v>
      </c>
      <c r="AK49">
        <v>2.0855799620362457E-2</v>
      </c>
    </row>
    <row r="50" spans="1:37">
      <c r="A50">
        <v>7.0496059664533406E-6</v>
      </c>
      <c r="B50">
        <v>1.0383280412558406E-5</v>
      </c>
      <c r="C50">
        <v>1.0230390336212938E-4</v>
      </c>
      <c r="D50">
        <v>1.419082177304518E-4</v>
      </c>
      <c r="E50">
        <v>1.0108762468220951</v>
      </c>
      <c r="F50">
        <v>1.6406732000450353E-3</v>
      </c>
      <c r="G50">
        <v>1.7457626838922932E-4</v>
      </c>
      <c r="H50">
        <v>3.4784157678305909E-5</v>
      </c>
      <c r="I50">
        <v>4.976484861754299E-5</v>
      </c>
      <c r="J50">
        <v>6.7200356730262433E-3</v>
      </c>
      <c r="K50">
        <v>4.5466130087305518E-4</v>
      </c>
      <c r="L50">
        <v>6.1247172546399943E-5</v>
      </c>
      <c r="M50">
        <v>5.790511614221345E-5</v>
      </c>
      <c r="N50">
        <v>5.7627852096066682E-5</v>
      </c>
      <c r="O50">
        <v>5.5400415106400644E-4</v>
      </c>
      <c r="P50">
        <v>3.277682229802834E-3</v>
      </c>
      <c r="Q50">
        <v>3.9479781112644881E-5</v>
      </c>
      <c r="R50">
        <v>2.7689229991089526E-4</v>
      </c>
      <c r="S50">
        <v>8.5987322123299427E-7</v>
      </c>
      <c r="T50">
        <v>1.610068775053019E-4</v>
      </c>
      <c r="U50">
        <v>2.1313749724750892E-6</v>
      </c>
      <c r="V50">
        <v>3.9146616881318531E-4</v>
      </c>
      <c r="W50">
        <v>7.8305374494295175E-4</v>
      </c>
      <c r="X50">
        <v>2.6390031342240662E-5</v>
      </c>
      <c r="Y50">
        <v>1.694343329411378E-3</v>
      </c>
      <c r="Z50">
        <v>3.9410459245472946E-5</v>
      </c>
      <c r="AA50">
        <v>5.1222590237937707E-5</v>
      </c>
      <c r="AB50">
        <v>3.2664253895039681E-5</v>
      </c>
      <c r="AC50">
        <v>2.3437991038042122E-6</v>
      </c>
      <c r="AD50">
        <v>4.2897682580622784E-4</v>
      </c>
      <c r="AE50">
        <v>2.5103536634895761E-5</v>
      </c>
      <c r="AF50">
        <v>2.523799837623402E-4</v>
      </c>
      <c r="AG50">
        <v>3.1866815470992886E-5</v>
      </c>
      <c r="AH50">
        <v>6.4965475217935206E-5</v>
      </c>
      <c r="AI50">
        <v>1.0295109060680476E-300</v>
      </c>
      <c r="AJ50">
        <v>4.9274752379634753E-4</v>
      </c>
      <c r="AK50">
        <v>4.9274752379634753E-4</v>
      </c>
    </row>
    <row r="51" spans="1:37">
      <c r="A51">
        <v>3.3142528202711536E-4</v>
      </c>
      <c r="B51">
        <v>1.8117667085777606E-4</v>
      </c>
      <c r="C51">
        <v>6.8329705584570959E-4</v>
      </c>
      <c r="D51">
        <v>2.4373014989835081E-4</v>
      </c>
      <c r="E51">
        <v>7.2285702907798065E-5</v>
      </c>
      <c r="F51">
        <v>1.009841036251981</v>
      </c>
      <c r="G51">
        <v>5.4390077782344249E-3</v>
      </c>
      <c r="H51">
        <v>3.1338940545200028E-4</v>
      </c>
      <c r="I51">
        <v>9.1211093396604517E-4</v>
      </c>
      <c r="J51">
        <v>2.0872037912758323E-3</v>
      </c>
      <c r="K51">
        <v>2.2999611820795449E-4</v>
      </c>
      <c r="L51">
        <v>1.8191289274940223E-3</v>
      </c>
      <c r="M51">
        <v>2.3197320455297186E-3</v>
      </c>
      <c r="N51">
        <v>2.6196782494602193E-3</v>
      </c>
      <c r="O51">
        <v>5.7144518827760375E-4</v>
      </c>
      <c r="P51">
        <v>5.7485800184964948E-3</v>
      </c>
      <c r="Q51">
        <v>1.3637437241759724E-3</v>
      </c>
      <c r="R51">
        <v>2.2200718068567222E-3</v>
      </c>
      <c r="S51">
        <v>2.2859436179127968E-5</v>
      </c>
      <c r="T51">
        <v>6.3141703838663673E-5</v>
      </c>
      <c r="U51">
        <v>5.371746940394305E-5</v>
      </c>
      <c r="V51">
        <v>3.2646089159635712E-4</v>
      </c>
      <c r="W51">
        <v>7.2525873221367056E-5</v>
      </c>
      <c r="X51">
        <v>1.2332090518762384E-4</v>
      </c>
      <c r="Y51">
        <v>4.0816496031986782E-4</v>
      </c>
      <c r="Z51">
        <v>2.2219448166862986E-4</v>
      </c>
      <c r="AA51">
        <v>2.7247169475930102E-4</v>
      </c>
      <c r="AB51">
        <v>1.3260355769207261E-4</v>
      </c>
      <c r="AC51">
        <v>5.0446260822248411E-4</v>
      </c>
      <c r="AD51">
        <v>3.3650619385049282E-4</v>
      </c>
      <c r="AE51">
        <v>6.2655149073745402E-5</v>
      </c>
      <c r="AF51">
        <v>1.0384651558000593E-4</v>
      </c>
      <c r="AG51">
        <v>5.6367450148222089E-4</v>
      </c>
      <c r="AH51">
        <v>5.7667026987709053E-5</v>
      </c>
      <c r="AI51">
        <v>1.0424870397681244E-300</v>
      </c>
      <c r="AJ51">
        <v>1.0818638490581965E-3</v>
      </c>
      <c r="AK51">
        <v>1.0818638490581965E-3</v>
      </c>
    </row>
    <row r="52" spans="1:37">
      <c r="A52">
        <v>4.5238250383176855E-4</v>
      </c>
      <c r="B52">
        <v>1.8090258928000192E-4</v>
      </c>
      <c r="C52">
        <v>1.4796619345612286E-2</v>
      </c>
      <c r="D52">
        <v>4.6473864920791117E-3</v>
      </c>
      <c r="E52">
        <v>7.7817470424196723E-4</v>
      </c>
      <c r="F52">
        <v>4.2295133404205072E-4</v>
      </c>
      <c r="G52">
        <v>1.0359111023068954</v>
      </c>
      <c r="H52">
        <v>1.3492870459849602E-3</v>
      </c>
      <c r="I52">
        <v>5.522928467343805E-3</v>
      </c>
      <c r="J52">
        <v>6.9700252019943201E-3</v>
      </c>
      <c r="K52">
        <v>1.3665268039912048E-3</v>
      </c>
      <c r="L52">
        <v>3.3537094400559477E-3</v>
      </c>
      <c r="M52">
        <v>2.3819462457195469E-3</v>
      </c>
      <c r="N52">
        <v>6.5942837417157295E-4</v>
      </c>
      <c r="O52">
        <v>2.0604855571377232E-4</v>
      </c>
      <c r="P52">
        <v>1.5424066001963018E-3</v>
      </c>
      <c r="Q52">
        <v>3.6333119961940107E-3</v>
      </c>
      <c r="R52">
        <v>7.6375457640137233E-4</v>
      </c>
      <c r="S52">
        <v>1.5165885317831489E-5</v>
      </c>
      <c r="T52">
        <v>4.3477757851558196E-3</v>
      </c>
      <c r="U52">
        <v>2.7767807873629495E-5</v>
      </c>
      <c r="V52">
        <v>3.7589910720486376E-3</v>
      </c>
      <c r="W52">
        <v>1.2237495698441529E-3</v>
      </c>
      <c r="X52">
        <v>2.0867654190847027E-3</v>
      </c>
      <c r="Y52">
        <v>4.2730424673179442E-3</v>
      </c>
      <c r="Z52">
        <v>6.8747348721559269E-3</v>
      </c>
      <c r="AA52">
        <v>8.6294957312209718E-3</v>
      </c>
      <c r="AB52">
        <v>4.6167404433296276E-3</v>
      </c>
      <c r="AC52">
        <v>2.3598582406339183E-5</v>
      </c>
      <c r="AD52">
        <v>1.2925383208201526E-2</v>
      </c>
      <c r="AE52">
        <v>1.9518641801663139E-3</v>
      </c>
      <c r="AF52">
        <v>6.2009573542523575E-3</v>
      </c>
      <c r="AG52">
        <v>1.6173085765101465E-3</v>
      </c>
      <c r="AH52">
        <v>2.1182705617236682E-3</v>
      </c>
      <c r="AI52">
        <v>1.151690743167089E-300</v>
      </c>
      <c r="AJ52">
        <v>3.0301195333649303E-3</v>
      </c>
      <c r="AK52">
        <v>3.0301195333649307E-3</v>
      </c>
    </row>
    <row r="53" spans="1:37">
      <c r="A53">
        <v>6.7044283911776538E-3</v>
      </c>
      <c r="B53">
        <v>5.0143986565548849E-3</v>
      </c>
      <c r="C53">
        <v>1.3530692871795393E-2</v>
      </c>
      <c r="D53">
        <v>2.6945689645039451E-2</v>
      </c>
      <c r="E53">
        <v>7.3768996083496919E-3</v>
      </c>
      <c r="F53">
        <v>2.0359799005880804E-2</v>
      </c>
      <c r="G53">
        <v>2.8218233519168402E-2</v>
      </c>
      <c r="H53">
        <v>1.1511741180741635</v>
      </c>
      <c r="I53">
        <v>1.8444960538478133E-2</v>
      </c>
      <c r="J53">
        <v>1.8161664091138528E-2</v>
      </c>
      <c r="K53">
        <v>3.5825667541639276E-3</v>
      </c>
      <c r="L53">
        <v>4.5728828155544424E-2</v>
      </c>
      <c r="M53">
        <v>4.0048754135593348E-2</v>
      </c>
      <c r="N53">
        <v>4.52743329990574E-2</v>
      </c>
      <c r="O53">
        <v>1.2051279558753791E-2</v>
      </c>
      <c r="P53">
        <v>6.2113933784617523E-3</v>
      </c>
      <c r="Q53">
        <v>2.4067255362423753E-2</v>
      </c>
      <c r="R53">
        <v>1.4148707732262863E-2</v>
      </c>
      <c r="S53">
        <v>3.627679792117617E-4</v>
      </c>
      <c r="T53">
        <v>1.1871379257284243E-3</v>
      </c>
      <c r="U53">
        <v>6.4703364267574203E-4</v>
      </c>
      <c r="V53">
        <v>6.7790631772022061E-3</v>
      </c>
      <c r="W53">
        <v>2.6060833459067907E-2</v>
      </c>
      <c r="X53">
        <v>2.5124770740468958E-2</v>
      </c>
      <c r="Y53">
        <v>0.15294990917848858</v>
      </c>
      <c r="Z53">
        <v>6.6893010286558719E-3</v>
      </c>
      <c r="AA53">
        <v>4.6230966936949419E-3</v>
      </c>
      <c r="AB53">
        <v>3.3725925193222087E-3</v>
      </c>
      <c r="AC53">
        <v>2.0491806197414005E-4</v>
      </c>
      <c r="AD53">
        <v>4.9405023415432887E-3</v>
      </c>
      <c r="AE53">
        <v>1.3675068294141085E-2</v>
      </c>
      <c r="AF53">
        <v>2.7521169142430807E-3</v>
      </c>
      <c r="AG53">
        <v>5.4301903476921985E-3</v>
      </c>
      <c r="AH53">
        <v>9.5063491568470114E-4</v>
      </c>
      <c r="AI53">
        <v>1.7687305121830648E-300</v>
      </c>
      <c r="AJ53">
        <v>1.296828624263076E-2</v>
      </c>
      <c r="AK53">
        <v>1.2968286242630767E-2</v>
      </c>
    </row>
    <row r="54" spans="1:37">
      <c r="A54">
        <v>2.115575396327456E-2</v>
      </c>
      <c r="B54">
        <v>2.5267717081245049E-3</v>
      </c>
      <c r="C54">
        <v>1.5755957569838771E-2</v>
      </c>
      <c r="D54">
        <v>1.7033770591398441E-2</v>
      </c>
      <c r="E54">
        <v>5.0471395709027096E-3</v>
      </c>
      <c r="F54">
        <v>1.0898662791692765E-2</v>
      </c>
      <c r="G54">
        <v>7.993492518782204E-2</v>
      </c>
      <c r="H54">
        <v>2.676464778973851E-2</v>
      </c>
      <c r="I54">
        <v>1.0685819737461386</v>
      </c>
      <c r="J54">
        <v>4.636483251601644E-2</v>
      </c>
      <c r="K54">
        <v>6.8753864071528746E-3</v>
      </c>
      <c r="L54">
        <v>1.7263639166547742E-2</v>
      </c>
      <c r="M54">
        <v>2.8120959931405488E-2</v>
      </c>
      <c r="N54">
        <v>2.3250308742850341E-2</v>
      </c>
      <c r="O54">
        <v>6.9529841481337307E-3</v>
      </c>
      <c r="P54">
        <v>9.4181207733017303E-3</v>
      </c>
      <c r="Q54">
        <v>1.1305169515709831E-2</v>
      </c>
      <c r="R54">
        <v>1.8029374312295222E-2</v>
      </c>
      <c r="S54">
        <v>3.9949334552734596E-5</v>
      </c>
      <c r="T54">
        <v>3.0041415440404157E-3</v>
      </c>
      <c r="U54">
        <v>9.0475250254305021E-5</v>
      </c>
      <c r="V54">
        <v>1.272338750340906E-2</v>
      </c>
      <c r="W54">
        <v>6.2404412750518652E-3</v>
      </c>
      <c r="X54">
        <v>1.3395776682815389E-2</v>
      </c>
      <c r="Y54">
        <v>6.1479854342787979E-2</v>
      </c>
      <c r="Z54">
        <v>5.5550888953895981E-3</v>
      </c>
      <c r="AA54">
        <v>1.0411126555549578E-2</v>
      </c>
      <c r="AB54">
        <v>3.3174271830945529E-3</v>
      </c>
      <c r="AC54">
        <v>1.2231254005170335E-4</v>
      </c>
      <c r="AD54">
        <v>4.9543215954261435E-3</v>
      </c>
      <c r="AE54">
        <v>1.6090714236257529E-3</v>
      </c>
      <c r="AF54">
        <v>1.914560848936671E-3</v>
      </c>
      <c r="AG54">
        <v>0.11229976729120357</v>
      </c>
      <c r="AH54">
        <v>1.077069913156678E-3</v>
      </c>
      <c r="AI54">
        <v>1.6841628396726187E-300</v>
      </c>
      <c r="AJ54">
        <v>1.5323844530464304E-2</v>
      </c>
      <c r="AK54">
        <v>1.5323844530464302E-2</v>
      </c>
    </row>
    <row r="55" spans="1:37">
      <c r="A55">
        <v>8.5225228991328041E-5</v>
      </c>
      <c r="B55">
        <v>6.7159729049398262E-4</v>
      </c>
      <c r="C55">
        <v>1.1405472821101434E-3</v>
      </c>
      <c r="D55">
        <v>7.7655534459062541E-4</v>
      </c>
      <c r="E55">
        <v>2.01311309773083E-4</v>
      </c>
      <c r="F55">
        <v>1.2572979146276768E-4</v>
      </c>
      <c r="G55">
        <v>3.124325645361494E-4</v>
      </c>
      <c r="H55">
        <v>1.3253379644023551E-4</v>
      </c>
      <c r="I55">
        <v>2.3195876872091356E-3</v>
      </c>
      <c r="J55">
        <v>1.0018228304271735</v>
      </c>
      <c r="K55">
        <v>5.6445456643173988E-4</v>
      </c>
      <c r="L55">
        <v>2.4093886278081992E-3</v>
      </c>
      <c r="M55">
        <v>4.7154586375364567E-4</v>
      </c>
      <c r="N55">
        <v>6.6233405892927681E-4</v>
      </c>
      <c r="O55">
        <v>8.2791912619063803E-5</v>
      </c>
      <c r="P55">
        <v>3.7033044206381438E-3</v>
      </c>
      <c r="Q55">
        <v>1.6357692638623716E-3</v>
      </c>
      <c r="R55">
        <v>1.3113117281620332E-2</v>
      </c>
      <c r="S55">
        <v>4.1254140355963897E-6</v>
      </c>
      <c r="T55">
        <v>2.6610114453299747E-4</v>
      </c>
      <c r="U55">
        <v>6.460416557982486E-6</v>
      </c>
      <c r="V55">
        <v>2.6175385338753003E-3</v>
      </c>
      <c r="W55">
        <v>3.1630775652486786E-4</v>
      </c>
      <c r="X55">
        <v>6.9078170104593074E-4</v>
      </c>
      <c r="Y55">
        <v>2.2509308461919806E-4</v>
      </c>
      <c r="Z55">
        <v>4.8933557485551484E-5</v>
      </c>
      <c r="AA55">
        <v>2.8331947765134066E-4</v>
      </c>
      <c r="AB55">
        <v>4.9363352891880583E-4</v>
      </c>
      <c r="AC55">
        <v>6.5182441897476233E-6</v>
      </c>
      <c r="AD55">
        <v>1.9042578351013167E-4</v>
      </c>
      <c r="AE55">
        <v>8.0966861450937233E-5</v>
      </c>
      <c r="AF55">
        <v>2.385053963109274E-3</v>
      </c>
      <c r="AG55">
        <v>3.1530395079725529E-4</v>
      </c>
      <c r="AH55">
        <v>5.3137011153340759E-4</v>
      </c>
      <c r="AI55">
        <v>1.0423399213098879E-300</v>
      </c>
      <c r="AJ55">
        <v>1.8234655308031055E-3</v>
      </c>
      <c r="AK55">
        <v>1.8234655308031057E-3</v>
      </c>
    </row>
    <row r="56" spans="1:37">
      <c r="A56">
        <v>6.958287813218397E-4</v>
      </c>
      <c r="B56">
        <v>2.2609237240807244E-3</v>
      </c>
      <c r="C56">
        <v>3.7338215896633728E-3</v>
      </c>
      <c r="D56">
        <v>3.0888748795766746E-3</v>
      </c>
      <c r="E56">
        <v>3.0422438706345249E-4</v>
      </c>
      <c r="F56">
        <v>6.4803552174819861E-4</v>
      </c>
      <c r="G56">
        <v>2.8346834922973177E-3</v>
      </c>
      <c r="H56">
        <v>1.1661563944106816E-3</v>
      </c>
      <c r="I56">
        <v>9.1371069766461362E-3</v>
      </c>
      <c r="J56">
        <v>6.3267860033810975E-3</v>
      </c>
      <c r="K56">
        <v>1.0020449616602316</v>
      </c>
      <c r="L56">
        <v>9.8817110035749854E-3</v>
      </c>
      <c r="M56">
        <v>2.9176831743806609E-3</v>
      </c>
      <c r="N56">
        <v>1.9520489226855071E-3</v>
      </c>
      <c r="O56">
        <v>6.8074823673641065E-4</v>
      </c>
      <c r="P56">
        <v>1.2198628052830509E-2</v>
      </c>
      <c r="Q56">
        <v>5.7240243199506227E-3</v>
      </c>
      <c r="R56">
        <v>4.3521377507388707E-2</v>
      </c>
      <c r="S56">
        <v>1.0935531190959313E-5</v>
      </c>
      <c r="T56">
        <v>9.8869694258025805E-4</v>
      </c>
      <c r="U56">
        <v>2.5101726446405427E-5</v>
      </c>
      <c r="V56">
        <v>8.7383184275652767E-3</v>
      </c>
      <c r="W56">
        <v>1.2650938339866377E-3</v>
      </c>
      <c r="X56">
        <v>3.8406811535324926E-3</v>
      </c>
      <c r="Y56">
        <v>3.3689287315087565E-3</v>
      </c>
      <c r="Z56">
        <v>7.7127158040537309E-4</v>
      </c>
      <c r="AA56">
        <v>1.3180214929360804E-3</v>
      </c>
      <c r="AB56">
        <v>1.7408192566809747E-3</v>
      </c>
      <c r="AC56">
        <v>2.9071777377530874E-5</v>
      </c>
      <c r="AD56">
        <v>1.0832862478977788E-3</v>
      </c>
      <c r="AE56">
        <v>3.4682421058350362E-4</v>
      </c>
      <c r="AF56">
        <v>8.4702278535885283E-3</v>
      </c>
      <c r="AG56">
        <v>3.5317602593882727E-3</v>
      </c>
      <c r="AH56">
        <v>1.931273010573172E-3</v>
      </c>
      <c r="AI56">
        <v>1.1594259517329396E-300</v>
      </c>
      <c r="AJ56">
        <v>6.4240075343642818E-3</v>
      </c>
      <c r="AK56">
        <v>6.4240075343642809E-3</v>
      </c>
    </row>
    <row r="57" spans="1:37">
      <c r="A57">
        <v>3.4627726720831095E-3</v>
      </c>
      <c r="B57">
        <v>2.7155563736948446E-3</v>
      </c>
      <c r="C57">
        <v>5.53835387123079E-3</v>
      </c>
      <c r="D57">
        <v>8.9194149499430865E-3</v>
      </c>
      <c r="E57">
        <v>3.1968754178347165E-3</v>
      </c>
      <c r="F57">
        <v>5.3176807892026659E-3</v>
      </c>
      <c r="G57">
        <v>1.0773520264700407E-2</v>
      </c>
      <c r="H57">
        <v>3.3544077937161111E-2</v>
      </c>
      <c r="I57">
        <v>1.076580426348878E-2</v>
      </c>
      <c r="J57">
        <v>2.6499250200648734E-3</v>
      </c>
      <c r="K57">
        <v>4.4465961910816954E-4</v>
      </c>
      <c r="L57">
        <v>1.312190618078777</v>
      </c>
      <c r="M57">
        <v>0.13762930981770333</v>
      </c>
      <c r="N57">
        <v>4.4758705488128207E-2</v>
      </c>
      <c r="O57">
        <v>2.6023480893449392E-2</v>
      </c>
      <c r="P57">
        <v>3.403962151642264E-2</v>
      </c>
      <c r="Q57">
        <v>2.007911796634905E-2</v>
      </c>
      <c r="R57">
        <v>5.6067522355127769E-2</v>
      </c>
      <c r="S57">
        <v>6.4720244511696015E-4</v>
      </c>
      <c r="T57">
        <v>1.2364191464849291E-3</v>
      </c>
      <c r="U57">
        <v>1.2597203721952577E-3</v>
      </c>
      <c r="V57">
        <v>2.762659302105311E-3</v>
      </c>
      <c r="W57">
        <v>4.6475723541527991E-3</v>
      </c>
      <c r="X57">
        <v>7.1783469203453402E-3</v>
      </c>
      <c r="Y57">
        <v>1.9758144121730943E-2</v>
      </c>
      <c r="Z57">
        <v>7.9272517219502025E-3</v>
      </c>
      <c r="AA57">
        <v>2.0261584765249871E-3</v>
      </c>
      <c r="AB57">
        <v>6.3457941867117447E-4</v>
      </c>
      <c r="AC57">
        <v>1.5896988237471738E-3</v>
      </c>
      <c r="AD57">
        <v>1.1316841268912141E-3</v>
      </c>
      <c r="AE57">
        <v>1.5102638403204473E-3</v>
      </c>
      <c r="AF57">
        <v>4.1337329000571104E-4</v>
      </c>
      <c r="AG57">
        <v>2.353583743302053E-3</v>
      </c>
      <c r="AH57">
        <v>9.3652296046509739E-4</v>
      </c>
      <c r="AI57">
        <v>1.8155733250471479E-300</v>
      </c>
      <c r="AJ57">
        <v>2.0721563344333442E-2</v>
      </c>
      <c r="AK57">
        <v>2.0721563344333446E-2</v>
      </c>
    </row>
    <row r="58" spans="1:37">
      <c r="A58">
        <v>3.5376799930667582E-4</v>
      </c>
      <c r="B58">
        <v>6.1982267456399593E-4</v>
      </c>
      <c r="C58">
        <v>1.127233212926219E-3</v>
      </c>
      <c r="D58">
        <v>3.1696342766584615E-3</v>
      </c>
      <c r="E58">
        <v>1.1577913285559229E-3</v>
      </c>
      <c r="F58">
        <v>2.66871899165993E-3</v>
      </c>
      <c r="G58">
        <v>5.3195301377927688E-3</v>
      </c>
      <c r="H58">
        <v>2.7338347086238112E-3</v>
      </c>
      <c r="I58">
        <v>9.5557218042379723E-4</v>
      </c>
      <c r="J58">
        <v>2.8706287319324579E-3</v>
      </c>
      <c r="K58">
        <v>4.5720016956167975E-4</v>
      </c>
      <c r="L58">
        <v>4.4084698586555233E-3</v>
      </c>
      <c r="M58">
        <v>1.0168731331211973</v>
      </c>
      <c r="N58">
        <v>8.803809930717792E-3</v>
      </c>
      <c r="O58">
        <v>3.5852435299978461E-3</v>
      </c>
      <c r="P58">
        <v>1.2916443484156997E-3</v>
      </c>
      <c r="Q58">
        <v>7.6612146004559963E-4</v>
      </c>
      <c r="R58">
        <v>2.8784467929209028E-3</v>
      </c>
      <c r="S58">
        <v>2.1140605053737379E-4</v>
      </c>
      <c r="T58">
        <v>3.1415990420286135E-4</v>
      </c>
      <c r="U58">
        <v>3.9073160660920705E-4</v>
      </c>
      <c r="V58">
        <v>1.3224063274386473E-3</v>
      </c>
      <c r="W58">
        <v>1.6305209657476707E-3</v>
      </c>
      <c r="X58">
        <v>6.8433537571315067E-3</v>
      </c>
      <c r="Y58">
        <v>1.4678815861464743E-2</v>
      </c>
      <c r="Z58">
        <v>5.6527923571447021E-3</v>
      </c>
      <c r="AA58">
        <v>1.5948149794305282E-3</v>
      </c>
      <c r="AB58">
        <v>9.6174717747433004E-4</v>
      </c>
      <c r="AC58">
        <v>2.8238657310752807E-5</v>
      </c>
      <c r="AD58">
        <v>3.227266597128116E-3</v>
      </c>
      <c r="AE58">
        <v>5.9675320547296579E-4</v>
      </c>
      <c r="AF58">
        <v>6.7933841666393429E-4</v>
      </c>
      <c r="AG58">
        <v>1.1565932947636428E-3</v>
      </c>
      <c r="AH58">
        <v>7.5100477330275277E-4</v>
      </c>
      <c r="AI58">
        <v>1.1071608382241506E-300</v>
      </c>
      <c r="AJ58">
        <v>3.5401454191851117E-3</v>
      </c>
      <c r="AK58">
        <v>3.5401454191851117E-3</v>
      </c>
    </row>
    <row r="59" spans="1:37">
      <c r="A59">
        <v>1.5891001575086151E-4</v>
      </c>
      <c r="B59">
        <v>3.021359521476463E-4</v>
      </c>
      <c r="C59">
        <v>5.1768454911839921E-4</v>
      </c>
      <c r="D59">
        <v>1.2306897268206027E-3</v>
      </c>
      <c r="E59">
        <v>3.5700583045685229E-4</v>
      </c>
      <c r="F59">
        <v>1.4511954494471873E-3</v>
      </c>
      <c r="G59">
        <v>2.6434782805865851E-3</v>
      </c>
      <c r="H59">
        <v>1.8635850774265945E-3</v>
      </c>
      <c r="I59">
        <v>5.457191631693725E-4</v>
      </c>
      <c r="J59">
        <v>1.4174371600348351E-3</v>
      </c>
      <c r="K59">
        <v>2.0500288492572379E-4</v>
      </c>
      <c r="L59">
        <v>1.6825858373436513E-3</v>
      </c>
      <c r="M59">
        <v>3.3840033543814565E-3</v>
      </c>
      <c r="N59">
        <v>1.0313426930354985</v>
      </c>
      <c r="O59">
        <v>1.0578721963708218E-3</v>
      </c>
      <c r="P59">
        <v>3.9487119714794785E-4</v>
      </c>
      <c r="Q59">
        <v>4.7497662022632348E-4</v>
      </c>
      <c r="R59">
        <v>1.2686954356161124E-3</v>
      </c>
      <c r="S59">
        <v>5.4485348651578913E-6</v>
      </c>
      <c r="T59">
        <v>3.305745729496365E-4</v>
      </c>
      <c r="U59">
        <v>9.051423007654612E-6</v>
      </c>
      <c r="V59">
        <v>6.3870934640417119E-4</v>
      </c>
      <c r="W59">
        <v>7.2649507114411541E-4</v>
      </c>
      <c r="X59">
        <v>2.6435918874274248E-3</v>
      </c>
      <c r="Y59">
        <v>5.510668961411406E-3</v>
      </c>
      <c r="Z59">
        <v>2.3734192119893908E-3</v>
      </c>
      <c r="AA59">
        <v>6.1866496769559434E-4</v>
      </c>
      <c r="AB59">
        <v>3.6837997722248181E-4</v>
      </c>
      <c r="AC59">
        <v>1.2611911595590999E-5</v>
      </c>
      <c r="AD59">
        <v>9.5591836959507714E-4</v>
      </c>
      <c r="AE59">
        <v>2.6990139671645322E-4</v>
      </c>
      <c r="AF59">
        <v>2.4406378205634604E-4</v>
      </c>
      <c r="AG59">
        <v>8.1788673576330443E-4</v>
      </c>
      <c r="AH59">
        <v>3.3581978602905408E-4</v>
      </c>
      <c r="AI59">
        <v>1.0706241098637699E-300</v>
      </c>
      <c r="AJ59">
        <v>2.232181080713574E-3</v>
      </c>
      <c r="AK59">
        <v>2.232181080713574E-3</v>
      </c>
    </row>
    <row r="60" spans="1:37">
      <c r="A60">
        <v>1.2955343964146339E-3</v>
      </c>
      <c r="B60">
        <v>4.0916766375698587E-3</v>
      </c>
      <c r="C60">
        <v>5.2258460206966399E-3</v>
      </c>
      <c r="D60">
        <v>3.1175962137123371E-3</v>
      </c>
      <c r="E60">
        <v>2.1150619316136709E-3</v>
      </c>
      <c r="F60">
        <v>1.0851900683433587E-2</v>
      </c>
      <c r="G60">
        <v>2.0268336920972258E-2</v>
      </c>
      <c r="H60">
        <v>4.0480228578628229E-2</v>
      </c>
      <c r="I60">
        <v>3.2949750184147102E-3</v>
      </c>
      <c r="J60">
        <v>1.1888028397421615E-2</v>
      </c>
      <c r="K60">
        <v>1.3281413810745919E-3</v>
      </c>
      <c r="L60">
        <v>1.1745661557455926E-2</v>
      </c>
      <c r="M60">
        <v>5.294090792735167E-2</v>
      </c>
      <c r="N60">
        <v>3.1165569500403823E-2</v>
      </c>
      <c r="O60">
        <v>1.0154817673825818</v>
      </c>
      <c r="P60">
        <v>1.8089528578184603E-3</v>
      </c>
      <c r="Q60">
        <v>5.7758863276912839E-3</v>
      </c>
      <c r="R60">
        <v>7.9932330449240252E-3</v>
      </c>
      <c r="S60">
        <v>4.4697381866036419E-4</v>
      </c>
      <c r="T60">
        <v>3.59069808635949E-4</v>
      </c>
      <c r="U60">
        <v>1.458205109406365E-3</v>
      </c>
      <c r="V60">
        <v>2.6904057221092828E-3</v>
      </c>
      <c r="W60">
        <v>4.3801562453957841E-3</v>
      </c>
      <c r="X60">
        <v>7.6822232263475173E-3</v>
      </c>
      <c r="Y60">
        <v>1.5134831681226169E-2</v>
      </c>
      <c r="Z60">
        <v>1.358169833951244E-2</v>
      </c>
      <c r="AA60">
        <v>2.0880084565157047E-3</v>
      </c>
      <c r="AB60">
        <v>1.9244778062797189E-3</v>
      </c>
      <c r="AC60">
        <v>4.9276218947510398E-5</v>
      </c>
      <c r="AD60">
        <v>1.6629608252901507E-3</v>
      </c>
      <c r="AE60">
        <v>2.1956749456465792E-3</v>
      </c>
      <c r="AF60">
        <v>4.8646425937081105E-4</v>
      </c>
      <c r="AG60">
        <v>1.676385994582683E-3</v>
      </c>
      <c r="AH60">
        <v>4.729697673695987E-4</v>
      </c>
      <c r="AI60">
        <v>1.3466514932547551E-300</v>
      </c>
      <c r="AJ60">
        <v>2.9746203125639435E-2</v>
      </c>
      <c r="AK60">
        <v>2.9746203125639439E-2</v>
      </c>
    </row>
    <row r="61" spans="1:37">
      <c r="A61">
        <v>4.5998528951875365E-5</v>
      </c>
      <c r="B61">
        <v>9.7366531503235076E-5</v>
      </c>
      <c r="C61">
        <v>1.3469993596685857E-4</v>
      </c>
      <c r="D61">
        <v>2.9681761515673285E-4</v>
      </c>
      <c r="E61">
        <v>9.507933670126385E-5</v>
      </c>
      <c r="F61">
        <v>3.2850261663948762E-4</v>
      </c>
      <c r="G61">
        <v>3.4381683169360335E-4</v>
      </c>
      <c r="H61">
        <v>1.0212391385688558E-3</v>
      </c>
      <c r="I61">
        <v>1.2389696139962229E-4</v>
      </c>
      <c r="J61">
        <v>1.7613201727906106E-4</v>
      </c>
      <c r="K61">
        <v>3.1882758907493452E-5</v>
      </c>
      <c r="L61">
        <v>2.2502043556264528E-3</v>
      </c>
      <c r="M61">
        <v>1.0302163154506472E-3</v>
      </c>
      <c r="N61">
        <v>9.3632088558754636E-4</v>
      </c>
      <c r="O61">
        <v>3.2533933147739377E-4</v>
      </c>
      <c r="P61">
        <v>1.0007746727001305</v>
      </c>
      <c r="Q61">
        <v>4.149948431484113E-4</v>
      </c>
      <c r="R61">
        <v>4.5149391563600308E-4</v>
      </c>
      <c r="S61">
        <v>2.1371136439076355E-5</v>
      </c>
      <c r="T61">
        <v>3.2174042049934729E-5</v>
      </c>
      <c r="U61">
        <v>4.0840601765425435E-5</v>
      </c>
      <c r="V61">
        <v>1.8160202596351408E-4</v>
      </c>
      <c r="W61">
        <v>1.3672133336080356E-4</v>
      </c>
      <c r="X61">
        <v>4.9983842377749265E-4</v>
      </c>
      <c r="Y61">
        <v>1.1183573334891559E-3</v>
      </c>
      <c r="Z61">
        <v>5.0341678719578796E-4</v>
      </c>
      <c r="AA61">
        <v>1.5568634313686152E-4</v>
      </c>
      <c r="AB61">
        <v>8.824037845681017E-5</v>
      </c>
      <c r="AC61">
        <v>7.5581347394137447E-6</v>
      </c>
      <c r="AD61">
        <v>2.0730623126407374E-4</v>
      </c>
      <c r="AE61">
        <v>6.3149289779634954E-5</v>
      </c>
      <c r="AF61">
        <v>6.5527681590007251E-5</v>
      </c>
      <c r="AG61">
        <v>1.0897203108241316E-4</v>
      </c>
      <c r="AH61">
        <v>6.6671569583536382E-5</v>
      </c>
      <c r="AI61">
        <v>1.0128394236442014E-300</v>
      </c>
      <c r="AJ61">
        <v>3.3165784035133573E-4</v>
      </c>
      <c r="AK61">
        <v>3.3165784035133584E-4</v>
      </c>
    </row>
    <row r="62" spans="1:37">
      <c r="A62">
        <v>6.3395205219992908E-5</v>
      </c>
      <c r="B62">
        <v>7.5344927918384453E-5</v>
      </c>
      <c r="C62">
        <v>1.7624460230886138E-4</v>
      </c>
      <c r="D62">
        <v>9.2861452986721908E-5</v>
      </c>
      <c r="E62">
        <v>3.3590832407775394E-5</v>
      </c>
      <c r="F62">
        <v>1.7670894432190545E-4</v>
      </c>
      <c r="G62">
        <v>1.4352260720007262E-5</v>
      </c>
      <c r="H62">
        <v>2.2455151679564515E-4</v>
      </c>
      <c r="I62">
        <v>1.0560351573711508E-5</v>
      </c>
      <c r="J62">
        <v>7.8395231813531553E-6</v>
      </c>
      <c r="K62">
        <v>3.7811852633699538E-6</v>
      </c>
      <c r="L62">
        <v>3.1657386816284728E-4</v>
      </c>
      <c r="M62">
        <v>1.9994290350442597E-4</v>
      </c>
      <c r="N62">
        <v>2.4456988813722052E-5</v>
      </c>
      <c r="O62">
        <v>3.2085777466389406E-5</v>
      </c>
      <c r="P62">
        <v>1.1216438967766346E-4</v>
      </c>
      <c r="Q62">
        <v>1.0016621441157321</v>
      </c>
      <c r="R62">
        <v>8.1540917848502086E-5</v>
      </c>
      <c r="S62">
        <v>2.2817509310108457E-6</v>
      </c>
      <c r="T62">
        <v>4.2175952184109222E-6</v>
      </c>
      <c r="U62">
        <v>1.0191684636734156E-5</v>
      </c>
      <c r="V62">
        <v>8.6660798780038915E-4</v>
      </c>
      <c r="W62">
        <v>1.3860501686099789E-5</v>
      </c>
      <c r="X62">
        <v>1.0990841813827532E-5</v>
      </c>
      <c r="Y62">
        <v>6.1136190419813617E-5</v>
      </c>
      <c r="Z62">
        <v>1.4210845270673365E-5</v>
      </c>
      <c r="AA62">
        <v>1.916107431362306E-5</v>
      </c>
      <c r="AB62">
        <v>2.0532828624523275E-5</v>
      </c>
      <c r="AC62">
        <v>4.2234695722840767E-6</v>
      </c>
      <c r="AD62">
        <v>5.3758472748836388E-6</v>
      </c>
      <c r="AE62">
        <v>8.3335931876559822E-6</v>
      </c>
      <c r="AF62">
        <v>1.7445497930182024E-5</v>
      </c>
      <c r="AG62">
        <v>2.7822671653949238E-6</v>
      </c>
      <c r="AH62">
        <v>1.2249060688041116E-5</v>
      </c>
      <c r="AI62">
        <v>1.0045927867141364E-300</v>
      </c>
      <c r="AJ62">
        <v>1.0552295684975569E-4</v>
      </c>
      <c r="AK62">
        <v>1.0552295684975569E-4</v>
      </c>
    </row>
    <row r="63" spans="1:37">
      <c r="A63">
        <v>3.1092324566294203E-5</v>
      </c>
      <c r="B63">
        <v>3.5572100407804247E-5</v>
      </c>
      <c r="C63">
        <v>7.1665003893578493E-5</v>
      </c>
      <c r="D63">
        <v>4.9879285147522857E-5</v>
      </c>
      <c r="E63">
        <v>2.5851028577209074E-5</v>
      </c>
      <c r="F63">
        <v>5.2136597531603214E-5</v>
      </c>
      <c r="G63">
        <v>7.6188529222344902E-6</v>
      </c>
      <c r="H63">
        <v>7.5103441895982685E-5</v>
      </c>
      <c r="I63">
        <v>5.1038920583348264E-6</v>
      </c>
      <c r="J63">
        <v>4.0626244279126294E-6</v>
      </c>
      <c r="K63">
        <v>1.1983316516680551E-6</v>
      </c>
      <c r="L63">
        <v>1.0179910096237825E-4</v>
      </c>
      <c r="M63">
        <v>7.7517863699874312E-5</v>
      </c>
      <c r="N63">
        <v>1.1812526523245159E-5</v>
      </c>
      <c r="O63">
        <v>1.4073388470154992E-5</v>
      </c>
      <c r="P63">
        <v>7.3547925945721335E-5</v>
      </c>
      <c r="Q63">
        <v>3.924155940619785E-5</v>
      </c>
      <c r="R63">
        <v>1.0000296809910318</v>
      </c>
      <c r="S63">
        <v>9.4658396453652637E-7</v>
      </c>
      <c r="T63">
        <v>1.2350205339505453E-6</v>
      </c>
      <c r="U63">
        <v>1.670014006968326E-6</v>
      </c>
      <c r="V63">
        <v>2.813619853747686E-5</v>
      </c>
      <c r="W63">
        <v>5.6315110256824636E-6</v>
      </c>
      <c r="X63">
        <v>3.803726211065122E-6</v>
      </c>
      <c r="Y63">
        <v>2.1795232075758524E-5</v>
      </c>
      <c r="Z63">
        <v>7.2373333356407394E-6</v>
      </c>
      <c r="AA63">
        <v>6.5202219956556892E-6</v>
      </c>
      <c r="AB63">
        <v>1.9985608631677882E-6</v>
      </c>
      <c r="AC63">
        <v>4.0794054679522242E-6</v>
      </c>
      <c r="AD63">
        <v>3.8599155524465564E-6</v>
      </c>
      <c r="AE63">
        <v>1.9768172852471487E-6</v>
      </c>
      <c r="AF63">
        <v>2.2500604491025654E-6</v>
      </c>
      <c r="AG63">
        <v>2.1129599450485805E-6</v>
      </c>
      <c r="AH63">
        <v>9.1108274536786136E-6</v>
      </c>
      <c r="AI63">
        <v>1.0013493581549318E-300</v>
      </c>
      <c r="AJ63">
        <v>2.7001846355401664E-4</v>
      </c>
      <c r="AK63">
        <v>2.7001846355401675E-4</v>
      </c>
    </row>
    <row r="64" spans="1:37">
      <c r="A64">
        <v>8.3942026479400126E-7</v>
      </c>
      <c r="B64">
        <v>1.5696002044988061E-6</v>
      </c>
      <c r="C64">
        <v>2.0773544809433087E-6</v>
      </c>
      <c r="D64">
        <v>2.6302341210326771E-6</v>
      </c>
      <c r="E64">
        <v>1.2001137426810469E-6</v>
      </c>
      <c r="F64">
        <v>3.5530917816387789E-6</v>
      </c>
      <c r="G64">
        <v>4.9818252883699981E-6</v>
      </c>
      <c r="H64">
        <v>8.8695204069400189E-5</v>
      </c>
      <c r="I64">
        <v>1.8616486904072542E-6</v>
      </c>
      <c r="J64">
        <v>2.2775399764784541E-6</v>
      </c>
      <c r="K64">
        <v>8.4280757264027416E-7</v>
      </c>
      <c r="L64">
        <v>5.4833439097705065E-6</v>
      </c>
      <c r="M64">
        <v>1.4571742917121085E-5</v>
      </c>
      <c r="N64">
        <v>1.101703502878455E-5</v>
      </c>
      <c r="O64">
        <v>1.9463820977169129E-6</v>
      </c>
      <c r="P64">
        <v>2.6977565128058113E-6</v>
      </c>
      <c r="Q64">
        <v>3.3576829887181189E-6</v>
      </c>
      <c r="R64">
        <v>1.504827564617796E-6</v>
      </c>
      <c r="S64">
        <v>1.0000020300235632</v>
      </c>
      <c r="T64">
        <v>5.8470810003274612E-7</v>
      </c>
      <c r="U64">
        <v>5.1695691076998212E-7</v>
      </c>
      <c r="V64">
        <v>2.4250682053371912E-6</v>
      </c>
      <c r="W64">
        <v>2.4892919304478358E-6</v>
      </c>
      <c r="X64">
        <v>2.0934195194472854E-6</v>
      </c>
      <c r="Y64">
        <v>1.3304761484414136E-5</v>
      </c>
      <c r="Z64">
        <v>1.6382338775170423E-6</v>
      </c>
      <c r="AA64">
        <v>2.2508951272615398E-6</v>
      </c>
      <c r="AB64">
        <v>4.4024149169689677E-7</v>
      </c>
      <c r="AC64">
        <v>4.5673640451178083E-7</v>
      </c>
      <c r="AD64">
        <v>1.3191269687130419E-6</v>
      </c>
      <c r="AE64">
        <v>1.5992293445668508E-6</v>
      </c>
      <c r="AF64">
        <v>4.9426244322274722E-7</v>
      </c>
      <c r="AG64">
        <v>8.8595139053339203E-7</v>
      </c>
      <c r="AH64">
        <v>3.4476508166307908E-7</v>
      </c>
      <c r="AI64">
        <v>1.0001875064649019E-300</v>
      </c>
      <c r="AJ64">
        <v>1.7625909231093171E-6</v>
      </c>
      <c r="AK64">
        <v>1.7625909231093181E-6</v>
      </c>
    </row>
    <row r="65" spans="1:37">
      <c r="A65">
        <v>7.8208716945313381E-4</v>
      </c>
      <c r="B65">
        <v>8.2254515983808593E-5</v>
      </c>
      <c r="C65">
        <v>1.2367439115221283E-2</v>
      </c>
      <c r="D65">
        <v>1.3346469045676418E-3</v>
      </c>
      <c r="E65">
        <v>2.4099242862180006E-3</v>
      </c>
      <c r="F65">
        <v>5.0230613573214828E-3</v>
      </c>
      <c r="G65">
        <v>1.2288314561241416E-3</v>
      </c>
      <c r="H65">
        <v>1.7261247943701728E-3</v>
      </c>
      <c r="I65">
        <v>1.0448106611665123E-3</v>
      </c>
      <c r="J65">
        <v>1.1710336447646214E-3</v>
      </c>
      <c r="K65">
        <v>1.2447823081906969E-4</v>
      </c>
      <c r="L65">
        <v>4.3183608020220818E-3</v>
      </c>
      <c r="M65">
        <v>3.7818576370574476E-3</v>
      </c>
      <c r="N65">
        <v>3.4771053448653384E-3</v>
      </c>
      <c r="O65">
        <v>5.2515702152901105E-4</v>
      </c>
      <c r="P65">
        <v>1.9215676217845198E-3</v>
      </c>
      <c r="Q65">
        <v>9.3254206738050934E-4</v>
      </c>
      <c r="R65">
        <v>2.0199840401005052E-3</v>
      </c>
      <c r="S65">
        <v>2.2449815502093573E-3</v>
      </c>
      <c r="T65">
        <v>1.0056167385049866</v>
      </c>
      <c r="U65">
        <v>2.8651261501348698E-3</v>
      </c>
      <c r="V65">
        <v>4.9723601409946364E-3</v>
      </c>
      <c r="W65">
        <v>7.7436418231504973E-3</v>
      </c>
      <c r="X65">
        <v>5.1971662369921841E-3</v>
      </c>
      <c r="Y65">
        <v>5.6897392056513584E-2</v>
      </c>
      <c r="Z65">
        <v>1.4672970253846026E-3</v>
      </c>
      <c r="AA65">
        <v>5.1694981371884791E-3</v>
      </c>
      <c r="AB65">
        <v>1.4613964868521868E-3</v>
      </c>
      <c r="AC65">
        <v>4.9775067014873006E-4</v>
      </c>
      <c r="AD65">
        <v>4.9600718237308009E-4</v>
      </c>
      <c r="AE65">
        <v>3.2650879748330839E-3</v>
      </c>
      <c r="AF65">
        <v>6.5672342874330996E-4</v>
      </c>
      <c r="AG65">
        <v>6.7611562417021652E-4</v>
      </c>
      <c r="AH65">
        <v>2.2010678237937049E-4</v>
      </c>
      <c r="AI65">
        <v>1.1549014225837191E-300</v>
      </c>
      <c r="AJ65">
        <v>5.5913830689577051E-3</v>
      </c>
      <c r="AK65">
        <v>5.5913830689577034E-3</v>
      </c>
    </row>
    <row r="66" spans="1:37">
      <c r="A66">
        <v>5.7593615157077494E-5</v>
      </c>
      <c r="B66">
        <v>2.8353432681907598E-4</v>
      </c>
      <c r="C66">
        <v>3.8278903088019827E-4</v>
      </c>
      <c r="D66">
        <v>1.2474501550681103E-4</v>
      </c>
      <c r="E66">
        <v>2.4613640765547615E-4</v>
      </c>
      <c r="F66">
        <v>2.1694948435667825E-3</v>
      </c>
      <c r="G66">
        <v>8.1103302215045564E-5</v>
      </c>
      <c r="H66">
        <v>1.2481824417307436E-3</v>
      </c>
      <c r="I66">
        <v>6.9369409083106873E-5</v>
      </c>
      <c r="J66">
        <v>2.0776686767720248E-4</v>
      </c>
      <c r="K66">
        <v>2.0481495714540935E-5</v>
      </c>
      <c r="L66">
        <v>1.2783756482440576E-4</v>
      </c>
      <c r="M66">
        <v>1.7188102106705664E-3</v>
      </c>
      <c r="N66">
        <v>2.9997783975156016E-4</v>
      </c>
      <c r="O66">
        <v>2.0346406092429674E-4</v>
      </c>
      <c r="P66">
        <v>5.5238682765590885E-4</v>
      </c>
      <c r="Q66">
        <v>1.0130968096903069E-4</v>
      </c>
      <c r="R66">
        <v>1.8247249884262743E-4</v>
      </c>
      <c r="S66">
        <v>4.5221167546521229E-6</v>
      </c>
      <c r="T66">
        <v>1.6652194095542638E-4</v>
      </c>
      <c r="U66">
        <v>1.0001649691091055</v>
      </c>
      <c r="V66">
        <v>5.4513835038323352E-4</v>
      </c>
      <c r="W66">
        <v>1.1415577510388065E-3</v>
      </c>
      <c r="X66">
        <v>4.1024891758400562E-4</v>
      </c>
      <c r="Y66">
        <v>5.3796029188650785E-3</v>
      </c>
      <c r="Z66">
        <v>1.1007978879599215E-4</v>
      </c>
      <c r="AA66">
        <v>4.6683907663126989E-4</v>
      </c>
      <c r="AB66">
        <v>2.6498919327190643E-4</v>
      </c>
      <c r="AC66">
        <v>2.4815457003060922E-5</v>
      </c>
      <c r="AD66">
        <v>2.1599204803435503E-5</v>
      </c>
      <c r="AE66">
        <v>4.3347904668545077E-4</v>
      </c>
      <c r="AF66">
        <v>8.1988272953678365E-5</v>
      </c>
      <c r="AG66">
        <v>3.8294855409082871E-5</v>
      </c>
      <c r="AH66">
        <v>4.6623816145038071E-5</v>
      </c>
      <c r="AI66">
        <v>1.0188853096945339E-300</v>
      </c>
      <c r="AJ66">
        <v>7.5329221925198248E-4</v>
      </c>
      <c r="AK66">
        <v>7.5329221925198237E-4</v>
      </c>
    </row>
    <row r="67" spans="1:37">
      <c r="A67">
        <v>8.5117041354951234E-5</v>
      </c>
      <c r="B67">
        <v>2.3698902127787036E-5</v>
      </c>
      <c r="C67">
        <v>2.0429322231441329E-3</v>
      </c>
      <c r="D67">
        <v>1.2997720724563452E-3</v>
      </c>
      <c r="E67">
        <v>7.4613338910653595E-5</v>
      </c>
      <c r="F67">
        <v>2.4246758084506764E-4</v>
      </c>
      <c r="G67">
        <v>1.2623442431107138E-4</v>
      </c>
      <c r="H67">
        <v>2.912887965498041E-4</v>
      </c>
      <c r="I67">
        <v>1.4294261306062591E-4</v>
      </c>
      <c r="J67">
        <v>6.9637933694988022E-5</v>
      </c>
      <c r="K67">
        <v>1.2947007944779806E-3</v>
      </c>
      <c r="L67">
        <v>7.5108946995571958E-3</v>
      </c>
      <c r="M67">
        <v>8.3861242652499097E-4</v>
      </c>
      <c r="N67">
        <v>3.064476736203926E-4</v>
      </c>
      <c r="O67">
        <v>2.3411178532684011E-4</v>
      </c>
      <c r="P67">
        <v>1.8172121751241239E-3</v>
      </c>
      <c r="Q67">
        <v>1.0359384942577794E-3</v>
      </c>
      <c r="R67">
        <v>1.1618308595086216E-3</v>
      </c>
      <c r="S67">
        <v>2.0568225140331887E-4</v>
      </c>
      <c r="T67">
        <v>3.5221760410173336E-4</v>
      </c>
      <c r="U67">
        <v>7.220791362114174E-4</v>
      </c>
      <c r="V67">
        <v>1.0001867003661002</v>
      </c>
      <c r="W67">
        <v>6.3780573506741305E-4</v>
      </c>
      <c r="X67">
        <v>7.6482171756329031E-4</v>
      </c>
      <c r="Y67">
        <v>1.9938684486121147E-3</v>
      </c>
      <c r="Z67">
        <v>6.4490950342240165E-5</v>
      </c>
      <c r="AA67">
        <v>3.5445939203041432E-3</v>
      </c>
      <c r="AB67">
        <v>1.2653530636863787E-3</v>
      </c>
      <c r="AC67">
        <v>1.3118312292786276E-5</v>
      </c>
      <c r="AD67">
        <v>3.1288904326404548E-3</v>
      </c>
      <c r="AE67">
        <v>2.3781234376606139E-4</v>
      </c>
      <c r="AF67">
        <v>5.1290631107792691E-4</v>
      </c>
      <c r="AG67">
        <v>7.4015777626589913E-5</v>
      </c>
      <c r="AH67">
        <v>5.1295274979091024E-4</v>
      </c>
      <c r="AI67">
        <v>1.0358136585140945E-300</v>
      </c>
      <c r="AJ67">
        <v>1.4989477793269645E-3</v>
      </c>
      <c r="AK67">
        <v>1.4989477793269645E-3</v>
      </c>
    </row>
    <row r="68" spans="1:37">
      <c r="A68">
        <v>5.9977291420799847E-6</v>
      </c>
      <c r="B68">
        <v>1.8855505053595948E-5</v>
      </c>
      <c r="C68">
        <v>2.4511606023759461E-5</v>
      </c>
      <c r="D68">
        <v>7.0125147050984384E-6</v>
      </c>
      <c r="E68">
        <v>6.3126739839348617E-6</v>
      </c>
      <c r="F68">
        <v>1.7850969957451496E-5</v>
      </c>
      <c r="G68">
        <v>2.2820417274770643E-5</v>
      </c>
      <c r="H68">
        <v>5.2120967686583874E-5</v>
      </c>
      <c r="I68">
        <v>1.7047076010279151E-5</v>
      </c>
      <c r="J68">
        <v>2.1081759894709552E-5</v>
      </c>
      <c r="K68">
        <v>2.2384252593192771E-6</v>
      </c>
      <c r="L68">
        <v>4.2822353391844743E-5</v>
      </c>
      <c r="M68">
        <v>3.3134244876628223E-5</v>
      </c>
      <c r="N68">
        <v>2.3307407939018325E-5</v>
      </c>
      <c r="O68">
        <v>3.8809918410607756E-6</v>
      </c>
      <c r="P68">
        <v>1.6207091050030362E-5</v>
      </c>
      <c r="Q68">
        <v>8.9527353123004248E-6</v>
      </c>
      <c r="R68">
        <v>1.7234317559120413E-5</v>
      </c>
      <c r="S68">
        <v>7.5627057555687308E-7</v>
      </c>
      <c r="T68">
        <v>2.4234791261508096E-6</v>
      </c>
      <c r="U68">
        <v>4.5719512396787498E-6</v>
      </c>
      <c r="V68">
        <v>3.3136066910462925E-5</v>
      </c>
      <c r="W68">
        <v>1.0000600208895822</v>
      </c>
      <c r="X68">
        <v>1.3371861448727532E-5</v>
      </c>
      <c r="Y68">
        <v>2.0531837362247213E-5</v>
      </c>
      <c r="Z68">
        <v>1.274772250575018E-5</v>
      </c>
      <c r="AA68">
        <v>4.791671869233143E-6</v>
      </c>
      <c r="AB68">
        <v>6.1561637190760676E-6</v>
      </c>
      <c r="AC68">
        <v>1.1473162518964482E-6</v>
      </c>
      <c r="AD68">
        <v>1.7700351648191902E-5</v>
      </c>
      <c r="AE68">
        <v>1.5584602965930398E-5</v>
      </c>
      <c r="AF68">
        <v>3.8710294305771362E-6</v>
      </c>
      <c r="AG68">
        <v>5.3402642804641566E-6</v>
      </c>
      <c r="AH68">
        <v>1.5953073815807245E-6</v>
      </c>
      <c r="AI68">
        <v>1.0006285429483521E-300</v>
      </c>
      <c r="AJ68">
        <v>4.1703687546328231E-5</v>
      </c>
      <c r="AK68">
        <v>4.1703687546328224E-5</v>
      </c>
    </row>
    <row r="69" spans="1:37">
      <c r="A69">
        <v>2.029422753073269E-3</v>
      </c>
      <c r="B69">
        <v>2.8917049955048604E-4</v>
      </c>
      <c r="C69">
        <v>1.0747302556476103E-2</v>
      </c>
      <c r="D69">
        <v>5.5646343375703386E-3</v>
      </c>
      <c r="E69">
        <v>8.123789339349697E-3</v>
      </c>
      <c r="F69">
        <v>1.5634947348704242E-2</v>
      </c>
      <c r="G69">
        <v>8.0197669004808871E-3</v>
      </c>
      <c r="H69">
        <v>2.8201348619996585E-3</v>
      </c>
      <c r="I69">
        <v>4.5141902485656242E-3</v>
      </c>
      <c r="J69">
        <v>2.0396799302180711E-2</v>
      </c>
      <c r="K69">
        <v>1.8622734644551781E-3</v>
      </c>
      <c r="L69">
        <v>2.0162473646353821E-2</v>
      </c>
      <c r="M69">
        <v>1.2734544080711912E-2</v>
      </c>
      <c r="N69">
        <v>3.1962380465270037E-3</v>
      </c>
      <c r="O69">
        <v>6.556906668369806E-3</v>
      </c>
      <c r="P69">
        <v>8.341310924136076E-3</v>
      </c>
      <c r="Q69">
        <v>6.4356243806453182E-3</v>
      </c>
      <c r="R69">
        <v>6.8047313045147047E-3</v>
      </c>
      <c r="S69">
        <v>2.4323619990695401E-5</v>
      </c>
      <c r="T69">
        <v>2.423498182572001E-3</v>
      </c>
      <c r="U69">
        <v>2.3092938123421723E-4</v>
      </c>
      <c r="V69">
        <v>4.8016056576036092E-3</v>
      </c>
      <c r="W69">
        <v>1.8346126905440584E-3</v>
      </c>
      <c r="X69">
        <v>1.0207880579373294</v>
      </c>
      <c r="Y69">
        <v>8.2855765293688571E-3</v>
      </c>
      <c r="Z69">
        <v>4.6323452783954859E-3</v>
      </c>
      <c r="AA69">
        <v>4.0168206637314101E-3</v>
      </c>
      <c r="AB69">
        <v>1.1898026221807908E-3</v>
      </c>
      <c r="AC69">
        <v>3.8517912571356345E-4</v>
      </c>
      <c r="AD69">
        <v>2.0418948551875209E-3</v>
      </c>
      <c r="AE69">
        <v>3.0970250396741405E-3</v>
      </c>
      <c r="AF69">
        <v>1.6749450680571115E-3</v>
      </c>
      <c r="AG69">
        <v>2.44196348356473E-3</v>
      </c>
      <c r="AH69">
        <v>8.1669977452278352E-4</v>
      </c>
      <c r="AI69">
        <v>1.2238927146729537E-300</v>
      </c>
      <c r="AJ69">
        <v>1.0486587049809063E-2</v>
      </c>
      <c r="AK69">
        <v>1.0486587049809072E-2</v>
      </c>
    </row>
    <row r="70" spans="1:37">
      <c r="A70">
        <v>4.1560620386263679E-4</v>
      </c>
      <c r="B70">
        <v>5.4528056136988521E-5</v>
      </c>
      <c r="C70">
        <v>4.1319650455709607E-3</v>
      </c>
      <c r="D70">
        <v>5.1317113576881072E-3</v>
      </c>
      <c r="E70">
        <v>1.1954076126932174E-2</v>
      </c>
      <c r="F70">
        <v>1.3509193604709143E-2</v>
      </c>
      <c r="G70">
        <v>1.6138394056716225E-3</v>
      </c>
      <c r="H70">
        <v>4.1861044073379623E-4</v>
      </c>
      <c r="I70">
        <v>7.9040892104860776E-4</v>
      </c>
      <c r="J70">
        <v>1.0267909928200392E-3</v>
      </c>
      <c r="K70">
        <v>2.6046060669060456E-4</v>
      </c>
      <c r="L70">
        <v>1.4958439520035066E-3</v>
      </c>
      <c r="M70">
        <v>3.5537828991000857E-3</v>
      </c>
      <c r="N70">
        <v>1.6542139620167096E-2</v>
      </c>
      <c r="O70">
        <v>2.1760786806869782E-4</v>
      </c>
      <c r="P70">
        <v>9.0338653298936667E-4</v>
      </c>
      <c r="Q70">
        <v>4.4254925331835699E-4</v>
      </c>
      <c r="R70">
        <v>1.3880531339079307E-3</v>
      </c>
      <c r="S70">
        <v>1.2553430835738474E-5</v>
      </c>
      <c r="T70">
        <v>3.3801779797975337E-3</v>
      </c>
      <c r="U70">
        <v>1.5263169208246222E-4</v>
      </c>
      <c r="V70">
        <v>1.6636419366748167E-3</v>
      </c>
      <c r="W70">
        <v>6.0380082324410108E-4</v>
      </c>
      <c r="X70">
        <v>1.7301359032674546E-3</v>
      </c>
      <c r="Y70">
        <v>1.0734718651747297</v>
      </c>
      <c r="Z70">
        <v>6.7011870026451633E-4</v>
      </c>
      <c r="AA70">
        <v>6.1753834996373007E-3</v>
      </c>
      <c r="AB70">
        <v>3.8925362304705361E-3</v>
      </c>
      <c r="AC70">
        <v>5.3425281376163937E-5</v>
      </c>
      <c r="AD70">
        <v>6.5509073317101825E-4</v>
      </c>
      <c r="AE70">
        <v>4.9959666269742417E-3</v>
      </c>
      <c r="AF70">
        <v>1.4425480913507504E-3</v>
      </c>
      <c r="AG70">
        <v>4.1611853799502262E-3</v>
      </c>
      <c r="AH70">
        <v>1.8296362485724312E-3</v>
      </c>
      <c r="AI70">
        <v>1.1820011050151945E-300</v>
      </c>
      <c r="AJ70">
        <v>6.6299266306879458E-3</v>
      </c>
      <c r="AK70">
        <v>6.6299266306879476E-3</v>
      </c>
    </row>
    <row r="71" spans="1:37">
      <c r="A71">
        <v>1.1592713808960106E-5</v>
      </c>
      <c r="B71">
        <v>1.768200827473617E-6</v>
      </c>
      <c r="C71">
        <v>1.653448197920996E-4</v>
      </c>
      <c r="D71">
        <v>2.2923665339258386E-5</v>
      </c>
      <c r="E71">
        <v>1.6125471403759505E-5</v>
      </c>
      <c r="F71">
        <v>1.0071240028399574E-4</v>
      </c>
      <c r="G71">
        <v>7.778638936718463E-5</v>
      </c>
      <c r="H71">
        <v>1.5562756420101485E-4</v>
      </c>
      <c r="I71">
        <v>5.0788121287374779E-5</v>
      </c>
      <c r="J71">
        <v>5.0205255149058807E-5</v>
      </c>
      <c r="K71">
        <v>4.6227784111236352E-6</v>
      </c>
      <c r="L71">
        <v>2.1928556977471859E-4</v>
      </c>
      <c r="M71">
        <v>2.0268604618550398E-4</v>
      </c>
      <c r="N71">
        <v>8.1915314833688489E-5</v>
      </c>
      <c r="O71">
        <v>4.2672351952241067E-5</v>
      </c>
      <c r="P71">
        <v>7.720757797138704E-5</v>
      </c>
      <c r="Q71">
        <v>7.8154637662860175E-5</v>
      </c>
      <c r="R71">
        <v>1.2941684401236779E-4</v>
      </c>
      <c r="S71">
        <v>7.6247837024909989E-7</v>
      </c>
      <c r="T71">
        <v>2.1990805257289947E-5</v>
      </c>
      <c r="U71">
        <v>9.1492016607305033E-6</v>
      </c>
      <c r="V71">
        <v>1.2002679425470212E-4</v>
      </c>
      <c r="W71">
        <v>1.0316059427507381E-4</v>
      </c>
      <c r="X71">
        <v>4.3464506627670596E-4</v>
      </c>
      <c r="Y71">
        <v>4.1109857766625396E-4</v>
      </c>
      <c r="Z71">
        <v>1.0016325119147196</v>
      </c>
      <c r="AA71">
        <v>3.8742412606580806E-4</v>
      </c>
      <c r="AB71">
        <v>1.8777040496747872E-5</v>
      </c>
      <c r="AC71">
        <v>2.6927333690470318E-6</v>
      </c>
      <c r="AD71">
        <v>3.9902359934928561E-5</v>
      </c>
      <c r="AE71">
        <v>1.2746192754674459E-4</v>
      </c>
      <c r="AF71">
        <v>1.6916692302755405E-5</v>
      </c>
      <c r="AG71">
        <v>1.3644214284279763E-5</v>
      </c>
      <c r="AH71">
        <v>1.343448049187486E-5</v>
      </c>
      <c r="AI71">
        <v>1.0050015098800338E-300</v>
      </c>
      <c r="AJ71">
        <v>7.9537575398524354E-5</v>
      </c>
      <c r="AK71">
        <v>7.9537575398524367E-5</v>
      </c>
    </row>
    <row r="72" spans="1:37">
      <c r="A72">
        <v>2.2063300327614859E-4</v>
      </c>
      <c r="B72">
        <v>2.2065024285795724E-4</v>
      </c>
      <c r="C72">
        <v>7.2270414314255728E-4</v>
      </c>
      <c r="D72">
        <v>5.3077421739100702E-4</v>
      </c>
      <c r="E72">
        <v>1.6857392429971762E-4</v>
      </c>
      <c r="F72">
        <v>1.5831435393163867E-3</v>
      </c>
      <c r="G72">
        <v>4.516281230944741E-4</v>
      </c>
      <c r="H72">
        <v>3.6046157193018406E-3</v>
      </c>
      <c r="I72">
        <v>2.346275156612799E-4</v>
      </c>
      <c r="J72">
        <v>6.3740847523158261E-4</v>
      </c>
      <c r="K72">
        <v>7.7003780878075344E-5</v>
      </c>
      <c r="L72">
        <v>1.6935483438654862E-3</v>
      </c>
      <c r="M72">
        <v>2.2984655543372597E-3</v>
      </c>
      <c r="N72">
        <v>8.8252357109333199E-4</v>
      </c>
      <c r="O72">
        <v>3.3532260267833637E-4</v>
      </c>
      <c r="P72">
        <v>5.5061463306117233E-4</v>
      </c>
      <c r="Q72">
        <v>1.2492475764145038E-3</v>
      </c>
      <c r="R72">
        <v>1.5220914311132136E-3</v>
      </c>
      <c r="S72">
        <v>3.8869093821443267E-5</v>
      </c>
      <c r="T72">
        <v>2.5385700231755768E-4</v>
      </c>
      <c r="U72">
        <v>1.2007568602257862E-4</v>
      </c>
      <c r="V72">
        <v>1.529644823418258E-3</v>
      </c>
      <c r="W72">
        <v>5.9166680296590104E-4</v>
      </c>
      <c r="X72">
        <v>5.3303288801756791E-4</v>
      </c>
      <c r="Y72">
        <v>3.3217001804754808E-3</v>
      </c>
      <c r="Z72">
        <v>1.7146970162921079E-3</v>
      </c>
      <c r="AA72">
        <v>1.0017332115957887</v>
      </c>
      <c r="AB72">
        <v>6.6199921056195299E-4</v>
      </c>
      <c r="AC72">
        <v>5.9631935670864782E-5</v>
      </c>
      <c r="AD72">
        <v>2.6876615869092833E-4</v>
      </c>
      <c r="AE72">
        <v>1.8392449375361701E-4</v>
      </c>
      <c r="AF72">
        <v>3.7050816125065012E-4</v>
      </c>
      <c r="AG72">
        <v>1.3395955105744564E-4</v>
      </c>
      <c r="AH72">
        <v>1.1353952128298618E-4</v>
      </c>
      <c r="AI72">
        <v>1.0301975503085851E-300</v>
      </c>
      <c r="AJ72">
        <v>7.9244489509141896E-4</v>
      </c>
      <c r="AK72">
        <v>7.9244489509141874E-4</v>
      </c>
    </row>
    <row r="73" spans="1:37">
      <c r="A73">
        <v>1.5447086328553806E-3</v>
      </c>
      <c r="B73">
        <v>1.2690422603813083E-3</v>
      </c>
      <c r="C73">
        <v>3.903070587296195E-3</v>
      </c>
      <c r="D73">
        <v>3.5892207429861836E-3</v>
      </c>
      <c r="E73">
        <v>7.8296180469242314E-4</v>
      </c>
      <c r="F73">
        <v>6.9059220147166976E-3</v>
      </c>
      <c r="G73">
        <v>2.421156037562899E-2</v>
      </c>
      <c r="H73">
        <v>6.9534250067695745E-3</v>
      </c>
      <c r="I73">
        <v>2.0871093323525908E-2</v>
      </c>
      <c r="J73">
        <v>1.4727625955247627E-2</v>
      </c>
      <c r="K73">
        <v>3.8289528744463147E-2</v>
      </c>
      <c r="L73">
        <v>7.2300097522957395E-3</v>
      </c>
      <c r="M73">
        <v>6.4219933659722022E-3</v>
      </c>
      <c r="N73">
        <v>1.9093998085416698E-3</v>
      </c>
      <c r="O73">
        <v>1.5078550535675716E-3</v>
      </c>
      <c r="P73">
        <v>3.4277779173520137E-3</v>
      </c>
      <c r="Q73">
        <v>3.1274366768451775E-3</v>
      </c>
      <c r="R73">
        <v>1.0969484057087701E-2</v>
      </c>
      <c r="S73">
        <v>1.9825902080050094E-4</v>
      </c>
      <c r="T73">
        <v>7.4547893607348256E-4</v>
      </c>
      <c r="U73">
        <v>6.0209399758832851E-4</v>
      </c>
      <c r="V73">
        <v>8.6525353703994692E-3</v>
      </c>
      <c r="W73">
        <v>1.1431216683114175E-3</v>
      </c>
      <c r="X73">
        <v>1.7137892341556671E-3</v>
      </c>
      <c r="Y73">
        <v>5.0195156276685651E-3</v>
      </c>
      <c r="Z73">
        <v>2.1482365733101159E-3</v>
      </c>
      <c r="AA73">
        <v>2.7209740833588668E-3</v>
      </c>
      <c r="AB73">
        <v>1.0040623689037662</v>
      </c>
      <c r="AC73">
        <v>1.9098700260435881E-4</v>
      </c>
      <c r="AD73">
        <v>1.2680502579997417E-3</v>
      </c>
      <c r="AE73">
        <v>6.7125731614320046E-4</v>
      </c>
      <c r="AF73">
        <v>1.6788626765404362E-3</v>
      </c>
      <c r="AG73">
        <v>2.4053086586472198E-3</v>
      </c>
      <c r="AH73">
        <v>6.4358113930494654E-4</v>
      </c>
      <c r="AI73">
        <v>1.2000605970255937E-300</v>
      </c>
      <c r="AJ73">
        <v>4.277030239347634E-3</v>
      </c>
      <c r="AK73">
        <v>4.277030239347634E-3</v>
      </c>
    </row>
    <row r="74" spans="1:37">
      <c r="A74">
        <v>8.5036759645637488E-6</v>
      </c>
      <c r="B74">
        <v>1.3375196758229177E-5</v>
      </c>
      <c r="C74">
        <v>2.371157677287506E-5</v>
      </c>
      <c r="D74">
        <v>2.0133298538817394E-5</v>
      </c>
      <c r="E74">
        <v>9.42635381790241E-6</v>
      </c>
      <c r="F74">
        <v>2.6321633821883952E-5</v>
      </c>
      <c r="G74">
        <v>3.0026316373357796E-5</v>
      </c>
      <c r="H74">
        <v>2.7840097438479869E-4</v>
      </c>
      <c r="I74">
        <v>7.6413024317999388E-6</v>
      </c>
      <c r="J74">
        <v>6.3950577301522243E-6</v>
      </c>
      <c r="K74">
        <v>4.5043853437456426E-6</v>
      </c>
      <c r="L74">
        <v>4.0990326176633479E-5</v>
      </c>
      <c r="M74">
        <v>7.9272574244784939E-5</v>
      </c>
      <c r="N74">
        <v>4.613751053566341E-5</v>
      </c>
      <c r="O74">
        <v>1.425715743058449E-5</v>
      </c>
      <c r="P74">
        <v>2.2558201849462861E-5</v>
      </c>
      <c r="Q74">
        <v>2.3268452630271474E-5</v>
      </c>
      <c r="R74">
        <v>1.5295660531327749E-5</v>
      </c>
      <c r="S74">
        <v>7.8790204031987722E-6</v>
      </c>
      <c r="T74">
        <v>2.1680683626318674E-6</v>
      </c>
      <c r="U74">
        <v>2.7568983295087957E-6</v>
      </c>
      <c r="V74">
        <v>2.0838266808428493E-5</v>
      </c>
      <c r="W74">
        <v>8.3463141467538181E-6</v>
      </c>
      <c r="X74">
        <v>7.5303491561288411E-6</v>
      </c>
      <c r="Y74">
        <v>4.9100444727254542E-5</v>
      </c>
      <c r="Z74">
        <v>8.8596310294768402E-6</v>
      </c>
      <c r="AA74">
        <v>1.2475117497079345E-5</v>
      </c>
      <c r="AB74">
        <v>5.5222461563089658E-6</v>
      </c>
      <c r="AC74">
        <v>1.0000024222901736</v>
      </c>
      <c r="AD74">
        <v>4.567973326251059E-6</v>
      </c>
      <c r="AE74">
        <v>6.2235747761798835E-6</v>
      </c>
      <c r="AF74">
        <v>7.4944512392010948E-6</v>
      </c>
      <c r="AG74">
        <v>2.7623675401947083E-6</v>
      </c>
      <c r="AH74">
        <v>3.1521919847315178E-6</v>
      </c>
      <c r="AI74">
        <v>1.0008581456645954E-300</v>
      </c>
      <c r="AJ74">
        <v>1.7913401800850735E-5</v>
      </c>
      <c r="AK74">
        <v>1.7913401800850735E-5</v>
      </c>
    </row>
    <row r="75" spans="1:37">
      <c r="A75">
        <v>2.2600488823855292E-5</v>
      </c>
      <c r="B75">
        <v>2.0366053374895098E-5</v>
      </c>
      <c r="C75">
        <v>9.8641195065799403E-5</v>
      </c>
      <c r="D75">
        <v>2.4346282594856184E-5</v>
      </c>
      <c r="E75">
        <v>4.6242469627707903E-6</v>
      </c>
      <c r="F75">
        <v>1.6135311285541083E-5</v>
      </c>
      <c r="G75">
        <v>4.8218754479858355E-4</v>
      </c>
      <c r="H75">
        <v>1.127992861252353E-4</v>
      </c>
      <c r="I75">
        <v>2.1350074297689936E-4</v>
      </c>
      <c r="J75">
        <v>1.3210826202339495E-4</v>
      </c>
      <c r="K75">
        <v>2.3709234952857855E-5</v>
      </c>
      <c r="L75">
        <v>5.8094259143672649E-5</v>
      </c>
      <c r="M75">
        <v>8.4803002474866674E-5</v>
      </c>
      <c r="N75">
        <v>5.8799018222662977E-4</v>
      </c>
      <c r="O75">
        <v>1.4750739661838947E-5</v>
      </c>
      <c r="P75">
        <v>2.1256296785598204E-5</v>
      </c>
      <c r="Q75">
        <v>4.345314095540084E-5</v>
      </c>
      <c r="R75">
        <v>1.2840912252612925E-4</v>
      </c>
      <c r="S75">
        <v>1.7550046176630365E-6</v>
      </c>
      <c r="T75">
        <v>6.4259674503433391E-6</v>
      </c>
      <c r="U75">
        <v>1.6340482700539646E-6</v>
      </c>
      <c r="V75">
        <v>4.9629304374737866E-5</v>
      </c>
      <c r="W75">
        <v>1.4873784617025454E-5</v>
      </c>
      <c r="X75">
        <v>1.5199648714727691E-5</v>
      </c>
      <c r="Y75">
        <v>5.0146195484867386E-5</v>
      </c>
      <c r="Z75">
        <v>1.6763159340294687E-5</v>
      </c>
      <c r="AA75">
        <v>7.8418982462730087E-5</v>
      </c>
      <c r="AB75">
        <v>6.2458360050864292E-6</v>
      </c>
      <c r="AC75">
        <v>1.2957853127375997E-4</v>
      </c>
      <c r="AD75">
        <v>1.0007946485227943</v>
      </c>
      <c r="AE75">
        <v>7.9779815523931229E-6</v>
      </c>
      <c r="AF75">
        <v>8.7985596476420948E-6</v>
      </c>
      <c r="AG75">
        <v>2.0594130571085844E-4</v>
      </c>
      <c r="AH75">
        <v>3.2187619583589792E-5</v>
      </c>
      <c r="AI75">
        <v>1.0038069709455895E-300</v>
      </c>
      <c r="AJ75">
        <v>1.4848555046502224E-4</v>
      </c>
      <c r="AK75">
        <v>1.4848555046502226E-4</v>
      </c>
    </row>
    <row r="76" spans="1:37">
      <c r="A76">
        <v>3.7281865625230801E-5</v>
      </c>
      <c r="B76">
        <v>4.492936226459338E-5</v>
      </c>
      <c r="C76">
        <v>9.0012446558867539E-5</v>
      </c>
      <c r="D76">
        <v>6.7828780172467335E-5</v>
      </c>
      <c r="E76">
        <v>4.0438493234619544E-6</v>
      </c>
      <c r="F76">
        <v>7.5300183290358423E-5</v>
      </c>
      <c r="G76">
        <v>6.7837484105849347E-6</v>
      </c>
      <c r="H76">
        <v>6.7244788741846462E-5</v>
      </c>
      <c r="I76">
        <v>5.2347731706294761E-6</v>
      </c>
      <c r="J76">
        <v>3.8306977548887871E-6</v>
      </c>
      <c r="K76">
        <v>9.998507456163864E-7</v>
      </c>
      <c r="L76">
        <v>1.2666249759040447E-4</v>
      </c>
      <c r="M76">
        <v>9.316828893840803E-5</v>
      </c>
      <c r="N76">
        <v>1.0828106055262974E-5</v>
      </c>
      <c r="O76">
        <v>2.0973726195890745E-5</v>
      </c>
      <c r="P76">
        <v>8.9788787718293725E-5</v>
      </c>
      <c r="Q76">
        <v>4.9701149134339912E-5</v>
      </c>
      <c r="R76">
        <v>3.680807947554945E-5</v>
      </c>
      <c r="S76">
        <v>3.2388848017937687E-7</v>
      </c>
      <c r="T76">
        <v>1.5497400371794156E-6</v>
      </c>
      <c r="U76">
        <v>2.0521012693566806E-6</v>
      </c>
      <c r="V76">
        <v>4.0208366434208618E-5</v>
      </c>
      <c r="W76">
        <v>3.6865779287535954E-6</v>
      </c>
      <c r="X76">
        <v>5.9099112486176065E-6</v>
      </c>
      <c r="Y76">
        <v>3.3592800139534375E-5</v>
      </c>
      <c r="Z76">
        <v>6.9183866578571481E-6</v>
      </c>
      <c r="AA76">
        <v>1.0430133676987448E-5</v>
      </c>
      <c r="AB76">
        <v>5.2666662049788276E-6</v>
      </c>
      <c r="AC76">
        <v>3.5520519403400041E-6</v>
      </c>
      <c r="AD76">
        <v>4.8820819977395725E-6</v>
      </c>
      <c r="AE76">
        <v>1.0000023348491964</v>
      </c>
      <c r="AF76">
        <v>8.0246307408560491E-6</v>
      </c>
      <c r="AG76">
        <v>2.2328229013655396E-6</v>
      </c>
      <c r="AH76">
        <v>1.0948133749783104E-5</v>
      </c>
      <c r="AI76">
        <v>1.0010337597051535E-300</v>
      </c>
      <c r="AJ76">
        <v>3.021279069123533E-5</v>
      </c>
      <c r="AK76">
        <v>3.0212790691235334E-5</v>
      </c>
    </row>
    <row r="77" spans="1:37">
      <c r="A77">
        <v>5.9753683449577486E-6</v>
      </c>
      <c r="B77">
        <v>1.0522853080917571E-5</v>
      </c>
      <c r="C77">
        <v>2.3097249936550761E-5</v>
      </c>
      <c r="D77">
        <v>2.0763117057910986E-5</v>
      </c>
      <c r="E77">
        <v>5.5758702597120346E-6</v>
      </c>
      <c r="F77">
        <v>4.2479070136247936E-5</v>
      </c>
      <c r="G77">
        <v>2.1013829860409179E-6</v>
      </c>
      <c r="H77">
        <v>2.9046083014336375E-5</v>
      </c>
      <c r="I77">
        <v>1.4825035142734248E-6</v>
      </c>
      <c r="J77">
        <v>1.2944925314947362E-6</v>
      </c>
      <c r="K77">
        <v>6.6034874333440379E-7</v>
      </c>
      <c r="L77">
        <v>2.9588176134260164E-5</v>
      </c>
      <c r="M77">
        <v>2.9457664691585653E-5</v>
      </c>
      <c r="N77">
        <v>3.104431605533912E-6</v>
      </c>
      <c r="O77">
        <v>1.5002651584495711E-5</v>
      </c>
      <c r="P77">
        <v>1.0869965042418831E-5</v>
      </c>
      <c r="Q77">
        <v>2.1050356188946664E-5</v>
      </c>
      <c r="R77">
        <v>2.4702322359441229E-5</v>
      </c>
      <c r="S77">
        <v>2.8576381459202489E-7</v>
      </c>
      <c r="T77">
        <v>7.630951841245608E-7</v>
      </c>
      <c r="U77">
        <v>1.5694361624920589E-6</v>
      </c>
      <c r="V77">
        <v>2.811411534074828E-5</v>
      </c>
      <c r="W77">
        <v>2.5698334462911425E-6</v>
      </c>
      <c r="X77">
        <v>2.982085846158999E-6</v>
      </c>
      <c r="Y77">
        <v>1.8113263715173936E-5</v>
      </c>
      <c r="Z77">
        <v>4.6662018804376521E-6</v>
      </c>
      <c r="AA77">
        <v>1.0778142483714486E-5</v>
      </c>
      <c r="AB77">
        <v>1.0405159751405087E-5</v>
      </c>
      <c r="AC77">
        <v>1.0772789710531266E-6</v>
      </c>
      <c r="AD77">
        <v>4.1704964759553196E-7</v>
      </c>
      <c r="AE77">
        <v>1.8976092058717319E-6</v>
      </c>
      <c r="AF77">
        <v>1.0000163278170717</v>
      </c>
      <c r="AG77">
        <v>4.342352313282365E-7</v>
      </c>
      <c r="AH77">
        <v>1.3194081890955131E-6</v>
      </c>
      <c r="AI77">
        <v>1.0004345554722479E-300</v>
      </c>
      <c r="AJ77">
        <v>2.8030534546762239E-5</v>
      </c>
      <c r="AK77">
        <v>2.8030534546762236E-5</v>
      </c>
    </row>
    <row r="78" spans="1:37">
      <c r="A78">
        <v>9.1960650663270793E-7</v>
      </c>
      <c r="B78">
        <v>8.8338483718330792E-7</v>
      </c>
      <c r="C78">
        <v>3.4583983582325791E-6</v>
      </c>
      <c r="D78">
        <v>9.0846805973670451E-7</v>
      </c>
      <c r="E78">
        <v>1.2868907021028894E-7</v>
      </c>
      <c r="F78">
        <v>4.1765387077283164E-7</v>
      </c>
      <c r="G78">
        <v>9.3225467705452844E-6</v>
      </c>
      <c r="H78">
        <v>1.2235534964115933E-6</v>
      </c>
      <c r="I78">
        <v>8.6059924819618148E-6</v>
      </c>
      <c r="J78">
        <v>4.7816959742248689E-6</v>
      </c>
      <c r="K78">
        <v>4.47794906178484E-7</v>
      </c>
      <c r="L78">
        <v>2.2095759054807515E-6</v>
      </c>
      <c r="M78">
        <v>1.4437327839247284E-6</v>
      </c>
      <c r="N78">
        <v>1.4333451726298928E-5</v>
      </c>
      <c r="O78">
        <v>4.8518242024319586E-7</v>
      </c>
      <c r="P78">
        <v>7.4129258485877949E-7</v>
      </c>
      <c r="Q78">
        <v>1.3342032902420426E-6</v>
      </c>
      <c r="R78">
        <v>4.404262528392919E-6</v>
      </c>
      <c r="S78">
        <v>3.0734591023167571E-8</v>
      </c>
      <c r="T78">
        <v>1.2643920547104279E-7</v>
      </c>
      <c r="U78">
        <v>1.90529108802731E-7</v>
      </c>
      <c r="V78">
        <v>1.4698248864687507E-6</v>
      </c>
      <c r="W78">
        <v>3.1789599909231595E-7</v>
      </c>
      <c r="X78">
        <v>7.409331264948995E-7</v>
      </c>
      <c r="Y78">
        <v>1.2521289680905286E-6</v>
      </c>
      <c r="Z78">
        <v>1.4247602334956006E-6</v>
      </c>
      <c r="AA78">
        <v>8.8271628506300287E-7</v>
      </c>
      <c r="AB78">
        <v>1.4800662078801498E-7</v>
      </c>
      <c r="AC78">
        <v>1.8166080639595857E-6</v>
      </c>
      <c r="AD78">
        <v>1.6781642342351378E-5</v>
      </c>
      <c r="AE78">
        <v>1.6888865033312776E-7</v>
      </c>
      <c r="AF78">
        <v>1.6910922939515179E-7</v>
      </c>
      <c r="AG78">
        <v>1.000005315880887</v>
      </c>
      <c r="AH78">
        <v>8.2693438788429857E-7</v>
      </c>
      <c r="AI78">
        <v>1.000092294562966E-300</v>
      </c>
      <c r="AJ78">
        <v>2.2910224045073326E-6</v>
      </c>
      <c r="AK78">
        <v>2.2910224045073343E-6</v>
      </c>
    </row>
    <row r="79" spans="1:37">
      <c r="A79">
        <v>6.9141254741928316E-7</v>
      </c>
      <c r="B79">
        <v>7.0240437771458138E-7</v>
      </c>
      <c r="C79">
        <v>2.7774571190652957E-6</v>
      </c>
      <c r="D79">
        <v>4.8938941385295112E-6</v>
      </c>
      <c r="E79">
        <v>1.09703873544105E-5</v>
      </c>
      <c r="F79">
        <v>1.1462154630355449E-6</v>
      </c>
      <c r="G79">
        <v>7.0027795127538893E-6</v>
      </c>
      <c r="H79">
        <v>6.2597339633520566E-6</v>
      </c>
      <c r="I79">
        <v>5.9200705486242249E-6</v>
      </c>
      <c r="J79">
        <v>2.6918576543376395E-6</v>
      </c>
      <c r="K79">
        <v>4.5021325094519199E-7</v>
      </c>
      <c r="L79">
        <v>3.1602186020558133E-6</v>
      </c>
      <c r="M79">
        <v>3.1148439550821712E-6</v>
      </c>
      <c r="N79">
        <v>8.921280034007784E-6</v>
      </c>
      <c r="O79">
        <v>4.4775619687493082E-7</v>
      </c>
      <c r="P79">
        <v>6.7941556053507884E-6</v>
      </c>
      <c r="Q79">
        <v>8.5070586723139014E-6</v>
      </c>
      <c r="R79">
        <v>4.4598642562398664E-6</v>
      </c>
      <c r="S79">
        <v>2.1761320725491034E-7</v>
      </c>
      <c r="T79">
        <v>5.8240266854759001E-6</v>
      </c>
      <c r="U79">
        <v>1.2534122109631465E-7</v>
      </c>
      <c r="V79">
        <v>3.1227284764091835E-5</v>
      </c>
      <c r="W79">
        <v>3.3382499212845067E-6</v>
      </c>
      <c r="X79">
        <v>1.0890271844075546E-5</v>
      </c>
      <c r="Y79">
        <v>4.4902253444389944E-5</v>
      </c>
      <c r="Z79">
        <v>8.3865728053277944E-7</v>
      </c>
      <c r="AA79">
        <v>9.9202245485803667E-7</v>
      </c>
      <c r="AB79">
        <v>3.2123536106647217E-7</v>
      </c>
      <c r="AC79">
        <v>5.5059155430556537E-7</v>
      </c>
      <c r="AD79">
        <v>1.4885601652284199E-5</v>
      </c>
      <c r="AE79">
        <v>5.1081310632468038E-7</v>
      </c>
      <c r="AF79">
        <v>2.5302407303359039E-7</v>
      </c>
      <c r="AG79">
        <v>2.6407579069775884E-6</v>
      </c>
      <c r="AH79">
        <v>1.0000034734307133</v>
      </c>
      <c r="AI79">
        <v>1.0002139765449642E-300</v>
      </c>
      <c r="AJ79">
        <v>7.0368832607591424E-6</v>
      </c>
      <c r="AK79">
        <v>7.0368832607591433E-6</v>
      </c>
    </row>
    <row r="80" spans="1:37">
      <c r="A80">
        <v>1.9212882232052866E-4</v>
      </c>
      <c r="B80">
        <v>1.3315763068245896E-4</v>
      </c>
      <c r="C80">
        <v>1.0149209973212142E-3</v>
      </c>
      <c r="D80">
        <v>1.2831846531470208E-3</v>
      </c>
      <c r="E80">
        <v>1.6154062471592483E-4</v>
      </c>
      <c r="F80">
        <v>4.5825378337005084E-4</v>
      </c>
      <c r="G80">
        <v>9.2458946110227005E-4</v>
      </c>
      <c r="H80">
        <v>4.3306372932389313E-4</v>
      </c>
      <c r="I80">
        <v>1.0776072947666763E-3</v>
      </c>
      <c r="J80">
        <v>9.0090385194462085E-4</v>
      </c>
      <c r="K80">
        <v>6.5345114019446898E-4</v>
      </c>
      <c r="L80">
        <v>4.3977360339678539E-3</v>
      </c>
      <c r="M80">
        <v>6.4320196579345545E-4</v>
      </c>
      <c r="N80">
        <v>8.4677944405269444E-4</v>
      </c>
      <c r="O80">
        <v>2.9897732279033826E-4</v>
      </c>
      <c r="P80">
        <v>5.5541114165327918E-4</v>
      </c>
      <c r="Q80">
        <v>1.5979537852029331E-3</v>
      </c>
      <c r="R80">
        <v>7.3554166049974988E-4</v>
      </c>
      <c r="S80">
        <v>2.104308780648761E-3</v>
      </c>
      <c r="T80">
        <v>1.6516515717146838E-4</v>
      </c>
      <c r="U80">
        <v>2.2895732740526242E-4</v>
      </c>
      <c r="V80">
        <v>4.9913506329254487E-4</v>
      </c>
      <c r="W80">
        <v>5.4964315579901252E-4</v>
      </c>
      <c r="X80">
        <v>1.2389518740417661E-3</v>
      </c>
      <c r="Y80">
        <v>1.1969829614596318E-3</v>
      </c>
      <c r="Z80">
        <v>2.6851672259341864E-4</v>
      </c>
      <c r="AA80">
        <v>1.3899499732260405E-3</v>
      </c>
      <c r="AB80">
        <v>1.2125157760421391E-4</v>
      </c>
      <c r="AC80">
        <v>5.3555804387031862E-3</v>
      </c>
      <c r="AD80">
        <v>1.7384437649400396E-3</v>
      </c>
      <c r="AE80">
        <v>7.9223116844250215E-5</v>
      </c>
      <c r="AF80">
        <v>5.4890529097867196E-4</v>
      </c>
      <c r="AG80">
        <v>1.5815286198578421E-4</v>
      </c>
      <c r="AH80">
        <v>2.0022526714915799E-4</v>
      </c>
      <c r="AI80">
        <v>1</v>
      </c>
      <c r="AJ80">
        <v>9.9821634863312965E-4</v>
      </c>
      <c r="AK80">
        <v>9.9821634863312943E-4</v>
      </c>
    </row>
    <row r="81" spans="1:37">
      <c r="A81">
        <v>5.6382840291166414E-304</v>
      </c>
      <c r="B81">
        <v>6.1696632545846552E-304</v>
      </c>
      <c r="C81">
        <v>1.9055117422869518E-303</v>
      </c>
      <c r="D81">
        <v>2.7002422585552917E-303</v>
      </c>
      <c r="E81">
        <v>1.0601828325120457E-303</v>
      </c>
      <c r="F81">
        <v>2.3258495702585367E-303</v>
      </c>
      <c r="G81">
        <v>3.4179617856662924E-303</v>
      </c>
      <c r="H81">
        <v>5.5860061595338687E-302</v>
      </c>
      <c r="I81">
        <v>2.4846582063754492E-303</v>
      </c>
      <c r="J81">
        <v>3.0205190989319269E-303</v>
      </c>
      <c r="K81">
        <v>1.1209588036310075E-303</v>
      </c>
      <c r="L81">
        <v>7.1043422829325822E-303</v>
      </c>
      <c r="M81">
        <v>6.7189642511851915E-303</v>
      </c>
      <c r="N81">
        <v>6.6285772749416055E-303</v>
      </c>
      <c r="O81">
        <v>1.1108610989934118E-303</v>
      </c>
      <c r="P81">
        <v>1.1058833622575921E-303</v>
      </c>
      <c r="Q81">
        <v>3.0869529425007795E-303</v>
      </c>
      <c r="R81">
        <v>1.5525014248930004E-303</v>
      </c>
      <c r="S81">
        <v>2.5086326458067251E-303</v>
      </c>
      <c r="T81">
        <v>3.127172321852068E-304</v>
      </c>
      <c r="U81">
        <v>3.4021120803609953E-304</v>
      </c>
      <c r="V81">
        <v>1.2035292493278388E-303</v>
      </c>
      <c r="W81">
        <v>1.8851091012736286E-303</v>
      </c>
      <c r="X81">
        <v>3.0620685660587218E-303</v>
      </c>
      <c r="Y81">
        <v>1.0830987823139816E-302</v>
      </c>
      <c r="Z81">
        <v>1.7043801841832147E-303</v>
      </c>
      <c r="AA81">
        <v>1.9978567980634509E-303</v>
      </c>
      <c r="AB81">
        <v>4.1363199342677147E-304</v>
      </c>
      <c r="AC81">
        <v>5.5202745398504417E-303</v>
      </c>
      <c r="AD81">
        <v>2.2635513028327006E-303</v>
      </c>
      <c r="AE81">
        <v>8.5693426207933239E-304</v>
      </c>
      <c r="AF81">
        <v>8.4751155255330502E-304</v>
      </c>
      <c r="AG81">
        <v>6.7664042204528394E-304</v>
      </c>
      <c r="AH81">
        <v>2.9893795287129827E-304</v>
      </c>
      <c r="AI81">
        <v>1.0145051440539139E-300</v>
      </c>
      <c r="AJ81">
        <v>1</v>
      </c>
      <c r="AK81">
        <v>1.4505144053913985E-2</v>
      </c>
    </row>
    <row r="82" spans="1:37">
      <c r="A82">
        <v>5.5576692362409598E-304</v>
      </c>
      <c r="B82">
        <v>6.081450932748331E-304</v>
      </c>
      <c r="C82">
        <v>1.8782672058937208E-303</v>
      </c>
      <c r="D82">
        <v>2.6616348614707393E-303</v>
      </c>
      <c r="E82">
        <v>1.0450246001470292E-303</v>
      </c>
      <c r="F82">
        <v>2.2925951473883643E-303</v>
      </c>
      <c r="G82">
        <v>3.36909261199828E-303</v>
      </c>
      <c r="H82">
        <v>5.5061388227293311E-302</v>
      </c>
      <c r="I82">
        <v>2.4491331768381913E-303</v>
      </c>
      <c r="J82">
        <v>2.9773324626645827E-303</v>
      </c>
      <c r="K82">
        <v>1.1049316114373849E-303</v>
      </c>
      <c r="L82">
        <v>7.0027661511345029E-303</v>
      </c>
      <c r="M82">
        <v>6.6228981593297119E-303</v>
      </c>
      <c r="N82">
        <v>6.5338035137546253E-303</v>
      </c>
      <c r="O82">
        <v>1.0949782812874305E-303</v>
      </c>
      <c r="P82">
        <v>1.0900717150023854E-303</v>
      </c>
      <c r="Q82">
        <v>3.0428164515415497E-303</v>
      </c>
      <c r="R82">
        <v>1.5303041428545931E-303</v>
      </c>
      <c r="S82">
        <v>2.4727648356541093E-303</v>
      </c>
      <c r="T82">
        <v>3.0824607841376114E-304</v>
      </c>
      <c r="U82">
        <v>3.35346952186592E-304</v>
      </c>
      <c r="V82">
        <v>1.1863214852894619E-303</v>
      </c>
      <c r="W82">
        <v>1.8581562768039036E-303</v>
      </c>
      <c r="X82">
        <v>3.0182878657695539E-303</v>
      </c>
      <c r="Y82">
        <v>1.0676129033569714E-302</v>
      </c>
      <c r="Z82">
        <v>1.6800113771455046E-303</v>
      </c>
      <c r="AA82">
        <v>1.9692919348640371E-303</v>
      </c>
      <c r="AB82">
        <v>4.0771798531638574E-304</v>
      </c>
      <c r="AC82">
        <v>5.4413470175140648E-303</v>
      </c>
      <c r="AD82">
        <v>2.2311876052078533E-303</v>
      </c>
      <c r="AE82">
        <v>8.4468202758939608E-304</v>
      </c>
      <c r="AF82">
        <v>8.3539404163757061E-304</v>
      </c>
      <c r="AG82">
        <v>6.6696598436303756E-304</v>
      </c>
      <c r="AH82">
        <v>2.9466381183318256E-304</v>
      </c>
      <c r="AI82">
        <v>1E-300</v>
      </c>
      <c r="AJ82">
        <v>1.6972071906743181E-303</v>
      </c>
      <c r="AK82">
        <v>1</v>
      </c>
    </row>
    <row r="86" spans="1:37">
      <c r="A86" t="s">
        <v>168</v>
      </c>
    </row>
    <row r="87" spans="1:37">
      <c r="A87" t="s">
        <v>225</v>
      </c>
    </row>
    <row r="88" spans="1:37">
      <c r="A88" t="s">
        <v>226</v>
      </c>
    </row>
    <row r="89" spans="1:37">
      <c r="A89" t="s">
        <v>227</v>
      </c>
    </row>
    <row r="91" spans="1:37">
      <c r="A91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84"/>
  <sheetViews>
    <sheetView tabSelected="1" topLeftCell="A42" workbookViewId="0">
      <selection activeCell="F48" sqref="F48"/>
    </sheetView>
  </sheetViews>
  <sheetFormatPr defaultRowHeight="14.5"/>
  <cols>
    <col min="1" max="1" width="36.54296875" customWidth="1"/>
    <col min="6" max="6" width="10.453125" bestFit="1" customWidth="1"/>
    <col min="9" max="9" width="13.7265625" customWidth="1"/>
  </cols>
  <sheetData>
    <row r="1" spans="1:37">
      <c r="A1">
        <v>1653.9570646860882</v>
      </c>
      <c r="B1">
        <v>237.21637688714281</v>
      </c>
      <c r="C1">
        <v>1131.9419583178208</v>
      </c>
      <c r="D1">
        <v>1508.7741044582415</v>
      </c>
      <c r="E1">
        <v>36.841621732318153</v>
      </c>
      <c r="F1">
        <v>80.773805573746216</v>
      </c>
      <c r="G1">
        <v>201.97380553969219</v>
      </c>
      <c r="H1">
        <v>689.71267716457396</v>
      </c>
      <c r="I1">
        <v>1002.8030560622238</v>
      </c>
      <c r="J1">
        <v>142.84941534950747</v>
      </c>
      <c r="K1">
        <v>495.47542880953444</v>
      </c>
      <c r="L1">
        <v>1187.7536470219293</v>
      </c>
      <c r="M1">
        <v>253.56386720539388</v>
      </c>
      <c r="N1">
        <v>166.57898310181093</v>
      </c>
      <c r="O1">
        <v>2367.8404951450493</v>
      </c>
      <c r="P1">
        <v>21.347953248157829</v>
      </c>
      <c r="Q1">
        <v>7.5694704193761657</v>
      </c>
      <c r="R1">
        <v>22.255994148430155</v>
      </c>
      <c r="S1">
        <v>4.9396756594061814E-2</v>
      </c>
      <c r="T1">
        <v>406.27697486541848</v>
      </c>
      <c r="U1">
        <v>57.107614849283216</v>
      </c>
      <c r="V1">
        <v>108.55494136915783</v>
      </c>
      <c r="W1">
        <v>3.2939918131036596</v>
      </c>
      <c r="X1">
        <v>779.3775868819007</v>
      </c>
      <c r="Y1">
        <v>495.13432700921425</v>
      </c>
      <c r="Z1">
        <v>5.2303576654450765</v>
      </c>
      <c r="AA1">
        <v>55.387283954453686</v>
      </c>
      <c r="AB1">
        <v>274.28871953137195</v>
      </c>
      <c r="AC1">
        <v>1.0753025878764606</v>
      </c>
      <c r="AD1">
        <v>11.602142707686834</v>
      </c>
      <c r="AE1">
        <v>1.9497496500592335</v>
      </c>
      <c r="AF1">
        <v>2.1661812911985612</v>
      </c>
      <c r="AG1">
        <v>0.16520654912008062</v>
      </c>
      <c r="AH1">
        <v>0.52363311113317446</v>
      </c>
      <c r="AI1">
        <v>70.438374280497811</v>
      </c>
      <c r="AJ1" s="25">
        <v>1E-300</v>
      </c>
      <c r="AK1" s="25">
        <v>1E-300</v>
      </c>
    </row>
    <row r="4" spans="1:37">
      <c r="A4">
        <v>1.0143140321428155</v>
      </c>
      <c r="B4">
        <v>4.5522696780209338E-5</v>
      </c>
      <c r="C4">
        <v>9.8263865311138898E-2</v>
      </c>
      <c r="D4">
        <v>2.2687572071307192E-2</v>
      </c>
      <c r="E4">
        <v>4.4069580376080018E-2</v>
      </c>
      <c r="F4">
        <v>4.8604604638239818E-2</v>
      </c>
      <c r="G4">
        <v>1.0096560093419932E-2</v>
      </c>
      <c r="H4">
        <v>2.0084238851827315E-4</v>
      </c>
      <c r="I4">
        <v>1.9277796620697045E-3</v>
      </c>
      <c r="J4">
        <v>1.0471666129461267E-2</v>
      </c>
      <c r="K4">
        <v>1.9302634055363226E-4</v>
      </c>
      <c r="L4">
        <v>8.754548479527369E-4</v>
      </c>
      <c r="M4">
        <v>3.2261614616941627E-4</v>
      </c>
      <c r="N4">
        <v>2.3145256743393813E-4</v>
      </c>
      <c r="O4">
        <v>1.2807035880299584E-4</v>
      </c>
      <c r="P4">
        <v>1.0863514966994213E-2</v>
      </c>
      <c r="Q4">
        <v>2.7731746268945545E-4</v>
      </c>
      <c r="R4">
        <v>8.5546491151529715E-3</v>
      </c>
      <c r="S4">
        <v>2.2426503514194432E-5</v>
      </c>
      <c r="T4">
        <v>1.0292543477332766E-4</v>
      </c>
      <c r="U4">
        <v>7.607356928500133E-5</v>
      </c>
      <c r="V4">
        <v>7.8777313648687119E-2</v>
      </c>
      <c r="W4">
        <v>2.1116018304561431E-4</v>
      </c>
      <c r="X4">
        <v>1.3798426659505336E-4</v>
      </c>
      <c r="Y4">
        <v>4.7994502439170454E-4</v>
      </c>
      <c r="Z4">
        <v>1.0863548206189562E-4</v>
      </c>
      <c r="AA4">
        <v>4.1024669672263544E-4</v>
      </c>
      <c r="AB4">
        <v>2.294685622889651E-4</v>
      </c>
      <c r="AC4">
        <v>2.4894596463942665E-3</v>
      </c>
      <c r="AD4">
        <v>4.7182903861566578E-4</v>
      </c>
      <c r="AE4">
        <v>6.9172220505896834E-5</v>
      </c>
      <c r="AF4">
        <v>1.673367561567084E-4</v>
      </c>
      <c r="AG4">
        <v>1.1588511858180415E-3</v>
      </c>
      <c r="AH4">
        <v>4.3269886056095238E-4</v>
      </c>
      <c r="AI4">
        <v>1.4013077854093232E-300</v>
      </c>
      <c r="AJ4">
        <v>2.1917091142657896E-2</v>
      </c>
      <c r="AK4">
        <v>2.1917091142657899E-2</v>
      </c>
    </row>
    <row r="5" spans="1:37">
      <c r="A5">
        <v>3.6079772816888835E-4</v>
      </c>
      <c r="B5">
        <v>1.0020597010933376</v>
      </c>
      <c r="C5">
        <v>6.2054460917081314E-3</v>
      </c>
      <c r="D5">
        <v>2.3636348739322676E-3</v>
      </c>
      <c r="E5">
        <v>3.2898508154774789E-3</v>
      </c>
      <c r="F5">
        <v>2.0637792268102646E-4</v>
      </c>
      <c r="G5">
        <v>2.8524624533121305E-3</v>
      </c>
      <c r="H5">
        <v>7.7672276804348231E-4</v>
      </c>
      <c r="I5">
        <v>4.9986742021201338E-3</v>
      </c>
      <c r="J5">
        <v>9.5503497812574421E-3</v>
      </c>
      <c r="K5">
        <v>6.493649283700836E-3</v>
      </c>
      <c r="L5">
        <v>2.2174208260404879E-2</v>
      </c>
      <c r="M5">
        <v>1.2215750659519674E-2</v>
      </c>
      <c r="N5">
        <v>5.0994156398904648E-3</v>
      </c>
      <c r="O5">
        <v>7.2444279568722807E-4</v>
      </c>
      <c r="P5">
        <v>2.1510885011275013E-3</v>
      </c>
      <c r="Q5">
        <v>2.318620083310741E-2</v>
      </c>
      <c r="R5">
        <v>7.9568562927681327E-3</v>
      </c>
      <c r="S5">
        <v>1.5251589246492083E-5</v>
      </c>
      <c r="T5">
        <v>6.0768409215867103E-5</v>
      </c>
      <c r="U5">
        <v>3.1946406453641613E-5</v>
      </c>
      <c r="V5">
        <v>6.2654911479530888E-3</v>
      </c>
      <c r="W5">
        <v>7.8436982862689977E-3</v>
      </c>
      <c r="X5">
        <v>2.9978839991890062E-4</v>
      </c>
      <c r="Y5">
        <v>8.297752652624234E-4</v>
      </c>
      <c r="Z5">
        <v>2.4636730118084127E-4</v>
      </c>
      <c r="AA5">
        <v>1.5118069946001088E-4</v>
      </c>
      <c r="AB5">
        <v>7.4570238387655698E-5</v>
      </c>
      <c r="AC5">
        <v>1.2486811585858308E-3</v>
      </c>
      <c r="AD5">
        <v>1.4530028131064018E-4</v>
      </c>
      <c r="AE5">
        <v>5.3107574730890983E-5</v>
      </c>
      <c r="AF5">
        <v>1.2125270371899928E-4</v>
      </c>
      <c r="AG5">
        <v>5.97549139649161E-4</v>
      </c>
      <c r="AH5">
        <v>6.6837699300527801E-5</v>
      </c>
      <c r="AI5">
        <v>1.1376902742851919E-300</v>
      </c>
      <c r="AJ5">
        <v>3.4865455883960092E-3</v>
      </c>
      <c r="AK5">
        <v>3.4865455883960092E-3</v>
      </c>
    </row>
    <row r="6" spans="1:37">
      <c r="A6">
        <v>8.1373836910137044E-3</v>
      </c>
      <c r="B6">
        <v>1.5121711381120795E-4</v>
      </c>
      <c r="C6">
        <v>1.0506034776443118</v>
      </c>
      <c r="D6">
        <v>3.1969374367675036E-3</v>
      </c>
      <c r="E6">
        <v>3.3514287481767901E-3</v>
      </c>
      <c r="F6">
        <v>1.7201995690556487E-3</v>
      </c>
      <c r="G6">
        <v>4.8831053416997462E-3</v>
      </c>
      <c r="H6">
        <v>9.0803943619756334E-4</v>
      </c>
      <c r="I6">
        <v>1.8419210291225618E-2</v>
      </c>
      <c r="J6">
        <v>1.15303802705415E-3</v>
      </c>
      <c r="K6">
        <v>2.1552604715405002E-4</v>
      </c>
      <c r="L6">
        <v>9.7865249390508458E-4</v>
      </c>
      <c r="M6">
        <v>7.5751821779989519E-4</v>
      </c>
      <c r="N6">
        <v>4.5421897733513778E-4</v>
      </c>
      <c r="O6">
        <v>1.8592489636825075E-4</v>
      </c>
      <c r="P6">
        <v>8.944447826084688E-4</v>
      </c>
      <c r="Q6">
        <v>3.889272175344186E-4</v>
      </c>
      <c r="R6">
        <v>7.6011628932846768E-4</v>
      </c>
      <c r="S6">
        <v>1.1409348784203159E-5</v>
      </c>
      <c r="T6">
        <v>9.2178989252201434E-5</v>
      </c>
      <c r="U6">
        <v>4.0034155777141183E-5</v>
      </c>
      <c r="V6">
        <v>4.6152361663279108E-2</v>
      </c>
      <c r="W6">
        <v>1.0101703920056184E-3</v>
      </c>
      <c r="X6">
        <v>2.9351544420038952E-4</v>
      </c>
      <c r="Y6">
        <v>1.2935399675423175E-3</v>
      </c>
      <c r="Z6">
        <v>1.3225711231195443E-4</v>
      </c>
      <c r="AA6">
        <v>3.9464540708281922E-4</v>
      </c>
      <c r="AB6">
        <v>8.0229082275595862E-4</v>
      </c>
      <c r="AC6">
        <v>5.7261854555745759E-5</v>
      </c>
      <c r="AD6">
        <v>7.6958351774917405E-4</v>
      </c>
      <c r="AE6">
        <v>1.8494461780897234E-4</v>
      </c>
      <c r="AF6">
        <v>2.885682451459444E-4</v>
      </c>
      <c r="AG6">
        <v>2.0107875976775481E-3</v>
      </c>
      <c r="AH6">
        <v>1.4848698833095364E-3</v>
      </c>
      <c r="AI6">
        <v>1.1815444268515987E-300</v>
      </c>
      <c r="AJ6">
        <v>1.4683320805505988E-2</v>
      </c>
      <c r="AK6">
        <v>1.468332080550599E-2</v>
      </c>
    </row>
    <row r="7" spans="1:37">
      <c r="A7">
        <v>1.8667198409981359E-3</v>
      </c>
      <c r="B7">
        <v>9.8393276299643339E-5</v>
      </c>
      <c r="C7">
        <v>1.2936801077110319E-2</v>
      </c>
      <c r="D7">
        <v>1.1425673181791411</v>
      </c>
      <c r="E7">
        <v>1.7248861768908472E-2</v>
      </c>
      <c r="F7">
        <v>1.0021312632602052E-3</v>
      </c>
      <c r="G7">
        <v>3.1472608321789623E-3</v>
      </c>
      <c r="H7">
        <v>7.2221424168719542E-4</v>
      </c>
      <c r="I7">
        <v>1.6946380117223883E-3</v>
      </c>
      <c r="J7">
        <v>3.8040795013699132E-3</v>
      </c>
      <c r="K7">
        <v>1.4204920753652062E-3</v>
      </c>
      <c r="L7">
        <v>1.5947955346367381E-3</v>
      </c>
      <c r="M7">
        <v>9.3525873825478457E-4</v>
      </c>
      <c r="N7">
        <v>6.5444920399983458E-4</v>
      </c>
      <c r="O7">
        <v>1.6341740498502916E-3</v>
      </c>
      <c r="P7">
        <v>7.5740873660147265E-3</v>
      </c>
      <c r="Q7">
        <v>1.6594154690142901E-3</v>
      </c>
      <c r="R7">
        <v>2.6219595097193081E-3</v>
      </c>
      <c r="S7">
        <v>2.3024085444132511E-4</v>
      </c>
      <c r="T7">
        <v>8.1158016280881353E-4</v>
      </c>
      <c r="U7">
        <v>7.7915710671615213E-4</v>
      </c>
      <c r="V7">
        <v>7.1331562882924211E-3</v>
      </c>
      <c r="W7">
        <v>8.0966823702401634E-4</v>
      </c>
      <c r="X7">
        <v>7.3847044867974545E-4</v>
      </c>
      <c r="Y7">
        <v>2.6661916188227236E-3</v>
      </c>
      <c r="Z7">
        <v>5.7259944145131498E-4</v>
      </c>
      <c r="AA7">
        <v>5.6722065700778098E-4</v>
      </c>
      <c r="AB7">
        <v>2.2958680510042659E-4</v>
      </c>
      <c r="AC7">
        <v>1.9437525525344917E-3</v>
      </c>
      <c r="AD7">
        <v>6.6937644752478422E-4</v>
      </c>
      <c r="AE7">
        <v>5.3461792915817004E-4</v>
      </c>
      <c r="AF7">
        <v>2.9211605818498236E-4</v>
      </c>
      <c r="AG7">
        <v>2.3306383811530773E-3</v>
      </c>
      <c r="AH7">
        <v>1.6916316352664107E-3</v>
      </c>
      <c r="AI7">
        <v>1.2668946538044229E-300</v>
      </c>
      <c r="AJ7">
        <v>2.0855799620362457E-2</v>
      </c>
      <c r="AK7">
        <v>2.0855799620362457E-2</v>
      </c>
    </row>
    <row r="8" spans="1:37">
      <c r="A8">
        <v>7.0496059664533406E-6</v>
      </c>
      <c r="B8">
        <v>1.0383280412558406E-5</v>
      </c>
      <c r="C8">
        <v>1.0230390336212938E-4</v>
      </c>
      <c r="D8">
        <v>1.419082177304518E-4</v>
      </c>
      <c r="E8">
        <v>1.0108762468220951</v>
      </c>
      <c r="F8">
        <v>1.6406732000450353E-3</v>
      </c>
      <c r="G8">
        <v>1.7457626838922932E-4</v>
      </c>
      <c r="H8">
        <v>3.4784157678305909E-5</v>
      </c>
      <c r="I8">
        <v>4.976484861754299E-5</v>
      </c>
      <c r="J8">
        <v>6.7200356730262433E-3</v>
      </c>
      <c r="K8">
        <v>4.5466130087305518E-4</v>
      </c>
      <c r="L8">
        <v>6.1247172546399943E-5</v>
      </c>
      <c r="M8">
        <v>5.790511614221345E-5</v>
      </c>
      <c r="N8">
        <v>5.7627852096066682E-5</v>
      </c>
      <c r="O8">
        <v>5.5400415106400644E-4</v>
      </c>
      <c r="P8">
        <v>3.277682229802834E-3</v>
      </c>
      <c r="Q8">
        <v>3.9479781112644881E-5</v>
      </c>
      <c r="R8">
        <v>2.7689229991089526E-4</v>
      </c>
      <c r="S8">
        <v>8.5987322123299427E-7</v>
      </c>
      <c r="T8">
        <v>1.610068775053019E-4</v>
      </c>
      <c r="U8">
        <v>2.1313749724750892E-6</v>
      </c>
      <c r="V8">
        <v>3.9146616881318531E-4</v>
      </c>
      <c r="W8">
        <v>7.8305374494295175E-4</v>
      </c>
      <c r="X8">
        <v>2.6390031342240662E-5</v>
      </c>
      <c r="Y8">
        <v>1.694343329411378E-3</v>
      </c>
      <c r="Z8">
        <v>3.9410459245472946E-5</v>
      </c>
      <c r="AA8">
        <v>5.1222590237937707E-5</v>
      </c>
      <c r="AB8">
        <v>3.2664253895039681E-5</v>
      </c>
      <c r="AC8">
        <v>2.3437991038042122E-6</v>
      </c>
      <c r="AD8">
        <v>4.2897682580622784E-4</v>
      </c>
      <c r="AE8">
        <v>2.5103536634895761E-5</v>
      </c>
      <c r="AF8">
        <v>2.523799837623402E-4</v>
      </c>
      <c r="AG8">
        <v>3.1866815470992886E-5</v>
      </c>
      <c r="AH8">
        <v>6.4965475217935206E-5</v>
      </c>
      <c r="AI8">
        <v>1.0295109060680476E-300</v>
      </c>
      <c r="AJ8">
        <v>4.9274752379634753E-4</v>
      </c>
      <c r="AK8">
        <v>4.9274752379634753E-4</v>
      </c>
    </row>
    <row r="9" spans="1:37">
      <c r="A9">
        <v>3.3142528202711536E-4</v>
      </c>
      <c r="B9">
        <v>1.8117667085777606E-4</v>
      </c>
      <c r="C9">
        <v>6.8329705584570959E-4</v>
      </c>
      <c r="D9">
        <v>2.4373014989835081E-4</v>
      </c>
      <c r="E9">
        <v>7.2285702907798065E-5</v>
      </c>
      <c r="F9">
        <v>1.009841036251981</v>
      </c>
      <c r="G9">
        <v>5.4390077782344249E-3</v>
      </c>
      <c r="H9">
        <v>3.1338940545200028E-4</v>
      </c>
      <c r="I9">
        <v>9.1211093396604517E-4</v>
      </c>
      <c r="J9">
        <v>2.0872037912758323E-3</v>
      </c>
      <c r="K9">
        <v>2.2999611820795449E-4</v>
      </c>
      <c r="L9">
        <v>1.8191289274940223E-3</v>
      </c>
      <c r="M9">
        <v>2.3197320455297186E-3</v>
      </c>
      <c r="N9">
        <v>2.6196782494602193E-3</v>
      </c>
      <c r="O9">
        <v>5.7144518827760375E-4</v>
      </c>
      <c r="P9">
        <v>5.7485800184964948E-3</v>
      </c>
      <c r="Q9">
        <v>1.3637437241759724E-3</v>
      </c>
      <c r="R9">
        <v>2.2200718068567222E-3</v>
      </c>
      <c r="S9">
        <v>2.2859436179127968E-5</v>
      </c>
      <c r="T9">
        <v>6.3141703838663673E-5</v>
      </c>
      <c r="U9">
        <v>5.371746940394305E-5</v>
      </c>
      <c r="V9">
        <v>3.2646089159635712E-4</v>
      </c>
      <c r="W9">
        <v>7.2525873221367056E-5</v>
      </c>
      <c r="X9">
        <v>1.2332090518762384E-4</v>
      </c>
      <c r="Y9">
        <v>4.0816496031986782E-4</v>
      </c>
      <c r="Z9">
        <v>2.2219448166862986E-4</v>
      </c>
      <c r="AA9">
        <v>2.7247169475930102E-4</v>
      </c>
      <c r="AB9">
        <v>1.3260355769207261E-4</v>
      </c>
      <c r="AC9">
        <v>5.0446260822248411E-4</v>
      </c>
      <c r="AD9">
        <v>3.3650619385049282E-4</v>
      </c>
      <c r="AE9">
        <v>6.2655149073745402E-5</v>
      </c>
      <c r="AF9">
        <v>1.0384651558000593E-4</v>
      </c>
      <c r="AG9">
        <v>5.6367450148222089E-4</v>
      </c>
      <c r="AH9">
        <v>5.7667026987709053E-5</v>
      </c>
      <c r="AI9">
        <v>1.0424870397681244E-300</v>
      </c>
      <c r="AJ9">
        <v>1.0818638490581965E-3</v>
      </c>
      <c r="AK9">
        <v>1.0818638490581965E-3</v>
      </c>
    </row>
    <row r="10" spans="1:37">
      <c r="A10">
        <v>4.5238250383176855E-4</v>
      </c>
      <c r="B10">
        <v>1.8090258928000192E-4</v>
      </c>
      <c r="C10">
        <v>1.4796619345612286E-2</v>
      </c>
      <c r="D10">
        <v>4.6473864920791117E-3</v>
      </c>
      <c r="E10">
        <v>7.7817470424196723E-4</v>
      </c>
      <c r="F10">
        <v>4.2295133404205072E-4</v>
      </c>
      <c r="G10">
        <v>1.0359111023068954</v>
      </c>
      <c r="H10">
        <v>1.3492870459849602E-3</v>
      </c>
      <c r="I10">
        <v>5.522928467343805E-3</v>
      </c>
      <c r="J10">
        <v>6.9700252019943201E-3</v>
      </c>
      <c r="K10">
        <v>1.3665268039912048E-3</v>
      </c>
      <c r="L10">
        <v>3.3537094400559477E-3</v>
      </c>
      <c r="M10">
        <v>2.3819462457195469E-3</v>
      </c>
      <c r="N10">
        <v>6.5942837417157295E-4</v>
      </c>
      <c r="O10">
        <v>2.0604855571377232E-4</v>
      </c>
      <c r="P10">
        <v>1.5424066001963018E-3</v>
      </c>
      <c r="Q10">
        <v>3.6333119961940107E-3</v>
      </c>
      <c r="R10">
        <v>7.6375457640137233E-4</v>
      </c>
      <c r="S10">
        <v>1.5165885317831489E-5</v>
      </c>
      <c r="T10">
        <v>4.3477757851558196E-3</v>
      </c>
      <c r="U10">
        <v>2.7767807873629495E-5</v>
      </c>
      <c r="V10">
        <v>3.7589910720486376E-3</v>
      </c>
      <c r="W10">
        <v>1.2237495698441529E-3</v>
      </c>
      <c r="X10">
        <v>2.0867654190847027E-3</v>
      </c>
      <c r="Y10">
        <v>4.2730424673179442E-3</v>
      </c>
      <c r="Z10">
        <v>6.8747348721559269E-3</v>
      </c>
      <c r="AA10">
        <v>8.6294957312209718E-3</v>
      </c>
      <c r="AB10">
        <v>4.6167404433296276E-3</v>
      </c>
      <c r="AC10">
        <v>2.3598582406339183E-5</v>
      </c>
      <c r="AD10">
        <v>1.2925383208201526E-2</v>
      </c>
      <c r="AE10">
        <v>1.9518641801663139E-3</v>
      </c>
      <c r="AF10">
        <v>6.2009573542523575E-3</v>
      </c>
      <c r="AG10">
        <v>1.6173085765101465E-3</v>
      </c>
      <c r="AH10">
        <v>2.1182705617236682E-3</v>
      </c>
      <c r="AI10">
        <v>1.151690743167089E-300</v>
      </c>
      <c r="AJ10">
        <v>3.0301195333649303E-3</v>
      </c>
      <c r="AK10">
        <v>3.0301195333649307E-3</v>
      </c>
    </row>
    <row r="11" spans="1:37">
      <c r="A11">
        <v>6.7044283911776538E-3</v>
      </c>
      <c r="B11">
        <v>5.0143986565548849E-3</v>
      </c>
      <c r="C11">
        <v>1.3530692871795393E-2</v>
      </c>
      <c r="D11">
        <v>2.6945689645039451E-2</v>
      </c>
      <c r="E11">
        <v>7.3768996083496919E-3</v>
      </c>
      <c r="F11">
        <v>2.0359799005880804E-2</v>
      </c>
      <c r="G11">
        <v>2.8218233519168402E-2</v>
      </c>
      <c r="H11">
        <v>1.1511741180741635</v>
      </c>
      <c r="I11">
        <v>1.8444960538478133E-2</v>
      </c>
      <c r="J11">
        <v>1.8161664091138528E-2</v>
      </c>
      <c r="K11">
        <v>3.5825667541639276E-3</v>
      </c>
      <c r="L11">
        <v>4.5728828155544424E-2</v>
      </c>
      <c r="M11">
        <v>4.0048754135593348E-2</v>
      </c>
      <c r="N11">
        <v>4.52743329990574E-2</v>
      </c>
      <c r="O11">
        <v>1.2051279558753791E-2</v>
      </c>
      <c r="P11">
        <v>6.2113933784617523E-3</v>
      </c>
      <c r="Q11">
        <v>2.4067255362423753E-2</v>
      </c>
      <c r="R11">
        <v>1.4148707732262863E-2</v>
      </c>
      <c r="S11">
        <v>3.627679792117617E-4</v>
      </c>
      <c r="T11">
        <v>1.1871379257284243E-3</v>
      </c>
      <c r="U11">
        <v>6.4703364267574203E-4</v>
      </c>
      <c r="V11">
        <v>6.7790631772022061E-3</v>
      </c>
      <c r="W11">
        <v>2.6060833459067907E-2</v>
      </c>
      <c r="X11">
        <v>2.5124770740468958E-2</v>
      </c>
      <c r="Y11">
        <v>0.15294990917848858</v>
      </c>
      <c r="Z11">
        <v>6.6893010286558719E-3</v>
      </c>
      <c r="AA11">
        <v>4.6230966936949419E-3</v>
      </c>
      <c r="AB11">
        <v>3.3725925193222087E-3</v>
      </c>
      <c r="AC11">
        <v>2.0491806197414005E-4</v>
      </c>
      <c r="AD11">
        <v>4.9405023415432887E-3</v>
      </c>
      <c r="AE11">
        <v>1.3675068294141085E-2</v>
      </c>
      <c r="AF11">
        <v>2.7521169142430807E-3</v>
      </c>
      <c r="AG11">
        <v>5.4301903476921985E-3</v>
      </c>
      <c r="AH11">
        <v>9.5063491568470114E-4</v>
      </c>
      <c r="AI11">
        <v>1.7687305121830648E-300</v>
      </c>
      <c r="AJ11">
        <v>1.296828624263076E-2</v>
      </c>
      <c r="AK11">
        <v>1.2968286242630767E-2</v>
      </c>
    </row>
    <row r="12" spans="1:37">
      <c r="A12">
        <v>2.115575396327456E-2</v>
      </c>
      <c r="B12">
        <v>2.5267717081245049E-3</v>
      </c>
      <c r="C12">
        <v>1.5755957569838771E-2</v>
      </c>
      <c r="D12">
        <v>1.7033770591398441E-2</v>
      </c>
      <c r="E12">
        <v>5.0471395709027096E-3</v>
      </c>
      <c r="F12">
        <v>1.0898662791692765E-2</v>
      </c>
      <c r="G12">
        <v>7.993492518782204E-2</v>
      </c>
      <c r="H12">
        <v>2.676464778973851E-2</v>
      </c>
      <c r="I12">
        <v>1.0685819737461386</v>
      </c>
      <c r="J12">
        <v>4.636483251601644E-2</v>
      </c>
      <c r="K12">
        <v>6.8753864071528746E-3</v>
      </c>
      <c r="L12">
        <v>1.7263639166547742E-2</v>
      </c>
      <c r="M12">
        <v>2.8120959931405488E-2</v>
      </c>
      <c r="N12">
        <v>2.3250308742850341E-2</v>
      </c>
      <c r="O12">
        <v>6.9529841481337307E-3</v>
      </c>
      <c r="P12">
        <v>9.4181207733017303E-3</v>
      </c>
      <c r="Q12">
        <v>1.1305169515709831E-2</v>
      </c>
      <c r="R12">
        <v>1.8029374312295222E-2</v>
      </c>
      <c r="S12">
        <v>3.9949334552734596E-5</v>
      </c>
      <c r="T12">
        <v>3.0041415440404157E-3</v>
      </c>
      <c r="U12">
        <v>9.0475250254305021E-5</v>
      </c>
      <c r="V12">
        <v>1.272338750340906E-2</v>
      </c>
      <c r="W12">
        <v>6.2404412750518652E-3</v>
      </c>
      <c r="X12">
        <v>1.3395776682815389E-2</v>
      </c>
      <c r="Y12">
        <v>6.1479854342787979E-2</v>
      </c>
      <c r="Z12">
        <v>5.5550888953895981E-3</v>
      </c>
      <c r="AA12">
        <v>1.0411126555549578E-2</v>
      </c>
      <c r="AB12">
        <v>3.3174271830945529E-3</v>
      </c>
      <c r="AC12">
        <v>1.2231254005170335E-4</v>
      </c>
      <c r="AD12">
        <v>4.9543215954261435E-3</v>
      </c>
      <c r="AE12">
        <v>1.6090714236257529E-3</v>
      </c>
      <c r="AF12">
        <v>1.914560848936671E-3</v>
      </c>
      <c r="AG12">
        <v>0.11229976729120357</v>
      </c>
      <c r="AH12">
        <v>1.077069913156678E-3</v>
      </c>
      <c r="AI12">
        <v>1.6841628396726187E-300</v>
      </c>
      <c r="AJ12">
        <v>1.5323844530464304E-2</v>
      </c>
      <c r="AK12">
        <v>1.5323844530464302E-2</v>
      </c>
    </row>
    <row r="13" spans="1:37">
      <c r="A13">
        <v>8.5225228991328041E-5</v>
      </c>
      <c r="B13">
        <v>6.7159729049398262E-4</v>
      </c>
      <c r="C13">
        <v>1.1405472821101434E-3</v>
      </c>
      <c r="D13">
        <v>7.7655534459062541E-4</v>
      </c>
      <c r="E13">
        <v>2.01311309773083E-4</v>
      </c>
      <c r="F13">
        <v>1.2572979146276768E-4</v>
      </c>
      <c r="G13">
        <v>3.124325645361494E-4</v>
      </c>
      <c r="H13">
        <v>1.3253379644023551E-4</v>
      </c>
      <c r="I13">
        <v>2.3195876872091356E-3</v>
      </c>
      <c r="J13">
        <v>1.0018228304271735</v>
      </c>
      <c r="K13">
        <v>5.6445456643173988E-4</v>
      </c>
      <c r="L13">
        <v>2.4093886278081992E-3</v>
      </c>
      <c r="M13">
        <v>4.7154586375364567E-4</v>
      </c>
      <c r="N13">
        <v>6.6233405892927681E-4</v>
      </c>
      <c r="O13">
        <v>8.2791912619063803E-5</v>
      </c>
      <c r="P13">
        <v>3.7033044206381438E-3</v>
      </c>
      <c r="Q13">
        <v>1.6357692638623716E-3</v>
      </c>
      <c r="R13">
        <v>1.3113117281620332E-2</v>
      </c>
      <c r="S13">
        <v>4.1254140355963897E-6</v>
      </c>
      <c r="T13">
        <v>2.6610114453299747E-4</v>
      </c>
      <c r="U13">
        <v>6.460416557982486E-6</v>
      </c>
      <c r="V13">
        <v>2.6175385338753003E-3</v>
      </c>
      <c r="W13">
        <v>3.1630775652486786E-4</v>
      </c>
      <c r="X13">
        <v>6.9078170104593074E-4</v>
      </c>
      <c r="Y13">
        <v>2.2509308461919806E-4</v>
      </c>
      <c r="Z13">
        <v>4.8933557485551484E-5</v>
      </c>
      <c r="AA13">
        <v>2.8331947765134066E-4</v>
      </c>
      <c r="AB13">
        <v>4.9363352891880583E-4</v>
      </c>
      <c r="AC13">
        <v>6.5182441897476233E-6</v>
      </c>
      <c r="AD13">
        <v>1.9042578351013167E-4</v>
      </c>
      <c r="AE13">
        <v>8.0966861450937233E-5</v>
      </c>
      <c r="AF13">
        <v>2.385053963109274E-3</v>
      </c>
      <c r="AG13">
        <v>3.1530395079725529E-4</v>
      </c>
      <c r="AH13">
        <v>5.3137011153340759E-4</v>
      </c>
      <c r="AI13">
        <v>1.0423399213098879E-300</v>
      </c>
      <c r="AJ13">
        <v>1.8234655308031055E-3</v>
      </c>
      <c r="AK13">
        <v>1.8234655308031057E-3</v>
      </c>
    </row>
    <row r="14" spans="1:37">
      <c r="A14">
        <v>6.958287813218397E-4</v>
      </c>
      <c r="B14">
        <v>2.2609237240807244E-3</v>
      </c>
      <c r="C14">
        <v>3.7338215896633728E-3</v>
      </c>
      <c r="D14">
        <v>3.0888748795766746E-3</v>
      </c>
      <c r="E14">
        <v>3.0422438706345249E-4</v>
      </c>
      <c r="F14">
        <v>6.4803552174819861E-4</v>
      </c>
      <c r="G14">
        <v>2.8346834922973177E-3</v>
      </c>
      <c r="H14">
        <v>1.1661563944106816E-3</v>
      </c>
      <c r="I14">
        <v>9.1371069766461362E-3</v>
      </c>
      <c r="J14">
        <v>6.3267860033810975E-3</v>
      </c>
      <c r="K14">
        <v>1.0020449616602316</v>
      </c>
      <c r="L14">
        <v>9.8817110035749854E-3</v>
      </c>
      <c r="M14">
        <v>2.9176831743806609E-3</v>
      </c>
      <c r="N14">
        <v>1.9520489226855071E-3</v>
      </c>
      <c r="O14">
        <v>6.8074823673641065E-4</v>
      </c>
      <c r="P14">
        <v>1.2198628052830509E-2</v>
      </c>
      <c r="Q14">
        <v>5.7240243199506227E-3</v>
      </c>
      <c r="R14">
        <v>4.3521377507388707E-2</v>
      </c>
      <c r="S14">
        <v>1.0935531190959313E-5</v>
      </c>
      <c r="T14">
        <v>9.8869694258025805E-4</v>
      </c>
      <c r="U14">
        <v>2.5101726446405427E-5</v>
      </c>
      <c r="V14">
        <v>8.7383184275652767E-3</v>
      </c>
      <c r="W14">
        <v>1.2650938339866377E-3</v>
      </c>
      <c r="X14">
        <v>3.8406811535324926E-3</v>
      </c>
      <c r="Y14">
        <v>3.3689287315087565E-3</v>
      </c>
      <c r="Z14">
        <v>7.7127158040537309E-4</v>
      </c>
      <c r="AA14">
        <v>1.3180214929360804E-3</v>
      </c>
      <c r="AB14">
        <v>1.7408192566809747E-3</v>
      </c>
      <c r="AC14">
        <v>2.9071777377530874E-5</v>
      </c>
      <c r="AD14">
        <v>1.0832862478977788E-3</v>
      </c>
      <c r="AE14">
        <v>3.4682421058350362E-4</v>
      </c>
      <c r="AF14">
        <v>8.4702278535885283E-3</v>
      </c>
      <c r="AG14">
        <v>3.5317602593882727E-3</v>
      </c>
      <c r="AH14">
        <v>1.931273010573172E-3</v>
      </c>
      <c r="AI14">
        <v>1.1594259517329396E-300</v>
      </c>
      <c r="AJ14">
        <v>6.4240075343642818E-3</v>
      </c>
      <c r="AK14">
        <v>6.4240075343642809E-3</v>
      </c>
    </row>
    <row r="15" spans="1:37">
      <c r="A15">
        <v>3.4627726720831095E-3</v>
      </c>
      <c r="B15">
        <v>2.7155563736948446E-3</v>
      </c>
      <c r="C15">
        <v>5.53835387123079E-3</v>
      </c>
      <c r="D15">
        <v>8.9194149499430865E-3</v>
      </c>
      <c r="E15">
        <v>3.1968754178347165E-3</v>
      </c>
      <c r="F15">
        <v>5.3176807892026659E-3</v>
      </c>
      <c r="G15">
        <v>1.0773520264700407E-2</v>
      </c>
      <c r="H15">
        <v>3.3544077937161111E-2</v>
      </c>
      <c r="I15">
        <v>1.076580426348878E-2</v>
      </c>
      <c r="J15">
        <v>2.6499250200648734E-3</v>
      </c>
      <c r="K15">
        <v>4.4465961910816954E-4</v>
      </c>
      <c r="L15">
        <v>1.312190618078777</v>
      </c>
      <c r="M15">
        <v>0.13762930981770333</v>
      </c>
      <c r="N15">
        <v>4.4758705488128207E-2</v>
      </c>
      <c r="O15">
        <v>2.6023480893449392E-2</v>
      </c>
      <c r="P15">
        <v>3.403962151642264E-2</v>
      </c>
      <c r="Q15">
        <v>2.007911796634905E-2</v>
      </c>
      <c r="R15">
        <v>5.6067522355127769E-2</v>
      </c>
      <c r="S15">
        <v>6.4720244511696015E-4</v>
      </c>
      <c r="T15">
        <v>1.2364191464849291E-3</v>
      </c>
      <c r="U15">
        <v>1.2597203721952577E-3</v>
      </c>
      <c r="V15">
        <v>2.762659302105311E-3</v>
      </c>
      <c r="W15">
        <v>4.6475723541527991E-3</v>
      </c>
      <c r="X15">
        <v>7.1783469203453402E-3</v>
      </c>
      <c r="Y15">
        <v>1.9758144121730943E-2</v>
      </c>
      <c r="Z15">
        <v>7.9272517219502025E-3</v>
      </c>
      <c r="AA15">
        <v>2.0261584765249871E-3</v>
      </c>
      <c r="AB15">
        <v>6.3457941867117447E-4</v>
      </c>
      <c r="AC15">
        <v>1.5896988237471738E-3</v>
      </c>
      <c r="AD15">
        <v>1.1316841268912141E-3</v>
      </c>
      <c r="AE15">
        <v>1.5102638403204473E-3</v>
      </c>
      <c r="AF15">
        <v>4.1337329000571104E-4</v>
      </c>
      <c r="AG15">
        <v>2.353583743302053E-3</v>
      </c>
      <c r="AH15">
        <v>9.3652296046509739E-4</v>
      </c>
      <c r="AI15">
        <v>1.8155733250471479E-300</v>
      </c>
      <c r="AJ15">
        <v>2.0721563344333442E-2</v>
      </c>
      <c r="AK15">
        <v>2.0721563344333446E-2</v>
      </c>
    </row>
    <row r="16" spans="1:37">
      <c r="A16">
        <v>3.5376799930667582E-4</v>
      </c>
      <c r="B16">
        <v>6.1982267456399593E-4</v>
      </c>
      <c r="C16">
        <v>1.127233212926219E-3</v>
      </c>
      <c r="D16">
        <v>3.1696342766584615E-3</v>
      </c>
      <c r="E16">
        <v>1.1577913285559229E-3</v>
      </c>
      <c r="F16">
        <v>2.66871899165993E-3</v>
      </c>
      <c r="G16">
        <v>5.3195301377927688E-3</v>
      </c>
      <c r="H16">
        <v>2.7338347086238112E-3</v>
      </c>
      <c r="I16">
        <v>9.5557218042379723E-4</v>
      </c>
      <c r="J16">
        <v>2.8706287319324579E-3</v>
      </c>
      <c r="K16">
        <v>4.5720016956167975E-4</v>
      </c>
      <c r="L16">
        <v>4.4084698586555233E-3</v>
      </c>
      <c r="M16">
        <v>1.0168731331211973</v>
      </c>
      <c r="N16">
        <v>8.803809930717792E-3</v>
      </c>
      <c r="O16">
        <v>3.5852435299978461E-3</v>
      </c>
      <c r="P16">
        <v>1.2916443484156997E-3</v>
      </c>
      <c r="Q16">
        <v>7.6612146004559963E-4</v>
      </c>
      <c r="R16">
        <v>2.8784467929209028E-3</v>
      </c>
      <c r="S16">
        <v>2.1140605053737379E-4</v>
      </c>
      <c r="T16">
        <v>3.1415990420286135E-4</v>
      </c>
      <c r="U16">
        <v>3.9073160660920705E-4</v>
      </c>
      <c r="V16">
        <v>1.3224063274386473E-3</v>
      </c>
      <c r="W16">
        <v>1.6305209657476707E-3</v>
      </c>
      <c r="X16">
        <v>6.8433537571315067E-3</v>
      </c>
      <c r="Y16">
        <v>1.4678815861464743E-2</v>
      </c>
      <c r="Z16">
        <v>5.6527923571447021E-3</v>
      </c>
      <c r="AA16">
        <v>1.5948149794305282E-3</v>
      </c>
      <c r="AB16">
        <v>9.6174717747433004E-4</v>
      </c>
      <c r="AC16">
        <v>2.8238657310752807E-5</v>
      </c>
      <c r="AD16">
        <v>3.227266597128116E-3</v>
      </c>
      <c r="AE16">
        <v>5.9675320547296579E-4</v>
      </c>
      <c r="AF16">
        <v>6.7933841666393429E-4</v>
      </c>
      <c r="AG16">
        <v>1.1565932947636428E-3</v>
      </c>
      <c r="AH16">
        <v>7.5100477330275277E-4</v>
      </c>
      <c r="AI16">
        <v>1.1071608382241506E-300</v>
      </c>
      <c r="AJ16">
        <v>3.5401454191851117E-3</v>
      </c>
      <c r="AK16">
        <v>3.5401454191851117E-3</v>
      </c>
    </row>
    <row r="17" spans="1:37">
      <c r="A17">
        <v>1.5891001575086151E-4</v>
      </c>
      <c r="B17">
        <v>3.021359521476463E-4</v>
      </c>
      <c r="C17">
        <v>5.1768454911839921E-4</v>
      </c>
      <c r="D17">
        <v>1.2306897268206027E-3</v>
      </c>
      <c r="E17">
        <v>3.5700583045685229E-4</v>
      </c>
      <c r="F17">
        <v>1.4511954494471873E-3</v>
      </c>
      <c r="G17">
        <v>2.6434782805865851E-3</v>
      </c>
      <c r="H17">
        <v>1.8635850774265945E-3</v>
      </c>
      <c r="I17">
        <v>5.457191631693725E-4</v>
      </c>
      <c r="J17">
        <v>1.4174371600348351E-3</v>
      </c>
      <c r="K17">
        <v>2.0500288492572379E-4</v>
      </c>
      <c r="L17">
        <v>1.6825858373436513E-3</v>
      </c>
      <c r="M17">
        <v>3.3840033543814565E-3</v>
      </c>
      <c r="N17">
        <v>1.0313426930354985</v>
      </c>
      <c r="O17">
        <v>1.0578721963708218E-3</v>
      </c>
      <c r="P17">
        <v>3.9487119714794785E-4</v>
      </c>
      <c r="Q17">
        <v>4.7497662022632348E-4</v>
      </c>
      <c r="R17">
        <v>1.2686954356161124E-3</v>
      </c>
      <c r="S17">
        <v>5.4485348651578913E-6</v>
      </c>
      <c r="T17">
        <v>3.305745729496365E-4</v>
      </c>
      <c r="U17">
        <v>9.051423007654612E-6</v>
      </c>
      <c r="V17">
        <v>6.3870934640417119E-4</v>
      </c>
      <c r="W17">
        <v>7.2649507114411541E-4</v>
      </c>
      <c r="X17">
        <v>2.6435918874274248E-3</v>
      </c>
      <c r="Y17">
        <v>5.510668961411406E-3</v>
      </c>
      <c r="Z17">
        <v>2.3734192119893908E-3</v>
      </c>
      <c r="AA17">
        <v>6.1866496769559434E-4</v>
      </c>
      <c r="AB17">
        <v>3.6837997722248181E-4</v>
      </c>
      <c r="AC17">
        <v>1.2611911595590999E-5</v>
      </c>
      <c r="AD17">
        <v>9.5591836959507714E-4</v>
      </c>
      <c r="AE17">
        <v>2.6990139671645322E-4</v>
      </c>
      <c r="AF17">
        <v>2.4406378205634604E-4</v>
      </c>
      <c r="AG17">
        <v>8.1788673576330443E-4</v>
      </c>
      <c r="AH17">
        <v>3.3581978602905408E-4</v>
      </c>
      <c r="AI17">
        <v>1.0706241098637699E-300</v>
      </c>
      <c r="AJ17">
        <v>2.232181080713574E-3</v>
      </c>
      <c r="AK17">
        <v>2.232181080713574E-3</v>
      </c>
    </row>
    <row r="18" spans="1:37">
      <c r="A18">
        <v>1.2955343964146339E-3</v>
      </c>
      <c r="B18">
        <v>4.0916766375698587E-3</v>
      </c>
      <c r="C18">
        <v>5.2258460206966399E-3</v>
      </c>
      <c r="D18">
        <v>3.1175962137123371E-3</v>
      </c>
      <c r="E18">
        <v>2.1150619316136709E-3</v>
      </c>
      <c r="F18">
        <v>1.0851900683433587E-2</v>
      </c>
      <c r="G18">
        <v>2.0268336920972258E-2</v>
      </c>
      <c r="H18">
        <v>4.0480228578628229E-2</v>
      </c>
      <c r="I18">
        <v>3.2949750184147102E-3</v>
      </c>
      <c r="J18">
        <v>1.1888028397421615E-2</v>
      </c>
      <c r="K18">
        <v>1.3281413810745919E-3</v>
      </c>
      <c r="L18">
        <v>1.1745661557455926E-2</v>
      </c>
      <c r="M18">
        <v>5.294090792735167E-2</v>
      </c>
      <c r="N18">
        <v>3.1165569500403823E-2</v>
      </c>
      <c r="O18">
        <v>1.0154817673825818</v>
      </c>
      <c r="P18">
        <v>1.8089528578184603E-3</v>
      </c>
      <c r="Q18">
        <v>5.7758863276912839E-3</v>
      </c>
      <c r="R18">
        <v>7.9932330449240252E-3</v>
      </c>
      <c r="S18">
        <v>4.4697381866036419E-4</v>
      </c>
      <c r="T18">
        <v>3.59069808635949E-4</v>
      </c>
      <c r="U18">
        <v>1.458205109406365E-3</v>
      </c>
      <c r="V18">
        <v>2.6904057221092828E-3</v>
      </c>
      <c r="W18">
        <v>4.3801562453957841E-3</v>
      </c>
      <c r="X18">
        <v>7.6822232263475173E-3</v>
      </c>
      <c r="Y18">
        <v>1.5134831681226169E-2</v>
      </c>
      <c r="Z18">
        <v>1.358169833951244E-2</v>
      </c>
      <c r="AA18">
        <v>2.0880084565157047E-3</v>
      </c>
      <c r="AB18">
        <v>1.9244778062797189E-3</v>
      </c>
      <c r="AC18">
        <v>4.9276218947510398E-5</v>
      </c>
      <c r="AD18">
        <v>1.6629608252901507E-3</v>
      </c>
      <c r="AE18">
        <v>2.1956749456465792E-3</v>
      </c>
      <c r="AF18">
        <v>4.8646425937081105E-4</v>
      </c>
      <c r="AG18">
        <v>1.676385994582683E-3</v>
      </c>
      <c r="AH18">
        <v>4.729697673695987E-4</v>
      </c>
      <c r="AI18">
        <v>1.3466514932547551E-300</v>
      </c>
      <c r="AJ18">
        <v>2.9746203125639435E-2</v>
      </c>
      <c r="AK18">
        <v>2.9746203125639439E-2</v>
      </c>
    </row>
    <row r="19" spans="1:37">
      <c r="A19">
        <v>4.5998528951875365E-5</v>
      </c>
      <c r="B19">
        <v>9.7366531503235076E-5</v>
      </c>
      <c r="C19">
        <v>1.3469993596685857E-4</v>
      </c>
      <c r="D19">
        <v>2.9681761515673285E-4</v>
      </c>
      <c r="E19">
        <v>9.507933670126385E-5</v>
      </c>
      <c r="F19">
        <v>3.2850261663948762E-4</v>
      </c>
      <c r="G19">
        <v>3.4381683169360335E-4</v>
      </c>
      <c r="H19">
        <v>1.0212391385688558E-3</v>
      </c>
      <c r="I19">
        <v>1.2389696139962229E-4</v>
      </c>
      <c r="J19">
        <v>1.7613201727906106E-4</v>
      </c>
      <c r="K19">
        <v>3.1882758907493452E-5</v>
      </c>
      <c r="L19">
        <v>2.2502043556264528E-3</v>
      </c>
      <c r="M19">
        <v>1.0302163154506472E-3</v>
      </c>
      <c r="N19">
        <v>9.3632088558754636E-4</v>
      </c>
      <c r="O19">
        <v>3.2533933147739377E-4</v>
      </c>
      <c r="P19">
        <v>1.0007746727001305</v>
      </c>
      <c r="Q19">
        <v>4.149948431484113E-4</v>
      </c>
      <c r="R19">
        <v>4.5149391563600308E-4</v>
      </c>
      <c r="S19">
        <v>2.1371136439076355E-5</v>
      </c>
      <c r="T19">
        <v>3.2174042049934729E-5</v>
      </c>
      <c r="U19">
        <v>4.0840601765425435E-5</v>
      </c>
      <c r="V19">
        <v>1.8160202596351408E-4</v>
      </c>
      <c r="W19">
        <v>1.3672133336080356E-4</v>
      </c>
      <c r="X19">
        <v>4.9983842377749265E-4</v>
      </c>
      <c r="Y19">
        <v>1.1183573334891559E-3</v>
      </c>
      <c r="Z19">
        <v>5.0341678719578796E-4</v>
      </c>
      <c r="AA19">
        <v>1.5568634313686152E-4</v>
      </c>
      <c r="AB19">
        <v>8.824037845681017E-5</v>
      </c>
      <c r="AC19">
        <v>7.5581347394137447E-6</v>
      </c>
      <c r="AD19">
        <v>2.0730623126407374E-4</v>
      </c>
      <c r="AE19">
        <v>6.3149289779634954E-5</v>
      </c>
      <c r="AF19">
        <v>6.5527681590007251E-5</v>
      </c>
      <c r="AG19">
        <v>1.0897203108241316E-4</v>
      </c>
      <c r="AH19">
        <v>6.6671569583536382E-5</v>
      </c>
      <c r="AI19">
        <v>1.0128394236442014E-300</v>
      </c>
      <c r="AJ19">
        <v>3.3165784035133573E-4</v>
      </c>
      <c r="AK19">
        <v>3.3165784035133584E-4</v>
      </c>
    </row>
    <row r="20" spans="1:37">
      <c r="A20">
        <v>6.3395205219992908E-5</v>
      </c>
      <c r="B20">
        <v>7.5344927918384453E-5</v>
      </c>
      <c r="C20">
        <v>1.7624460230886138E-4</v>
      </c>
      <c r="D20">
        <v>9.2861452986721908E-5</v>
      </c>
      <c r="E20">
        <v>3.3590832407775394E-5</v>
      </c>
      <c r="F20">
        <v>1.7670894432190545E-4</v>
      </c>
      <c r="G20">
        <v>1.4352260720007262E-5</v>
      </c>
      <c r="H20">
        <v>2.2455151679564515E-4</v>
      </c>
      <c r="I20">
        <v>1.0560351573711508E-5</v>
      </c>
      <c r="J20">
        <v>7.8395231813531553E-6</v>
      </c>
      <c r="K20">
        <v>3.7811852633699538E-6</v>
      </c>
      <c r="L20">
        <v>3.1657386816284728E-4</v>
      </c>
      <c r="M20">
        <v>1.9994290350442597E-4</v>
      </c>
      <c r="N20">
        <v>2.4456988813722052E-5</v>
      </c>
      <c r="O20">
        <v>3.2085777466389406E-5</v>
      </c>
      <c r="P20">
        <v>1.1216438967766346E-4</v>
      </c>
      <c r="Q20">
        <v>1.0016621441157321</v>
      </c>
      <c r="R20">
        <v>8.1540917848502086E-5</v>
      </c>
      <c r="S20">
        <v>2.2817509310108457E-6</v>
      </c>
      <c r="T20">
        <v>4.2175952184109222E-6</v>
      </c>
      <c r="U20">
        <v>1.0191684636734156E-5</v>
      </c>
      <c r="V20">
        <v>8.6660798780038915E-4</v>
      </c>
      <c r="W20">
        <v>1.3860501686099789E-5</v>
      </c>
      <c r="X20">
        <v>1.0990841813827532E-5</v>
      </c>
      <c r="Y20">
        <v>6.1136190419813617E-5</v>
      </c>
      <c r="Z20">
        <v>1.4210845270673365E-5</v>
      </c>
      <c r="AA20">
        <v>1.916107431362306E-5</v>
      </c>
      <c r="AB20">
        <v>2.0532828624523275E-5</v>
      </c>
      <c r="AC20">
        <v>4.2234695722840767E-6</v>
      </c>
      <c r="AD20">
        <v>5.3758472748836388E-6</v>
      </c>
      <c r="AE20">
        <v>8.3335931876559822E-6</v>
      </c>
      <c r="AF20">
        <v>1.7445497930182024E-5</v>
      </c>
      <c r="AG20">
        <v>2.7822671653949238E-6</v>
      </c>
      <c r="AH20">
        <v>1.2249060688041116E-5</v>
      </c>
      <c r="AI20">
        <v>1.0045927867141364E-300</v>
      </c>
      <c r="AJ20">
        <v>1.0552295684975569E-4</v>
      </c>
      <c r="AK20">
        <v>1.0552295684975569E-4</v>
      </c>
    </row>
    <row r="21" spans="1:37">
      <c r="A21">
        <v>3.1092324566294203E-5</v>
      </c>
      <c r="B21">
        <v>3.5572100407804247E-5</v>
      </c>
      <c r="C21">
        <v>7.1665003893578493E-5</v>
      </c>
      <c r="D21">
        <v>4.9879285147522857E-5</v>
      </c>
      <c r="E21">
        <v>2.5851028577209074E-5</v>
      </c>
      <c r="F21">
        <v>5.2136597531603214E-5</v>
      </c>
      <c r="G21">
        <v>7.6188529222344902E-6</v>
      </c>
      <c r="H21">
        <v>7.5103441895982685E-5</v>
      </c>
      <c r="I21">
        <v>5.1038920583348264E-6</v>
      </c>
      <c r="J21">
        <v>4.0626244279126294E-6</v>
      </c>
      <c r="K21">
        <v>1.1983316516680551E-6</v>
      </c>
      <c r="L21">
        <v>1.0179910096237825E-4</v>
      </c>
      <c r="M21">
        <v>7.7517863699874312E-5</v>
      </c>
      <c r="N21">
        <v>1.1812526523245159E-5</v>
      </c>
      <c r="O21">
        <v>1.4073388470154992E-5</v>
      </c>
      <c r="P21">
        <v>7.3547925945721335E-5</v>
      </c>
      <c r="Q21">
        <v>3.924155940619785E-5</v>
      </c>
      <c r="R21">
        <v>1.0000296809910318</v>
      </c>
      <c r="S21">
        <v>9.4658396453652637E-7</v>
      </c>
      <c r="T21">
        <v>1.2350205339505453E-6</v>
      </c>
      <c r="U21">
        <v>1.670014006968326E-6</v>
      </c>
      <c r="V21">
        <v>2.813619853747686E-5</v>
      </c>
      <c r="W21">
        <v>5.6315110256824636E-6</v>
      </c>
      <c r="X21">
        <v>3.803726211065122E-6</v>
      </c>
      <c r="Y21">
        <v>2.1795232075758524E-5</v>
      </c>
      <c r="Z21">
        <v>7.2373333356407394E-6</v>
      </c>
      <c r="AA21">
        <v>6.5202219956556892E-6</v>
      </c>
      <c r="AB21">
        <v>1.9985608631677882E-6</v>
      </c>
      <c r="AC21">
        <v>4.0794054679522242E-6</v>
      </c>
      <c r="AD21">
        <v>3.8599155524465564E-6</v>
      </c>
      <c r="AE21">
        <v>1.9768172852471487E-6</v>
      </c>
      <c r="AF21">
        <v>2.2500604491025654E-6</v>
      </c>
      <c r="AG21">
        <v>2.1129599450485805E-6</v>
      </c>
      <c r="AH21">
        <v>9.1108274536786136E-6</v>
      </c>
      <c r="AI21">
        <v>1.0013493581549318E-300</v>
      </c>
      <c r="AJ21">
        <v>2.7001846355401664E-4</v>
      </c>
      <c r="AK21">
        <v>2.7001846355401675E-4</v>
      </c>
    </row>
    <row r="22" spans="1:37">
      <c r="A22">
        <v>8.3942026479400126E-7</v>
      </c>
      <c r="B22">
        <v>1.5696002044988061E-6</v>
      </c>
      <c r="C22">
        <v>2.0773544809433087E-6</v>
      </c>
      <c r="D22">
        <v>2.6302341210326771E-6</v>
      </c>
      <c r="E22">
        <v>1.2001137426810469E-6</v>
      </c>
      <c r="F22">
        <v>3.5530917816387789E-6</v>
      </c>
      <c r="G22">
        <v>4.9818252883699981E-6</v>
      </c>
      <c r="H22">
        <v>8.8695204069400189E-5</v>
      </c>
      <c r="I22">
        <v>1.8616486904072542E-6</v>
      </c>
      <c r="J22">
        <v>2.2775399764784541E-6</v>
      </c>
      <c r="K22">
        <v>8.4280757264027416E-7</v>
      </c>
      <c r="L22">
        <v>5.4833439097705065E-6</v>
      </c>
      <c r="M22">
        <v>1.4571742917121085E-5</v>
      </c>
      <c r="N22">
        <v>1.101703502878455E-5</v>
      </c>
      <c r="O22">
        <v>1.9463820977169129E-6</v>
      </c>
      <c r="P22">
        <v>2.6977565128058113E-6</v>
      </c>
      <c r="Q22">
        <v>3.3576829887181189E-6</v>
      </c>
      <c r="R22">
        <v>1.504827564617796E-6</v>
      </c>
      <c r="S22">
        <v>1.0000020300235632</v>
      </c>
      <c r="T22">
        <v>5.8470810003274612E-7</v>
      </c>
      <c r="U22">
        <v>5.1695691076998212E-7</v>
      </c>
      <c r="V22">
        <v>2.4250682053371912E-6</v>
      </c>
      <c r="W22">
        <v>2.4892919304478358E-6</v>
      </c>
      <c r="X22">
        <v>2.0934195194472854E-6</v>
      </c>
      <c r="Y22">
        <v>1.3304761484414136E-5</v>
      </c>
      <c r="Z22">
        <v>1.6382338775170423E-6</v>
      </c>
      <c r="AA22">
        <v>2.2508951272615398E-6</v>
      </c>
      <c r="AB22">
        <v>4.4024149169689677E-7</v>
      </c>
      <c r="AC22">
        <v>4.5673640451178083E-7</v>
      </c>
      <c r="AD22">
        <v>1.3191269687130419E-6</v>
      </c>
      <c r="AE22">
        <v>1.5992293445668508E-6</v>
      </c>
      <c r="AF22">
        <v>4.9426244322274722E-7</v>
      </c>
      <c r="AG22">
        <v>8.8595139053339203E-7</v>
      </c>
      <c r="AH22">
        <v>3.4476508166307908E-7</v>
      </c>
      <c r="AI22">
        <v>1.0001875064649019E-300</v>
      </c>
      <c r="AJ22">
        <v>1.7625909231093171E-6</v>
      </c>
      <c r="AK22">
        <v>1.7625909231093181E-6</v>
      </c>
    </row>
    <row r="23" spans="1:37">
      <c r="A23">
        <v>7.8208716945313381E-4</v>
      </c>
      <c r="B23">
        <v>8.2254515983808593E-5</v>
      </c>
      <c r="C23">
        <v>1.2367439115221283E-2</v>
      </c>
      <c r="D23">
        <v>1.3346469045676418E-3</v>
      </c>
      <c r="E23">
        <v>2.4099242862180006E-3</v>
      </c>
      <c r="F23">
        <v>5.0230613573214828E-3</v>
      </c>
      <c r="G23">
        <v>1.2288314561241416E-3</v>
      </c>
      <c r="H23">
        <v>1.7261247943701728E-3</v>
      </c>
      <c r="I23">
        <v>1.0448106611665123E-3</v>
      </c>
      <c r="J23">
        <v>1.1710336447646214E-3</v>
      </c>
      <c r="K23">
        <v>1.2447823081906969E-4</v>
      </c>
      <c r="L23">
        <v>4.3183608020220818E-3</v>
      </c>
      <c r="M23">
        <v>3.7818576370574476E-3</v>
      </c>
      <c r="N23">
        <v>3.4771053448653384E-3</v>
      </c>
      <c r="O23">
        <v>5.2515702152901105E-4</v>
      </c>
      <c r="P23">
        <v>1.9215676217845198E-3</v>
      </c>
      <c r="Q23">
        <v>9.3254206738050934E-4</v>
      </c>
      <c r="R23">
        <v>2.0199840401005052E-3</v>
      </c>
      <c r="S23">
        <v>2.2449815502093573E-3</v>
      </c>
      <c r="T23">
        <v>1.0056167385049866</v>
      </c>
      <c r="U23">
        <v>2.8651261501348698E-3</v>
      </c>
      <c r="V23">
        <v>4.9723601409946364E-3</v>
      </c>
      <c r="W23">
        <v>7.7436418231504973E-3</v>
      </c>
      <c r="X23">
        <v>5.1971662369921841E-3</v>
      </c>
      <c r="Y23">
        <v>5.6897392056513584E-2</v>
      </c>
      <c r="Z23">
        <v>1.4672970253846026E-3</v>
      </c>
      <c r="AA23">
        <v>5.1694981371884791E-3</v>
      </c>
      <c r="AB23">
        <v>1.4613964868521868E-3</v>
      </c>
      <c r="AC23">
        <v>4.9775067014873006E-4</v>
      </c>
      <c r="AD23">
        <v>4.9600718237308009E-4</v>
      </c>
      <c r="AE23">
        <v>3.2650879748330839E-3</v>
      </c>
      <c r="AF23">
        <v>6.5672342874330996E-4</v>
      </c>
      <c r="AG23">
        <v>6.7611562417021652E-4</v>
      </c>
      <c r="AH23">
        <v>2.2010678237937049E-4</v>
      </c>
      <c r="AI23">
        <v>1.1549014225837191E-300</v>
      </c>
      <c r="AJ23">
        <v>5.5913830689577051E-3</v>
      </c>
      <c r="AK23">
        <v>5.5913830689577034E-3</v>
      </c>
    </row>
    <row r="24" spans="1:37">
      <c r="A24">
        <v>5.7593615157077494E-5</v>
      </c>
      <c r="B24">
        <v>2.8353432681907598E-4</v>
      </c>
      <c r="C24">
        <v>3.8278903088019827E-4</v>
      </c>
      <c r="D24">
        <v>1.2474501550681103E-4</v>
      </c>
      <c r="E24">
        <v>2.4613640765547615E-4</v>
      </c>
      <c r="F24">
        <v>2.1694948435667825E-3</v>
      </c>
      <c r="G24">
        <v>8.1103302215045564E-5</v>
      </c>
      <c r="H24">
        <v>1.2481824417307436E-3</v>
      </c>
      <c r="I24">
        <v>6.9369409083106873E-5</v>
      </c>
      <c r="J24">
        <v>2.0776686767720248E-4</v>
      </c>
      <c r="K24">
        <v>2.0481495714540935E-5</v>
      </c>
      <c r="L24">
        <v>1.2783756482440576E-4</v>
      </c>
      <c r="M24">
        <v>1.7188102106705664E-3</v>
      </c>
      <c r="N24">
        <v>2.9997783975156016E-4</v>
      </c>
      <c r="O24">
        <v>2.0346406092429674E-4</v>
      </c>
      <c r="P24">
        <v>5.5238682765590885E-4</v>
      </c>
      <c r="Q24">
        <v>1.0130968096903069E-4</v>
      </c>
      <c r="R24">
        <v>1.8247249884262743E-4</v>
      </c>
      <c r="S24">
        <v>4.5221167546521229E-6</v>
      </c>
      <c r="T24">
        <v>1.6652194095542638E-4</v>
      </c>
      <c r="U24">
        <v>1.0001649691091055</v>
      </c>
      <c r="V24">
        <v>5.4513835038323352E-4</v>
      </c>
      <c r="W24">
        <v>1.1415577510388065E-3</v>
      </c>
      <c r="X24">
        <v>4.1024891758400562E-4</v>
      </c>
      <c r="Y24">
        <v>5.3796029188650785E-3</v>
      </c>
      <c r="Z24">
        <v>1.1007978879599215E-4</v>
      </c>
      <c r="AA24">
        <v>4.6683907663126989E-4</v>
      </c>
      <c r="AB24">
        <v>2.6498919327190643E-4</v>
      </c>
      <c r="AC24">
        <v>2.4815457003060922E-5</v>
      </c>
      <c r="AD24">
        <v>2.1599204803435503E-5</v>
      </c>
      <c r="AE24">
        <v>4.3347904668545077E-4</v>
      </c>
      <c r="AF24">
        <v>8.1988272953678365E-5</v>
      </c>
      <c r="AG24">
        <v>3.8294855409082871E-5</v>
      </c>
      <c r="AH24">
        <v>4.6623816145038071E-5</v>
      </c>
      <c r="AI24">
        <v>1.0188853096945339E-300</v>
      </c>
      <c r="AJ24">
        <v>7.5329221925198248E-4</v>
      </c>
      <c r="AK24">
        <v>7.5329221925198237E-4</v>
      </c>
    </row>
    <row r="25" spans="1:37">
      <c r="A25">
        <v>8.5117041354951234E-5</v>
      </c>
      <c r="B25">
        <v>2.3698902127787036E-5</v>
      </c>
      <c r="C25">
        <v>2.0429322231441329E-3</v>
      </c>
      <c r="D25">
        <v>1.2997720724563452E-3</v>
      </c>
      <c r="E25">
        <v>7.4613338910653595E-5</v>
      </c>
      <c r="F25">
        <v>2.4246758084506764E-4</v>
      </c>
      <c r="G25">
        <v>1.2623442431107138E-4</v>
      </c>
      <c r="H25">
        <v>2.912887965498041E-4</v>
      </c>
      <c r="I25">
        <v>1.4294261306062591E-4</v>
      </c>
      <c r="J25">
        <v>6.9637933694988022E-5</v>
      </c>
      <c r="K25">
        <v>1.2947007944779806E-3</v>
      </c>
      <c r="L25">
        <v>7.5108946995571958E-3</v>
      </c>
      <c r="M25">
        <v>8.3861242652499097E-4</v>
      </c>
      <c r="N25">
        <v>3.064476736203926E-4</v>
      </c>
      <c r="O25">
        <v>2.3411178532684011E-4</v>
      </c>
      <c r="P25">
        <v>1.8172121751241239E-3</v>
      </c>
      <c r="Q25">
        <v>1.0359384942577794E-3</v>
      </c>
      <c r="R25">
        <v>1.1618308595086216E-3</v>
      </c>
      <c r="S25">
        <v>2.0568225140331887E-4</v>
      </c>
      <c r="T25">
        <v>3.5221760410173336E-4</v>
      </c>
      <c r="U25">
        <v>7.220791362114174E-4</v>
      </c>
      <c r="V25">
        <v>1.0001867003661002</v>
      </c>
      <c r="W25">
        <v>6.3780573506741305E-4</v>
      </c>
      <c r="X25">
        <v>7.6482171756329031E-4</v>
      </c>
      <c r="Y25">
        <v>1.9938684486121147E-3</v>
      </c>
      <c r="Z25">
        <v>6.4490950342240165E-5</v>
      </c>
      <c r="AA25">
        <v>3.5445939203041432E-3</v>
      </c>
      <c r="AB25">
        <v>1.2653530636863787E-3</v>
      </c>
      <c r="AC25">
        <v>1.3118312292786276E-5</v>
      </c>
      <c r="AD25">
        <v>3.1288904326404548E-3</v>
      </c>
      <c r="AE25">
        <v>2.3781234376606139E-4</v>
      </c>
      <c r="AF25">
        <v>5.1290631107792691E-4</v>
      </c>
      <c r="AG25">
        <v>7.4015777626589913E-5</v>
      </c>
      <c r="AH25">
        <v>5.1295274979091024E-4</v>
      </c>
      <c r="AI25">
        <v>1.0358136585140945E-300</v>
      </c>
      <c r="AJ25">
        <v>1.4989477793269645E-3</v>
      </c>
      <c r="AK25">
        <v>1.4989477793269645E-3</v>
      </c>
    </row>
    <row r="26" spans="1:37">
      <c r="A26">
        <v>5.9977291420799847E-6</v>
      </c>
      <c r="B26">
        <v>1.8855505053595948E-5</v>
      </c>
      <c r="C26">
        <v>2.4511606023759461E-5</v>
      </c>
      <c r="D26">
        <v>7.0125147050984384E-6</v>
      </c>
      <c r="E26">
        <v>6.3126739839348617E-6</v>
      </c>
      <c r="F26">
        <v>1.7850969957451496E-5</v>
      </c>
      <c r="G26">
        <v>2.2820417274770643E-5</v>
      </c>
      <c r="H26">
        <v>5.2120967686583874E-5</v>
      </c>
      <c r="I26">
        <v>1.7047076010279151E-5</v>
      </c>
      <c r="J26">
        <v>2.1081759894709552E-5</v>
      </c>
      <c r="K26">
        <v>2.2384252593192771E-6</v>
      </c>
      <c r="L26">
        <v>4.2822353391844743E-5</v>
      </c>
      <c r="M26">
        <v>3.3134244876628223E-5</v>
      </c>
      <c r="N26">
        <v>2.3307407939018325E-5</v>
      </c>
      <c r="O26">
        <v>3.8809918410607756E-6</v>
      </c>
      <c r="P26">
        <v>1.6207091050030362E-5</v>
      </c>
      <c r="Q26">
        <v>8.9527353123004248E-6</v>
      </c>
      <c r="R26">
        <v>1.7234317559120413E-5</v>
      </c>
      <c r="S26">
        <v>7.5627057555687308E-7</v>
      </c>
      <c r="T26">
        <v>2.4234791261508096E-6</v>
      </c>
      <c r="U26">
        <v>4.5719512396787498E-6</v>
      </c>
      <c r="V26">
        <v>3.3136066910462925E-5</v>
      </c>
      <c r="W26">
        <v>1.0000600208895822</v>
      </c>
      <c r="X26">
        <v>1.3371861448727532E-5</v>
      </c>
      <c r="Y26">
        <v>2.0531837362247213E-5</v>
      </c>
      <c r="Z26">
        <v>1.274772250575018E-5</v>
      </c>
      <c r="AA26">
        <v>4.791671869233143E-6</v>
      </c>
      <c r="AB26">
        <v>6.1561637190760676E-6</v>
      </c>
      <c r="AC26">
        <v>1.1473162518964482E-6</v>
      </c>
      <c r="AD26">
        <v>1.7700351648191902E-5</v>
      </c>
      <c r="AE26">
        <v>1.5584602965930398E-5</v>
      </c>
      <c r="AF26">
        <v>3.8710294305771362E-6</v>
      </c>
      <c r="AG26">
        <v>5.3402642804641566E-6</v>
      </c>
      <c r="AH26">
        <v>1.5953073815807245E-6</v>
      </c>
      <c r="AI26">
        <v>1.0006285429483521E-300</v>
      </c>
      <c r="AJ26">
        <v>4.1703687546328231E-5</v>
      </c>
      <c r="AK26">
        <v>4.1703687546328224E-5</v>
      </c>
    </row>
    <row r="27" spans="1:37">
      <c r="A27">
        <v>2.029422753073269E-3</v>
      </c>
      <c r="B27">
        <v>2.8917049955048604E-4</v>
      </c>
      <c r="C27">
        <v>1.0747302556476103E-2</v>
      </c>
      <c r="D27">
        <v>5.5646343375703386E-3</v>
      </c>
      <c r="E27">
        <v>8.123789339349697E-3</v>
      </c>
      <c r="F27">
        <v>1.5634947348704242E-2</v>
      </c>
      <c r="G27">
        <v>8.0197669004808871E-3</v>
      </c>
      <c r="H27">
        <v>2.8201348619996585E-3</v>
      </c>
      <c r="I27">
        <v>4.5141902485656242E-3</v>
      </c>
      <c r="J27">
        <v>2.0396799302180711E-2</v>
      </c>
      <c r="K27">
        <v>1.8622734644551781E-3</v>
      </c>
      <c r="L27">
        <v>2.0162473646353821E-2</v>
      </c>
      <c r="M27">
        <v>1.2734544080711912E-2</v>
      </c>
      <c r="N27">
        <v>3.1962380465270037E-3</v>
      </c>
      <c r="O27">
        <v>6.556906668369806E-3</v>
      </c>
      <c r="P27">
        <v>8.341310924136076E-3</v>
      </c>
      <c r="Q27">
        <v>6.4356243806453182E-3</v>
      </c>
      <c r="R27">
        <v>6.8047313045147047E-3</v>
      </c>
      <c r="S27">
        <v>2.4323619990695401E-5</v>
      </c>
      <c r="T27">
        <v>2.423498182572001E-3</v>
      </c>
      <c r="U27">
        <v>2.3092938123421723E-4</v>
      </c>
      <c r="V27">
        <v>4.8016056576036092E-3</v>
      </c>
      <c r="W27">
        <v>1.8346126905440584E-3</v>
      </c>
      <c r="X27">
        <v>1.0207880579373294</v>
      </c>
      <c r="Y27">
        <v>8.2855765293688571E-3</v>
      </c>
      <c r="Z27">
        <v>4.6323452783954859E-3</v>
      </c>
      <c r="AA27">
        <v>4.0168206637314101E-3</v>
      </c>
      <c r="AB27">
        <v>1.1898026221807908E-3</v>
      </c>
      <c r="AC27">
        <v>3.8517912571356345E-4</v>
      </c>
      <c r="AD27">
        <v>2.0418948551875209E-3</v>
      </c>
      <c r="AE27">
        <v>3.0970250396741405E-3</v>
      </c>
      <c r="AF27">
        <v>1.6749450680571115E-3</v>
      </c>
      <c r="AG27">
        <v>2.44196348356473E-3</v>
      </c>
      <c r="AH27">
        <v>8.1669977452278352E-4</v>
      </c>
      <c r="AI27">
        <v>1.2238927146729537E-300</v>
      </c>
      <c r="AJ27">
        <v>1.0486587049809063E-2</v>
      </c>
      <c r="AK27">
        <v>1.0486587049809072E-2</v>
      </c>
    </row>
    <row r="28" spans="1:37">
      <c r="A28">
        <v>4.1560620386263679E-4</v>
      </c>
      <c r="B28">
        <v>5.4528056136988521E-5</v>
      </c>
      <c r="C28">
        <v>4.1319650455709607E-3</v>
      </c>
      <c r="D28">
        <v>5.1317113576881072E-3</v>
      </c>
      <c r="E28">
        <v>1.1954076126932174E-2</v>
      </c>
      <c r="F28">
        <v>1.3509193604709143E-2</v>
      </c>
      <c r="G28">
        <v>1.6138394056716225E-3</v>
      </c>
      <c r="H28">
        <v>4.1861044073379623E-4</v>
      </c>
      <c r="I28">
        <v>7.9040892104860776E-4</v>
      </c>
      <c r="J28">
        <v>1.0267909928200392E-3</v>
      </c>
      <c r="K28">
        <v>2.6046060669060456E-4</v>
      </c>
      <c r="L28">
        <v>1.4958439520035066E-3</v>
      </c>
      <c r="M28">
        <v>3.5537828991000857E-3</v>
      </c>
      <c r="N28">
        <v>1.6542139620167096E-2</v>
      </c>
      <c r="O28">
        <v>2.1760786806869782E-4</v>
      </c>
      <c r="P28">
        <v>9.0338653298936667E-4</v>
      </c>
      <c r="Q28">
        <v>4.4254925331835699E-4</v>
      </c>
      <c r="R28">
        <v>1.3880531339079307E-3</v>
      </c>
      <c r="S28">
        <v>1.2553430835738474E-5</v>
      </c>
      <c r="T28">
        <v>3.3801779797975337E-3</v>
      </c>
      <c r="U28">
        <v>1.5263169208246222E-4</v>
      </c>
      <c r="V28">
        <v>1.6636419366748167E-3</v>
      </c>
      <c r="W28">
        <v>6.0380082324410108E-4</v>
      </c>
      <c r="X28">
        <v>1.7301359032674546E-3</v>
      </c>
      <c r="Y28">
        <v>1.0734718651747297</v>
      </c>
      <c r="Z28">
        <v>6.7011870026451633E-4</v>
      </c>
      <c r="AA28">
        <v>6.1753834996373007E-3</v>
      </c>
      <c r="AB28">
        <v>3.8925362304705361E-3</v>
      </c>
      <c r="AC28">
        <v>5.3425281376163937E-5</v>
      </c>
      <c r="AD28">
        <v>6.5509073317101825E-4</v>
      </c>
      <c r="AE28">
        <v>4.9959666269742417E-3</v>
      </c>
      <c r="AF28">
        <v>1.4425480913507504E-3</v>
      </c>
      <c r="AG28">
        <v>4.1611853799502262E-3</v>
      </c>
      <c r="AH28">
        <v>1.8296362485724312E-3</v>
      </c>
      <c r="AI28">
        <v>1.1820011050151945E-300</v>
      </c>
      <c r="AJ28">
        <v>6.6299266306879458E-3</v>
      </c>
      <c r="AK28">
        <v>6.6299266306879476E-3</v>
      </c>
    </row>
    <row r="29" spans="1:37">
      <c r="A29">
        <v>1.1592713808960106E-5</v>
      </c>
      <c r="B29">
        <v>1.768200827473617E-6</v>
      </c>
      <c r="C29">
        <v>1.653448197920996E-4</v>
      </c>
      <c r="D29">
        <v>2.2923665339258386E-5</v>
      </c>
      <c r="E29">
        <v>1.6125471403759505E-5</v>
      </c>
      <c r="F29">
        <v>1.0071240028399574E-4</v>
      </c>
      <c r="G29">
        <v>7.778638936718463E-5</v>
      </c>
      <c r="H29">
        <v>1.5562756420101485E-4</v>
      </c>
      <c r="I29">
        <v>5.0788121287374779E-5</v>
      </c>
      <c r="J29">
        <v>5.0205255149058807E-5</v>
      </c>
      <c r="K29">
        <v>4.6227784111236352E-6</v>
      </c>
      <c r="L29">
        <v>2.1928556977471859E-4</v>
      </c>
      <c r="M29">
        <v>2.0268604618550398E-4</v>
      </c>
      <c r="N29">
        <v>8.1915314833688489E-5</v>
      </c>
      <c r="O29">
        <v>4.2672351952241067E-5</v>
      </c>
      <c r="P29">
        <v>7.720757797138704E-5</v>
      </c>
      <c r="Q29">
        <v>7.8154637662860175E-5</v>
      </c>
      <c r="R29">
        <v>1.2941684401236779E-4</v>
      </c>
      <c r="S29">
        <v>7.6247837024909989E-7</v>
      </c>
      <c r="T29">
        <v>2.1990805257289947E-5</v>
      </c>
      <c r="U29">
        <v>9.1492016607305033E-6</v>
      </c>
      <c r="V29">
        <v>1.2002679425470212E-4</v>
      </c>
      <c r="W29">
        <v>1.0316059427507381E-4</v>
      </c>
      <c r="X29">
        <v>4.3464506627670596E-4</v>
      </c>
      <c r="Y29">
        <v>4.1109857766625396E-4</v>
      </c>
      <c r="Z29">
        <v>1.0016325119147196</v>
      </c>
      <c r="AA29">
        <v>3.8742412606580806E-4</v>
      </c>
      <c r="AB29">
        <v>1.8777040496747872E-5</v>
      </c>
      <c r="AC29">
        <v>2.6927333690470318E-6</v>
      </c>
      <c r="AD29">
        <v>3.9902359934928561E-5</v>
      </c>
      <c r="AE29">
        <v>1.2746192754674459E-4</v>
      </c>
      <c r="AF29">
        <v>1.6916692302755405E-5</v>
      </c>
      <c r="AG29">
        <v>1.3644214284279763E-5</v>
      </c>
      <c r="AH29">
        <v>1.343448049187486E-5</v>
      </c>
      <c r="AI29">
        <v>1.0050015098800338E-300</v>
      </c>
      <c r="AJ29">
        <v>7.9537575398524354E-5</v>
      </c>
      <c r="AK29">
        <v>7.9537575398524367E-5</v>
      </c>
    </row>
    <row r="30" spans="1:37">
      <c r="A30">
        <v>2.2063300327614859E-4</v>
      </c>
      <c r="B30">
        <v>2.2065024285795724E-4</v>
      </c>
      <c r="C30">
        <v>7.2270414314255728E-4</v>
      </c>
      <c r="D30">
        <v>5.3077421739100702E-4</v>
      </c>
      <c r="E30">
        <v>1.6857392429971762E-4</v>
      </c>
      <c r="F30">
        <v>1.5831435393163867E-3</v>
      </c>
      <c r="G30">
        <v>4.516281230944741E-4</v>
      </c>
      <c r="H30">
        <v>3.6046157193018406E-3</v>
      </c>
      <c r="I30">
        <v>2.346275156612799E-4</v>
      </c>
      <c r="J30">
        <v>6.3740847523158261E-4</v>
      </c>
      <c r="K30">
        <v>7.7003780878075344E-5</v>
      </c>
      <c r="L30">
        <v>1.6935483438654862E-3</v>
      </c>
      <c r="M30">
        <v>2.2984655543372597E-3</v>
      </c>
      <c r="N30">
        <v>8.8252357109333199E-4</v>
      </c>
      <c r="O30">
        <v>3.3532260267833637E-4</v>
      </c>
      <c r="P30">
        <v>5.5061463306117233E-4</v>
      </c>
      <c r="Q30">
        <v>1.2492475764145038E-3</v>
      </c>
      <c r="R30">
        <v>1.5220914311132136E-3</v>
      </c>
      <c r="S30">
        <v>3.8869093821443267E-5</v>
      </c>
      <c r="T30">
        <v>2.5385700231755768E-4</v>
      </c>
      <c r="U30">
        <v>1.2007568602257862E-4</v>
      </c>
      <c r="V30">
        <v>1.529644823418258E-3</v>
      </c>
      <c r="W30">
        <v>5.9166680296590104E-4</v>
      </c>
      <c r="X30">
        <v>5.3303288801756791E-4</v>
      </c>
      <c r="Y30">
        <v>3.3217001804754808E-3</v>
      </c>
      <c r="Z30">
        <v>1.7146970162921079E-3</v>
      </c>
      <c r="AA30">
        <v>1.0017332115957887</v>
      </c>
      <c r="AB30">
        <v>6.6199921056195299E-4</v>
      </c>
      <c r="AC30">
        <v>5.9631935670864782E-5</v>
      </c>
      <c r="AD30">
        <v>2.6876615869092833E-4</v>
      </c>
      <c r="AE30">
        <v>1.8392449375361701E-4</v>
      </c>
      <c r="AF30">
        <v>3.7050816125065012E-4</v>
      </c>
      <c r="AG30">
        <v>1.3395955105744564E-4</v>
      </c>
      <c r="AH30">
        <v>1.1353952128298618E-4</v>
      </c>
      <c r="AI30">
        <v>1.0301975503085851E-300</v>
      </c>
      <c r="AJ30">
        <v>7.9244489509141896E-4</v>
      </c>
      <c r="AK30">
        <v>7.9244489509141874E-4</v>
      </c>
    </row>
    <row r="31" spans="1:37">
      <c r="A31">
        <v>1.5447086328553806E-3</v>
      </c>
      <c r="B31">
        <v>1.2690422603813083E-3</v>
      </c>
      <c r="C31">
        <v>3.903070587296195E-3</v>
      </c>
      <c r="D31">
        <v>3.5892207429861836E-3</v>
      </c>
      <c r="E31">
        <v>7.8296180469242314E-4</v>
      </c>
      <c r="F31">
        <v>6.9059220147166976E-3</v>
      </c>
      <c r="G31">
        <v>2.421156037562899E-2</v>
      </c>
      <c r="H31">
        <v>6.9534250067695745E-3</v>
      </c>
      <c r="I31">
        <v>2.0871093323525908E-2</v>
      </c>
      <c r="J31">
        <v>1.4727625955247627E-2</v>
      </c>
      <c r="K31">
        <v>3.8289528744463147E-2</v>
      </c>
      <c r="L31">
        <v>7.2300097522957395E-3</v>
      </c>
      <c r="M31">
        <v>6.4219933659722022E-3</v>
      </c>
      <c r="N31">
        <v>1.9093998085416698E-3</v>
      </c>
      <c r="O31">
        <v>1.5078550535675716E-3</v>
      </c>
      <c r="P31">
        <v>3.4277779173520137E-3</v>
      </c>
      <c r="Q31">
        <v>3.1274366768451775E-3</v>
      </c>
      <c r="R31">
        <v>1.0969484057087701E-2</v>
      </c>
      <c r="S31">
        <v>1.9825902080050094E-4</v>
      </c>
      <c r="T31">
        <v>7.4547893607348256E-4</v>
      </c>
      <c r="U31">
        <v>6.0209399758832851E-4</v>
      </c>
      <c r="V31">
        <v>8.6525353703994692E-3</v>
      </c>
      <c r="W31">
        <v>1.1431216683114175E-3</v>
      </c>
      <c r="X31">
        <v>1.7137892341556671E-3</v>
      </c>
      <c r="Y31">
        <v>5.0195156276685651E-3</v>
      </c>
      <c r="Z31">
        <v>2.1482365733101159E-3</v>
      </c>
      <c r="AA31">
        <v>2.7209740833588668E-3</v>
      </c>
      <c r="AB31">
        <v>1.0040623689037662</v>
      </c>
      <c r="AC31">
        <v>1.9098700260435881E-4</v>
      </c>
      <c r="AD31">
        <v>1.2680502579997417E-3</v>
      </c>
      <c r="AE31">
        <v>6.7125731614320046E-4</v>
      </c>
      <c r="AF31">
        <v>1.6788626765404362E-3</v>
      </c>
      <c r="AG31">
        <v>2.4053086586472198E-3</v>
      </c>
      <c r="AH31">
        <v>6.4358113930494654E-4</v>
      </c>
      <c r="AI31">
        <v>1.2000605970255937E-300</v>
      </c>
      <c r="AJ31">
        <v>4.277030239347634E-3</v>
      </c>
      <c r="AK31">
        <v>4.277030239347634E-3</v>
      </c>
    </row>
    <row r="32" spans="1:37">
      <c r="A32">
        <v>8.5036759645637488E-6</v>
      </c>
      <c r="B32">
        <v>1.3375196758229177E-5</v>
      </c>
      <c r="C32">
        <v>2.371157677287506E-5</v>
      </c>
      <c r="D32">
        <v>2.0133298538817394E-5</v>
      </c>
      <c r="E32">
        <v>9.42635381790241E-6</v>
      </c>
      <c r="F32">
        <v>2.6321633821883952E-5</v>
      </c>
      <c r="G32">
        <v>3.0026316373357796E-5</v>
      </c>
      <c r="H32">
        <v>2.7840097438479869E-4</v>
      </c>
      <c r="I32">
        <v>7.6413024317999388E-6</v>
      </c>
      <c r="J32">
        <v>6.3950577301522243E-6</v>
      </c>
      <c r="K32">
        <v>4.5043853437456426E-6</v>
      </c>
      <c r="L32">
        <v>4.0990326176633479E-5</v>
      </c>
      <c r="M32">
        <v>7.9272574244784939E-5</v>
      </c>
      <c r="N32">
        <v>4.613751053566341E-5</v>
      </c>
      <c r="O32">
        <v>1.425715743058449E-5</v>
      </c>
      <c r="P32">
        <v>2.2558201849462861E-5</v>
      </c>
      <c r="Q32">
        <v>2.3268452630271474E-5</v>
      </c>
      <c r="R32">
        <v>1.5295660531327749E-5</v>
      </c>
      <c r="S32">
        <v>7.8790204031987722E-6</v>
      </c>
      <c r="T32">
        <v>2.1680683626318674E-6</v>
      </c>
      <c r="U32">
        <v>2.7568983295087957E-6</v>
      </c>
      <c r="V32">
        <v>2.0838266808428493E-5</v>
      </c>
      <c r="W32">
        <v>8.3463141467538181E-6</v>
      </c>
      <c r="X32">
        <v>7.5303491561288411E-6</v>
      </c>
      <c r="Y32">
        <v>4.9100444727254542E-5</v>
      </c>
      <c r="Z32">
        <v>8.8596310294768402E-6</v>
      </c>
      <c r="AA32">
        <v>1.2475117497079345E-5</v>
      </c>
      <c r="AB32">
        <v>5.5222461563089658E-6</v>
      </c>
      <c r="AC32">
        <v>1.0000024222901736</v>
      </c>
      <c r="AD32">
        <v>4.567973326251059E-6</v>
      </c>
      <c r="AE32">
        <v>6.2235747761798835E-6</v>
      </c>
      <c r="AF32">
        <v>7.4944512392010948E-6</v>
      </c>
      <c r="AG32">
        <v>2.7623675401947083E-6</v>
      </c>
      <c r="AH32">
        <v>3.1521919847315178E-6</v>
      </c>
      <c r="AI32">
        <v>1.0008581456645954E-300</v>
      </c>
      <c r="AJ32">
        <v>1.7913401800850735E-5</v>
      </c>
      <c r="AK32">
        <v>1.7913401800850735E-5</v>
      </c>
    </row>
    <row r="33" spans="1:37">
      <c r="A33">
        <v>2.2600488823855292E-5</v>
      </c>
      <c r="B33">
        <v>2.0366053374895098E-5</v>
      </c>
      <c r="C33">
        <v>9.8641195065799403E-5</v>
      </c>
      <c r="D33">
        <v>2.4346282594856184E-5</v>
      </c>
      <c r="E33">
        <v>4.6242469627707903E-6</v>
      </c>
      <c r="F33">
        <v>1.6135311285541083E-5</v>
      </c>
      <c r="G33">
        <v>4.8218754479858355E-4</v>
      </c>
      <c r="H33">
        <v>1.127992861252353E-4</v>
      </c>
      <c r="I33">
        <v>2.1350074297689936E-4</v>
      </c>
      <c r="J33">
        <v>1.3210826202339495E-4</v>
      </c>
      <c r="K33">
        <v>2.3709234952857855E-5</v>
      </c>
      <c r="L33">
        <v>5.8094259143672649E-5</v>
      </c>
      <c r="M33">
        <v>8.4803002474866674E-5</v>
      </c>
      <c r="N33">
        <v>5.8799018222662977E-4</v>
      </c>
      <c r="O33">
        <v>1.4750739661838947E-5</v>
      </c>
      <c r="P33">
        <v>2.1256296785598204E-5</v>
      </c>
      <c r="Q33">
        <v>4.345314095540084E-5</v>
      </c>
      <c r="R33">
        <v>1.2840912252612925E-4</v>
      </c>
      <c r="S33">
        <v>1.7550046176630365E-6</v>
      </c>
      <c r="T33">
        <v>6.4259674503433391E-6</v>
      </c>
      <c r="U33">
        <v>1.6340482700539646E-6</v>
      </c>
      <c r="V33">
        <v>4.9629304374737866E-5</v>
      </c>
      <c r="W33">
        <v>1.4873784617025454E-5</v>
      </c>
      <c r="X33">
        <v>1.5199648714727691E-5</v>
      </c>
      <c r="Y33">
        <v>5.0146195484867386E-5</v>
      </c>
      <c r="Z33">
        <v>1.6763159340294687E-5</v>
      </c>
      <c r="AA33">
        <v>7.8418982462730087E-5</v>
      </c>
      <c r="AB33">
        <v>6.2458360050864292E-6</v>
      </c>
      <c r="AC33">
        <v>1.2957853127375997E-4</v>
      </c>
      <c r="AD33">
        <v>1.0007946485227943</v>
      </c>
      <c r="AE33">
        <v>7.9779815523931229E-6</v>
      </c>
      <c r="AF33">
        <v>8.7985596476420948E-6</v>
      </c>
      <c r="AG33">
        <v>2.0594130571085844E-4</v>
      </c>
      <c r="AH33">
        <v>3.2187619583589792E-5</v>
      </c>
      <c r="AI33">
        <v>1.0038069709455895E-300</v>
      </c>
      <c r="AJ33">
        <v>1.4848555046502224E-4</v>
      </c>
      <c r="AK33">
        <v>1.4848555046502226E-4</v>
      </c>
    </row>
    <row r="34" spans="1:37">
      <c r="A34">
        <v>3.7281865625230801E-5</v>
      </c>
      <c r="B34">
        <v>4.492936226459338E-5</v>
      </c>
      <c r="C34">
        <v>9.0012446558867539E-5</v>
      </c>
      <c r="D34">
        <v>6.7828780172467335E-5</v>
      </c>
      <c r="E34">
        <v>4.0438493234619544E-6</v>
      </c>
      <c r="F34">
        <v>7.5300183290358423E-5</v>
      </c>
      <c r="G34">
        <v>6.7837484105849347E-6</v>
      </c>
      <c r="H34">
        <v>6.7244788741846462E-5</v>
      </c>
      <c r="I34">
        <v>5.2347731706294761E-6</v>
      </c>
      <c r="J34">
        <v>3.8306977548887871E-6</v>
      </c>
      <c r="K34">
        <v>9.998507456163864E-7</v>
      </c>
      <c r="L34">
        <v>1.2666249759040447E-4</v>
      </c>
      <c r="M34">
        <v>9.316828893840803E-5</v>
      </c>
      <c r="N34">
        <v>1.0828106055262974E-5</v>
      </c>
      <c r="O34">
        <v>2.0973726195890745E-5</v>
      </c>
      <c r="P34">
        <v>8.9788787718293725E-5</v>
      </c>
      <c r="Q34">
        <v>4.9701149134339912E-5</v>
      </c>
      <c r="R34">
        <v>3.680807947554945E-5</v>
      </c>
      <c r="S34">
        <v>3.2388848017937687E-7</v>
      </c>
      <c r="T34">
        <v>1.5497400371794156E-6</v>
      </c>
      <c r="U34">
        <v>2.0521012693566806E-6</v>
      </c>
      <c r="V34">
        <v>4.0208366434208618E-5</v>
      </c>
      <c r="W34">
        <v>3.6865779287535954E-6</v>
      </c>
      <c r="X34">
        <v>5.9099112486176065E-6</v>
      </c>
      <c r="Y34">
        <v>3.3592800139534375E-5</v>
      </c>
      <c r="Z34">
        <v>6.9183866578571481E-6</v>
      </c>
      <c r="AA34">
        <v>1.0430133676987448E-5</v>
      </c>
      <c r="AB34">
        <v>5.2666662049788276E-6</v>
      </c>
      <c r="AC34">
        <v>3.5520519403400041E-6</v>
      </c>
      <c r="AD34">
        <v>4.8820819977395725E-6</v>
      </c>
      <c r="AE34">
        <v>1.0000023348491964</v>
      </c>
      <c r="AF34">
        <v>8.0246307408560491E-6</v>
      </c>
      <c r="AG34">
        <v>2.2328229013655396E-6</v>
      </c>
      <c r="AH34">
        <v>1.0948133749783104E-5</v>
      </c>
      <c r="AI34">
        <v>1.0010337597051535E-300</v>
      </c>
      <c r="AJ34">
        <v>3.021279069123533E-5</v>
      </c>
      <c r="AK34">
        <v>3.0212790691235334E-5</v>
      </c>
    </row>
    <row r="35" spans="1:37">
      <c r="A35">
        <v>5.9753683449577486E-6</v>
      </c>
      <c r="B35">
        <v>1.0522853080917571E-5</v>
      </c>
      <c r="C35">
        <v>2.3097249936550761E-5</v>
      </c>
      <c r="D35">
        <v>2.0763117057910986E-5</v>
      </c>
      <c r="E35">
        <v>5.5758702597120346E-6</v>
      </c>
      <c r="F35">
        <v>4.2479070136247936E-5</v>
      </c>
      <c r="G35">
        <v>2.1013829860409179E-6</v>
      </c>
      <c r="H35">
        <v>2.9046083014336375E-5</v>
      </c>
      <c r="I35">
        <v>1.4825035142734248E-6</v>
      </c>
      <c r="J35">
        <v>1.2944925314947362E-6</v>
      </c>
      <c r="K35">
        <v>6.6034874333440379E-7</v>
      </c>
      <c r="L35">
        <v>2.9588176134260164E-5</v>
      </c>
      <c r="M35">
        <v>2.9457664691585653E-5</v>
      </c>
      <c r="N35">
        <v>3.104431605533912E-6</v>
      </c>
      <c r="O35">
        <v>1.5002651584495711E-5</v>
      </c>
      <c r="P35">
        <v>1.0869965042418831E-5</v>
      </c>
      <c r="Q35">
        <v>2.1050356188946664E-5</v>
      </c>
      <c r="R35">
        <v>2.4702322359441229E-5</v>
      </c>
      <c r="S35">
        <v>2.8576381459202489E-7</v>
      </c>
      <c r="T35">
        <v>7.630951841245608E-7</v>
      </c>
      <c r="U35">
        <v>1.5694361624920589E-6</v>
      </c>
      <c r="V35">
        <v>2.811411534074828E-5</v>
      </c>
      <c r="W35">
        <v>2.5698334462911425E-6</v>
      </c>
      <c r="X35">
        <v>2.982085846158999E-6</v>
      </c>
      <c r="Y35">
        <v>1.8113263715173936E-5</v>
      </c>
      <c r="Z35">
        <v>4.6662018804376521E-6</v>
      </c>
      <c r="AA35">
        <v>1.0778142483714486E-5</v>
      </c>
      <c r="AB35">
        <v>1.0405159751405087E-5</v>
      </c>
      <c r="AC35">
        <v>1.0772789710531266E-6</v>
      </c>
      <c r="AD35">
        <v>4.1704964759553196E-7</v>
      </c>
      <c r="AE35">
        <v>1.8976092058717319E-6</v>
      </c>
      <c r="AF35">
        <v>1.0000163278170717</v>
      </c>
      <c r="AG35">
        <v>4.342352313282365E-7</v>
      </c>
      <c r="AH35">
        <v>1.3194081890955131E-6</v>
      </c>
      <c r="AI35">
        <v>1.0004345554722479E-300</v>
      </c>
      <c r="AJ35">
        <v>2.8030534546762239E-5</v>
      </c>
      <c r="AK35">
        <v>2.8030534546762236E-5</v>
      </c>
    </row>
    <row r="36" spans="1:37">
      <c r="A36">
        <v>9.1960650663270793E-7</v>
      </c>
      <c r="B36">
        <v>8.8338483718330792E-7</v>
      </c>
      <c r="C36">
        <v>3.4583983582325791E-6</v>
      </c>
      <c r="D36">
        <v>9.0846805973670451E-7</v>
      </c>
      <c r="E36">
        <v>1.2868907021028894E-7</v>
      </c>
      <c r="F36">
        <v>4.1765387077283164E-7</v>
      </c>
      <c r="G36">
        <v>9.3225467705452844E-6</v>
      </c>
      <c r="H36">
        <v>1.2235534964115933E-6</v>
      </c>
      <c r="I36">
        <v>8.6059924819618148E-6</v>
      </c>
      <c r="J36">
        <v>4.7816959742248689E-6</v>
      </c>
      <c r="K36">
        <v>4.47794906178484E-7</v>
      </c>
      <c r="L36">
        <v>2.2095759054807515E-6</v>
      </c>
      <c r="M36">
        <v>1.4437327839247284E-6</v>
      </c>
      <c r="N36">
        <v>1.4333451726298928E-5</v>
      </c>
      <c r="O36">
        <v>4.8518242024319586E-7</v>
      </c>
      <c r="P36">
        <v>7.4129258485877949E-7</v>
      </c>
      <c r="Q36">
        <v>1.3342032902420426E-6</v>
      </c>
      <c r="R36">
        <v>4.404262528392919E-6</v>
      </c>
      <c r="S36">
        <v>3.0734591023167571E-8</v>
      </c>
      <c r="T36">
        <v>1.2643920547104279E-7</v>
      </c>
      <c r="U36">
        <v>1.90529108802731E-7</v>
      </c>
      <c r="V36">
        <v>1.4698248864687507E-6</v>
      </c>
      <c r="W36">
        <v>3.1789599909231595E-7</v>
      </c>
      <c r="X36">
        <v>7.409331264948995E-7</v>
      </c>
      <c r="Y36">
        <v>1.2521289680905286E-6</v>
      </c>
      <c r="Z36">
        <v>1.4247602334956006E-6</v>
      </c>
      <c r="AA36">
        <v>8.8271628506300287E-7</v>
      </c>
      <c r="AB36">
        <v>1.4800662078801498E-7</v>
      </c>
      <c r="AC36">
        <v>1.8166080639595857E-6</v>
      </c>
      <c r="AD36">
        <v>1.6781642342351378E-5</v>
      </c>
      <c r="AE36">
        <v>1.6888865033312776E-7</v>
      </c>
      <c r="AF36">
        <v>1.6910922939515179E-7</v>
      </c>
      <c r="AG36">
        <v>1.000005315880887</v>
      </c>
      <c r="AH36">
        <v>8.2693438788429857E-7</v>
      </c>
      <c r="AI36">
        <v>1.000092294562966E-300</v>
      </c>
      <c r="AJ36">
        <v>2.2910224045073326E-6</v>
      </c>
      <c r="AK36">
        <v>2.2910224045073343E-6</v>
      </c>
    </row>
    <row r="37" spans="1:37">
      <c r="A37">
        <v>6.9141254741928316E-7</v>
      </c>
      <c r="B37">
        <v>7.0240437771458138E-7</v>
      </c>
      <c r="C37">
        <v>2.7774571190652957E-6</v>
      </c>
      <c r="D37">
        <v>4.8938941385295112E-6</v>
      </c>
      <c r="E37">
        <v>1.09703873544105E-5</v>
      </c>
      <c r="F37">
        <v>1.1462154630355449E-6</v>
      </c>
      <c r="G37">
        <v>7.0027795127538893E-6</v>
      </c>
      <c r="H37">
        <v>6.2597339633520566E-6</v>
      </c>
      <c r="I37">
        <v>5.9200705486242249E-6</v>
      </c>
      <c r="J37">
        <v>2.6918576543376395E-6</v>
      </c>
      <c r="K37">
        <v>4.5021325094519199E-7</v>
      </c>
      <c r="L37">
        <v>3.1602186020558133E-6</v>
      </c>
      <c r="M37">
        <v>3.1148439550821712E-6</v>
      </c>
      <c r="N37">
        <v>8.921280034007784E-6</v>
      </c>
      <c r="O37">
        <v>4.4775619687493082E-7</v>
      </c>
      <c r="P37">
        <v>6.7941556053507884E-6</v>
      </c>
      <c r="Q37">
        <v>8.5070586723139014E-6</v>
      </c>
      <c r="R37">
        <v>4.4598642562398664E-6</v>
      </c>
      <c r="S37">
        <v>2.1761320725491034E-7</v>
      </c>
      <c r="T37">
        <v>5.8240266854759001E-6</v>
      </c>
      <c r="U37">
        <v>1.2534122109631465E-7</v>
      </c>
      <c r="V37">
        <v>3.1227284764091835E-5</v>
      </c>
      <c r="W37">
        <v>3.3382499212845067E-6</v>
      </c>
      <c r="X37">
        <v>1.0890271844075546E-5</v>
      </c>
      <c r="Y37">
        <v>4.4902253444389944E-5</v>
      </c>
      <c r="Z37">
        <v>8.3865728053277944E-7</v>
      </c>
      <c r="AA37">
        <v>9.9202245485803667E-7</v>
      </c>
      <c r="AB37">
        <v>3.2123536106647217E-7</v>
      </c>
      <c r="AC37">
        <v>5.5059155430556537E-7</v>
      </c>
      <c r="AD37">
        <v>1.4885601652284199E-5</v>
      </c>
      <c r="AE37">
        <v>5.1081310632468038E-7</v>
      </c>
      <c r="AF37">
        <v>2.5302407303359039E-7</v>
      </c>
      <c r="AG37">
        <v>2.6407579069775884E-6</v>
      </c>
      <c r="AH37">
        <v>1.0000034734307133</v>
      </c>
      <c r="AI37">
        <v>1.0002139765449642E-300</v>
      </c>
      <c r="AJ37">
        <v>7.0368832607591424E-6</v>
      </c>
      <c r="AK37">
        <v>7.0368832607591433E-6</v>
      </c>
    </row>
    <row r="38" spans="1:37">
      <c r="A38">
        <v>1.9212882232052866E-4</v>
      </c>
      <c r="B38">
        <v>1.3315763068245896E-4</v>
      </c>
      <c r="C38">
        <v>1.0149209973212142E-3</v>
      </c>
      <c r="D38">
        <v>1.2831846531470208E-3</v>
      </c>
      <c r="E38">
        <v>1.6154062471592483E-4</v>
      </c>
      <c r="F38">
        <v>4.5825378337005084E-4</v>
      </c>
      <c r="G38">
        <v>9.2458946110227005E-4</v>
      </c>
      <c r="H38">
        <v>4.3306372932389313E-4</v>
      </c>
      <c r="I38">
        <v>1.0776072947666763E-3</v>
      </c>
      <c r="J38">
        <v>9.0090385194462085E-4</v>
      </c>
      <c r="K38">
        <v>6.5345114019446898E-4</v>
      </c>
      <c r="L38">
        <v>4.3977360339678539E-3</v>
      </c>
      <c r="M38">
        <v>6.4320196579345545E-4</v>
      </c>
      <c r="N38">
        <v>8.4677944405269444E-4</v>
      </c>
      <c r="O38">
        <v>2.9897732279033826E-4</v>
      </c>
      <c r="P38">
        <v>5.5541114165327918E-4</v>
      </c>
      <c r="Q38">
        <v>1.5979537852029331E-3</v>
      </c>
      <c r="R38">
        <v>7.3554166049974988E-4</v>
      </c>
      <c r="S38">
        <v>2.104308780648761E-3</v>
      </c>
      <c r="T38">
        <v>1.6516515717146838E-4</v>
      </c>
      <c r="U38">
        <v>2.2895732740526242E-4</v>
      </c>
      <c r="V38">
        <v>4.9913506329254487E-4</v>
      </c>
      <c r="W38">
        <v>5.4964315579901252E-4</v>
      </c>
      <c r="X38">
        <v>1.2389518740417661E-3</v>
      </c>
      <c r="Y38">
        <v>1.1969829614596318E-3</v>
      </c>
      <c r="Z38">
        <v>2.6851672259341864E-4</v>
      </c>
      <c r="AA38">
        <v>1.3899499732260405E-3</v>
      </c>
      <c r="AB38">
        <v>1.2125157760421391E-4</v>
      </c>
      <c r="AC38">
        <v>5.3555804387031862E-3</v>
      </c>
      <c r="AD38">
        <v>1.7384437649400396E-3</v>
      </c>
      <c r="AE38">
        <v>7.9223116844250215E-5</v>
      </c>
      <c r="AF38">
        <v>5.4890529097867196E-4</v>
      </c>
      <c r="AG38">
        <v>1.5815286198578421E-4</v>
      </c>
      <c r="AH38">
        <v>2.0022526714915799E-4</v>
      </c>
      <c r="AI38">
        <v>1</v>
      </c>
      <c r="AJ38">
        <v>9.9821634863312965E-4</v>
      </c>
      <c r="AK38">
        <v>9.9821634863312943E-4</v>
      </c>
    </row>
    <row r="39" spans="1:37">
      <c r="A39">
        <v>5.6382840291166414E-304</v>
      </c>
      <c r="B39">
        <v>6.1696632545846552E-304</v>
      </c>
      <c r="C39">
        <v>1.9055117422869518E-303</v>
      </c>
      <c r="D39">
        <v>2.7002422585552917E-303</v>
      </c>
      <c r="E39">
        <v>1.0601828325120457E-303</v>
      </c>
      <c r="F39">
        <v>2.3258495702585367E-303</v>
      </c>
      <c r="G39">
        <v>3.4179617856662924E-303</v>
      </c>
      <c r="H39">
        <v>5.5860061595338687E-302</v>
      </c>
      <c r="I39">
        <v>2.4846582063754492E-303</v>
      </c>
      <c r="J39">
        <v>3.0205190989319269E-303</v>
      </c>
      <c r="K39">
        <v>1.1209588036310075E-303</v>
      </c>
      <c r="L39">
        <v>7.1043422829325822E-303</v>
      </c>
      <c r="M39">
        <v>6.7189642511851915E-303</v>
      </c>
      <c r="N39">
        <v>6.6285772749416055E-303</v>
      </c>
      <c r="O39">
        <v>1.1108610989934118E-303</v>
      </c>
      <c r="P39">
        <v>1.1058833622575921E-303</v>
      </c>
      <c r="Q39">
        <v>3.0869529425007795E-303</v>
      </c>
      <c r="R39">
        <v>1.5525014248930004E-303</v>
      </c>
      <c r="S39">
        <v>2.5086326458067251E-303</v>
      </c>
      <c r="T39">
        <v>3.127172321852068E-304</v>
      </c>
      <c r="U39">
        <v>3.4021120803609953E-304</v>
      </c>
      <c r="V39">
        <v>1.2035292493278388E-303</v>
      </c>
      <c r="W39">
        <v>1.8851091012736286E-303</v>
      </c>
      <c r="X39">
        <v>3.0620685660587218E-303</v>
      </c>
      <c r="Y39">
        <v>1.0830987823139816E-302</v>
      </c>
      <c r="Z39">
        <v>1.7043801841832147E-303</v>
      </c>
      <c r="AA39">
        <v>1.9978567980634509E-303</v>
      </c>
      <c r="AB39">
        <v>4.1363199342677147E-304</v>
      </c>
      <c r="AC39">
        <v>5.5202745398504417E-303</v>
      </c>
      <c r="AD39">
        <v>2.2635513028327006E-303</v>
      </c>
      <c r="AE39">
        <v>8.5693426207933239E-304</v>
      </c>
      <c r="AF39">
        <v>8.4751155255330502E-304</v>
      </c>
      <c r="AG39">
        <v>6.7664042204528394E-304</v>
      </c>
      <c r="AH39">
        <v>2.9893795287129827E-304</v>
      </c>
      <c r="AI39">
        <v>1.0145051440539139E-300</v>
      </c>
      <c r="AJ39">
        <v>1</v>
      </c>
      <c r="AK39">
        <v>1.4505144053913985E-2</v>
      </c>
    </row>
    <row r="40" spans="1:37">
      <c r="A40">
        <v>5.5576692362409598E-304</v>
      </c>
      <c r="B40">
        <v>6.081450932748331E-304</v>
      </c>
      <c r="C40">
        <v>1.8782672058937208E-303</v>
      </c>
      <c r="D40">
        <v>2.6616348614707393E-303</v>
      </c>
      <c r="E40">
        <v>1.0450246001470292E-303</v>
      </c>
      <c r="F40">
        <v>2.2925951473883643E-303</v>
      </c>
      <c r="G40">
        <v>3.36909261199828E-303</v>
      </c>
      <c r="H40">
        <v>5.5061388227293311E-302</v>
      </c>
      <c r="I40">
        <v>2.4491331768381913E-303</v>
      </c>
      <c r="J40">
        <v>2.9773324626645827E-303</v>
      </c>
      <c r="K40">
        <v>1.1049316114373849E-303</v>
      </c>
      <c r="L40">
        <v>7.0027661511345029E-303</v>
      </c>
      <c r="M40">
        <v>6.6228981593297119E-303</v>
      </c>
      <c r="N40">
        <v>6.5338035137546253E-303</v>
      </c>
      <c r="O40">
        <v>1.0949782812874305E-303</v>
      </c>
      <c r="P40">
        <v>1.0900717150023854E-303</v>
      </c>
      <c r="Q40">
        <v>3.0428164515415497E-303</v>
      </c>
      <c r="R40">
        <v>1.5303041428545931E-303</v>
      </c>
      <c r="S40">
        <v>2.4727648356541093E-303</v>
      </c>
      <c r="T40">
        <v>3.0824607841376114E-304</v>
      </c>
      <c r="U40">
        <v>3.35346952186592E-304</v>
      </c>
      <c r="V40">
        <v>1.1863214852894619E-303</v>
      </c>
      <c r="W40">
        <v>1.8581562768039036E-303</v>
      </c>
      <c r="X40">
        <v>3.0182878657695539E-303</v>
      </c>
      <c r="Y40">
        <v>1.0676129033569714E-302</v>
      </c>
      <c r="Z40">
        <v>1.6800113771455046E-303</v>
      </c>
      <c r="AA40">
        <v>1.9692919348640371E-303</v>
      </c>
      <c r="AB40">
        <v>4.0771798531638574E-304</v>
      </c>
      <c r="AC40">
        <v>5.4413470175140648E-303</v>
      </c>
      <c r="AD40">
        <v>2.2311876052078533E-303</v>
      </c>
      <c r="AE40">
        <v>8.4468202758939608E-304</v>
      </c>
      <c r="AF40">
        <v>8.3539404163757061E-304</v>
      </c>
      <c r="AG40">
        <v>6.6696598436303756E-304</v>
      </c>
      <c r="AH40">
        <v>2.9466381183318256E-304</v>
      </c>
      <c r="AI40">
        <v>1E-300</v>
      </c>
      <c r="AJ40">
        <v>1.6972071906743181E-303</v>
      </c>
      <c r="AK40">
        <v>1</v>
      </c>
    </row>
    <row r="45" spans="1:37">
      <c r="A45" t="s">
        <v>230</v>
      </c>
      <c r="F45" t="s">
        <v>234</v>
      </c>
    </row>
    <row r="46" spans="1:37">
      <c r="A46" t="s">
        <v>229</v>
      </c>
    </row>
    <row r="47" spans="1:37" ht="15" thickBot="1"/>
    <row r="48" spans="1:37">
      <c r="A48" s="86" t="s">
        <v>0</v>
      </c>
      <c r="B48" s="87">
        <f t="shared" ref="B48:B84" si="0">A4*$A$1+B4*$B$1+C4*$C$1+D4*$D$1+E4*$E$1+F4*$F$1+G4*$G$1+H4*$H$1+I4*$I$1+J4*$J$1+K4*$K$1+L4*$L$1+M4*$M$1+N4*$N$1+O4*$O$1+P4*$P$1+Q4*$Q$1+R4*$R$1+S4*$S$1+T4*$T$1+U4*$U$1+V4*$V$1+W4*$W$1+X4*$X$1+Y4*$Y$1+Z4*$Z$1+AA4*$AA$1+AB4*$AB$1+AC4*$AC$1+AD4*$AD$1+AE4*$AE$1+AF4*$AF$1+AG4*$AG$1+AH4*$AH$1+AI4*$AI$1+AJ4*$AJ$1+AK4*$AK$1</f>
        <v>1845.2809436419436</v>
      </c>
      <c r="F48" t="s">
        <v>236</v>
      </c>
    </row>
    <row r="49" spans="1:9">
      <c r="A49" s="86" t="s">
        <v>1</v>
      </c>
      <c r="B49" s="88">
        <f t="shared" si="0"/>
        <v>293.54516489115753</v>
      </c>
      <c r="F49" t="s">
        <v>231</v>
      </c>
    </row>
    <row r="50" spans="1:9">
      <c r="A50" s="86" t="s">
        <v>2</v>
      </c>
      <c r="B50" s="88">
        <f t="shared" si="0"/>
        <v>1236.2430714651682</v>
      </c>
      <c r="F50" t="s">
        <v>235</v>
      </c>
    </row>
    <row r="51" spans="1:9">
      <c r="A51" s="86" t="s">
        <v>3</v>
      </c>
      <c r="B51" s="88">
        <f t="shared" si="0"/>
        <v>1755.9268861626254</v>
      </c>
    </row>
    <row r="52" spans="1:9">
      <c r="A52" s="86" t="s">
        <v>4</v>
      </c>
      <c r="B52" s="88">
        <f t="shared" si="0"/>
        <v>41.486236005034399</v>
      </c>
      <c r="F52" t="s">
        <v>232</v>
      </c>
    </row>
    <row r="53" spans="1:9">
      <c r="A53" s="86" t="s">
        <v>5</v>
      </c>
      <c r="B53" s="88">
        <f t="shared" si="0"/>
        <v>91.086117737434208</v>
      </c>
    </row>
    <row r="54" spans="1:9">
      <c r="A54" s="86" t="s">
        <v>6</v>
      </c>
      <c r="B54" s="88">
        <f t="shared" si="0"/>
        <v>255.11696764324572</v>
      </c>
      <c r="F54" t="s">
        <v>225</v>
      </c>
    </row>
    <row r="55" spans="1:9">
      <c r="A55" s="86" t="s">
        <v>7</v>
      </c>
      <c r="B55" s="88">
        <f t="shared" si="0"/>
        <v>1091.84797012796</v>
      </c>
      <c r="F55" t="s">
        <v>226</v>
      </c>
    </row>
    <row r="56" spans="1:9">
      <c r="A56" s="86" t="s">
        <v>8</v>
      </c>
      <c r="B56" s="88">
        <f t="shared" si="0"/>
        <v>1290.1711322613248</v>
      </c>
      <c r="F56" t="s">
        <v>227</v>
      </c>
    </row>
    <row r="57" spans="1:9">
      <c r="A57" s="86" t="s">
        <v>9</v>
      </c>
      <c r="B57" s="88">
        <f t="shared" si="0"/>
        <v>153.5243054599471</v>
      </c>
    </row>
    <row r="58" spans="1:9">
      <c r="A58" s="86" t="s">
        <v>10</v>
      </c>
      <c r="B58" s="88">
        <f t="shared" si="0"/>
        <v>540.86094764202926</v>
      </c>
    </row>
    <row r="59" spans="1:9">
      <c r="A59" s="86" t="s">
        <v>11</v>
      </c>
      <c r="B59" s="88">
        <f t="shared" si="0"/>
        <v>1744.6250377334904</v>
      </c>
      <c r="I59" s="90" t="s">
        <v>233</v>
      </c>
    </row>
    <row r="60" spans="1:9">
      <c r="A60" s="86" t="s">
        <v>12</v>
      </c>
      <c r="B60" s="88">
        <f t="shared" si="0"/>
        <v>298.05793283530585</v>
      </c>
    </row>
    <row r="61" spans="1:9">
      <c r="A61" s="86" t="s">
        <v>13</v>
      </c>
      <c r="B61" s="88">
        <f t="shared" si="0"/>
        <v>187.93557886803228</v>
      </c>
      <c r="I61" s="91">
        <v>43597</v>
      </c>
    </row>
    <row r="62" spans="1:9">
      <c r="A62" s="86" t="s">
        <v>14</v>
      </c>
      <c r="B62" s="88">
        <f t="shared" si="0"/>
        <v>2504.4428303083801</v>
      </c>
    </row>
    <row r="63" spans="1:9">
      <c r="A63" s="86" t="s">
        <v>15</v>
      </c>
      <c r="B63" s="88">
        <f t="shared" si="0"/>
        <v>27.923499912750927</v>
      </c>
    </row>
    <row r="64" spans="1:9">
      <c r="A64" s="86" t="s">
        <v>16</v>
      </c>
      <c r="B64" s="88">
        <f t="shared" si="0"/>
        <v>8.8843679174476176</v>
      </c>
    </row>
    <row r="65" spans="1:2">
      <c r="A65" s="86" t="s">
        <v>17</v>
      </c>
      <c r="B65" s="88">
        <f t="shared" si="0"/>
        <v>22.733852863253592</v>
      </c>
    </row>
    <row r="66" spans="1:2">
      <c r="A66" s="86" t="s">
        <v>18</v>
      </c>
      <c r="B66" s="88">
        <f t="shared" si="0"/>
        <v>0.14839904714907606</v>
      </c>
    </row>
    <row r="67" spans="1:2">
      <c r="A67" s="86" t="s">
        <v>19</v>
      </c>
      <c r="B67" s="88">
        <f t="shared" si="0"/>
        <v>470.75921519841938</v>
      </c>
    </row>
    <row r="68" spans="1:2">
      <c r="A68" s="86" t="s">
        <v>20</v>
      </c>
      <c r="B68" s="88">
        <f t="shared" si="0"/>
        <v>63.422457302007693</v>
      </c>
    </row>
    <row r="69" spans="1:2">
      <c r="A69" s="86" t="s">
        <v>21</v>
      </c>
      <c r="B69" s="88">
        <f t="shared" si="0"/>
        <v>126.2019560306954</v>
      </c>
    </row>
    <row r="70" spans="1:2">
      <c r="A70" s="86" t="s">
        <v>22</v>
      </c>
      <c r="B70" s="88">
        <f t="shared" si="0"/>
        <v>3.5111876575198151</v>
      </c>
    </row>
    <row r="71" spans="1:2">
      <c r="A71" s="86" t="s">
        <v>23</v>
      </c>
      <c r="B71" s="88">
        <f t="shared" si="0"/>
        <v>882.90453878672804</v>
      </c>
    </row>
    <row r="72" spans="1:2">
      <c r="A72" s="86" t="s">
        <v>24</v>
      </c>
      <c r="B72" s="88">
        <f t="shared" si="0"/>
        <v>558.19803776520098</v>
      </c>
    </row>
    <row r="73" spans="1:2">
      <c r="A73" s="86" t="s">
        <v>25</v>
      </c>
      <c r="B73" s="88">
        <f t="shared" si="0"/>
        <v>6.6965625698713227</v>
      </c>
    </row>
    <row r="74" spans="1:2">
      <c r="A74" s="86" t="s">
        <v>26</v>
      </c>
      <c r="B74" s="88">
        <f t="shared" si="0"/>
        <v>66.718865851337696</v>
      </c>
    </row>
    <row r="75" spans="1:2">
      <c r="A75" s="86" t="s">
        <v>27</v>
      </c>
      <c r="B75" s="88">
        <f t="shared" si="0"/>
        <v>360.09899054019354</v>
      </c>
    </row>
    <row r="76" spans="1:2">
      <c r="A76" s="86" t="s">
        <v>28</v>
      </c>
      <c r="B76" s="88">
        <f t="shared" si="0"/>
        <v>1.5081955339673099</v>
      </c>
    </row>
    <row r="77" spans="1:2">
      <c r="A77" s="86" t="s">
        <v>29</v>
      </c>
      <c r="B77" s="88">
        <f t="shared" si="0"/>
        <v>12.501547531825508</v>
      </c>
    </row>
    <row r="78" spans="1:2">
      <c r="A78" s="86" t="s">
        <v>30</v>
      </c>
      <c r="B78" s="88">
        <f t="shared" si="0"/>
        <v>2.5437265627038079</v>
      </c>
    </row>
    <row r="79" spans="1:2">
      <c r="A79" s="86" t="s">
        <v>31</v>
      </c>
      <c r="B79" s="88">
        <f t="shared" si="0"/>
        <v>2.3599943488196344</v>
      </c>
    </row>
    <row r="80" spans="1:2">
      <c r="A80" s="86" t="s">
        <v>32</v>
      </c>
      <c r="B80" s="88">
        <f t="shared" si="0"/>
        <v>0.19288964748911683</v>
      </c>
    </row>
    <row r="81" spans="1:2">
      <c r="A81" s="86" t="s">
        <v>33</v>
      </c>
      <c r="B81" s="88">
        <f t="shared" si="0"/>
        <v>0.59246122120825939</v>
      </c>
    </row>
    <row r="82" spans="1:2">
      <c r="A82" s="86" t="s">
        <v>34</v>
      </c>
      <c r="B82" s="88">
        <f t="shared" si="0"/>
        <v>84.043525382774746</v>
      </c>
    </row>
    <row r="83" spans="1:2">
      <c r="A83" s="86" t="s">
        <v>157</v>
      </c>
      <c r="B83" s="88">
        <f t="shared" si="0"/>
        <v>1.4496735908194625E-298</v>
      </c>
    </row>
    <row r="84" spans="1:2" ht="15" thickBot="1">
      <c r="A84" s="86" t="s">
        <v>159</v>
      </c>
      <c r="B84" s="89">
        <f t="shared" si="0"/>
        <v>1.428946515762982E-298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BDINOP</vt:lpstr>
      <vt:lpstr>PAY</vt:lpstr>
      <vt:lpstr>RECEIVE</vt:lpstr>
      <vt:lpstr>ADJUSTED RE</vt:lpstr>
      <vt:lpstr>RE_CF</vt:lpstr>
      <vt:lpstr>RECF</vt:lpstr>
      <vt:lpstr>REINV</vt:lpstr>
      <vt:lpstr>IDEN</vt:lpstr>
      <vt:lpstr>RE_INV</vt:lpstr>
      <vt:lpstr>PROD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2019-05-12T06:49:17Z</dcterms:modified>
</cp:coreProperties>
</file>