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il\Downloads\"/>
    </mc:Choice>
  </mc:AlternateContent>
  <xr:revisionPtr revIDLastSave="0" documentId="13_ncr:1_{73A9DE3D-5CD2-4473-9B5A-EFE085A8EEE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 1" sheetId="1" r:id="rId1"/>
    <sheet name="Exercise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F52" i="1"/>
  <c r="F49" i="1"/>
  <c r="F48" i="1"/>
  <c r="F47" i="1"/>
  <c r="F39" i="1"/>
  <c r="F45" i="1"/>
  <c r="F44" i="1"/>
  <c r="F43" i="1"/>
  <c r="F42" i="1"/>
  <c r="F38" i="1"/>
  <c r="F37" i="1"/>
  <c r="F36" i="1"/>
  <c r="F33" i="1"/>
  <c r="F32" i="1"/>
  <c r="F31" i="1"/>
  <c r="F30" i="1"/>
  <c r="F29" i="1"/>
</calcChain>
</file>

<file path=xl/sharedStrings.xml><?xml version="1.0" encoding="utf-8"?>
<sst xmlns="http://schemas.openxmlformats.org/spreadsheetml/2006/main" count="827" uniqueCount="75">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</sst>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19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25" workbookViewId="0">
      <selection activeCell="J50" sqref="J50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COUNTIF(D2:D25,"microwave")</f>
        <v>5</v>
      </c>
    </row>
    <row r="31" spans="1:7" x14ac:dyDescent="0.3">
      <c r="E31" s="4" t="s">
        <v>37</v>
      </c>
      <c r="F31">
        <f>COUNTIF(F1:F25,"truck 3")</f>
        <v>8</v>
      </c>
    </row>
    <row r="32" spans="1:7" x14ac:dyDescent="0.3">
      <c r="E32" s="4" t="s">
        <v>38</v>
      </c>
      <c r="F32">
        <f>COUNTIF(C1:C25,"Peter White")</f>
        <v>6</v>
      </c>
    </row>
    <row r="33" spans="5:6" x14ac:dyDescent="0.3">
      <c r="E33" s="4" t="s">
        <v>30</v>
      </c>
      <c r="F33">
        <f>COUNTIF(E2:E25,"&lt;20")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SUMIF(D2:D25,"refrigerator",E2:E25)</f>
        <v>105</v>
      </c>
    </row>
    <row r="37" spans="5:6" x14ac:dyDescent="0.3">
      <c r="E37" s="4" t="s">
        <v>28</v>
      </c>
      <c r="F37">
        <f>SUMIF(D2:D25,"washing machine",E2:E25)</f>
        <v>164</v>
      </c>
    </row>
    <row r="38" spans="5:6" x14ac:dyDescent="0.3">
      <c r="E38" s="4" t="s">
        <v>34</v>
      </c>
      <c r="F38">
        <f>SUMIF(F2:F25,"truck 4",E2:E25)</f>
        <v>156</v>
      </c>
    </row>
    <row r="39" spans="5:6" x14ac:dyDescent="0.3">
      <c r="E39" s="4" t="s">
        <v>44</v>
      </c>
      <c r="F39">
        <f>SUMIFS(E2:E25,F2:F25,"truck 1",F2:F25,"truck 2")</f>
        <v>0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COUNTIFS(G2:G25,"boston",D2:D25,"microwave")</f>
        <v>2</v>
      </c>
    </row>
    <row r="43" spans="5:6" x14ac:dyDescent="0.3">
      <c r="E43" s="4" t="s">
        <v>40</v>
      </c>
      <c r="F43">
        <f>COUNTIFS(C2:C25,"peter white",F2:F25,"truck 1")</f>
        <v>2</v>
      </c>
    </row>
    <row r="44" spans="5:6" x14ac:dyDescent="0.3">
      <c r="E44" s="4" t="s">
        <v>41</v>
      </c>
      <c r="F44">
        <f>COUNTIFS(G2:G25,"boston",B2:B25,"&gt;03-02-2013")</f>
        <v>2</v>
      </c>
    </row>
    <row r="45" spans="5:6" x14ac:dyDescent="0.3">
      <c r="E45" s="4" t="s">
        <v>42</v>
      </c>
      <c r="F45">
        <f>COUNTIFS(G3:G26,"boston",B3:B26,"&gt;3-2-2013",B2:B25,"&lt;6-2-2013")</f>
        <v>1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SUMIFS(E2:E25,D2:D25,"microwave",G2:G25,"NY")</f>
        <v>25</v>
      </c>
    </row>
    <row r="48" spans="5:6" x14ac:dyDescent="0.3">
      <c r="E48" s="4" t="s">
        <v>33</v>
      </c>
      <c r="F48">
        <f>SUMIFS(E2:E25,G2:G25,"pittsburgh",F2:F25,"truck 1")</f>
        <v>75</v>
      </c>
    </row>
    <row r="49" spans="5:6" x14ac:dyDescent="0.3">
      <c r="E49" s="4" t="s">
        <v>43</v>
      </c>
      <c r="F49">
        <f>SUMIFS(E2:E25,B2:B25,"&gt;03-02-2013",B2:B25,"&lt;06-02-2013")</f>
        <v>194</v>
      </c>
    </row>
    <row r="52" spans="5:6" x14ac:dyDescent="0.3">
      <c r="E52" s="4" t="s">
        <v>32</v>
      </c>
      <c r="F52">
        <f>SUMIFS(E2:E25,G2:G25,"NY",G2:G25,"Philadelphia")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F14" sqref="F14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COUNTIF(B16:B241,"shaving")</f>
        <v>71</v>
      </c>
      <c r="C2" s="2">
        <f>SUMIF(B16:B241,"shaving",E16:E241)</f>
        <v>717</v>
      </c>
      <c r="D2" s="2">
        <f>COUNTIFS(B16:B241,"shaving",D16:D241,"cash")</f>
        <v>42</v>
      </c>
      <c r="E2" s="2">
        <f>COUNTIFS($D$16:$D$241,"credit card",$B$16:$B$241,A2)</f>
        <v>29</v>
      </c>
      <c r="F2" s="2">
        <f>SUMIFS(E16:E241,B16:B241,"shaving",D16:D241,"cash")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SUMIFS(E16:E241,B16:B241,"shaving",A16:A241,"&gt;10-05-2013",A16:A241,"&lt;20-05-2013")</f>
        <v>262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>SUMIFS(E17:E242,B17:B242,"shaving",A17:A242,"&gt;10-05-2013",A17:A242,"&lt;20-05-2013")</f>
        <v>262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>SUMIFS(E18:E243,B18:B243,"shaving",A18:A243,"&gt;10-05-2013",A18:A243,"&lt;20-05-2013")</f>
        <v>262</v>
      </c>
    </row>
    <row r="12" spans="1:6" x14ac:dyDescent="0.3">
      <c r="B12" s="16"/>
    </row>
    <row r="13" spans="1:6" x14ac:dyDescent="0.3">
      <c r="B13" s="16"/>
    </row>
    <row r="14" spans="1:6" x14ac:dyDescent="0.3">
      <c r="A14" s="18" t="s">
        <v>65</v>
      </c>
      <c r="B14" s="18"/>
      <c r="C14" s="18"/>
      <c r="D14" s="18"/>
      <c r="E14" s="18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Shail</cp:lastModifiedBy>
  <dcterms:created xsi:type="dcterms:W3CDTF">2013-06-05T17:23:06Z</dcterms:created>
  <dcterms:modified xsi:type="dcterms:W3CDTF">2021-10-17T18:52:06Z</dcterms:modified>
</cp:coreProperties>
</file>