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shais\Downloads\"/>
    </mc:Choice>
  </mc:AlternateContent>
  <xr:revisionPtr revIDLastSave="0" documentId="13_ncr:1_{58BE0E0B-98BE-44BC-BD05-B94DF83CE0A1}" xr6:coauthVersionLast="47" xr6:coauthVersionMax="47" xr10:uidLastSave="{00000000-0000-0000-0000-000000000000}"/>
  <bookViews>
    <workbookView xWindow="-108" yWindow="-108" windowWidth="23256" windowHeight="12456" xr2:uid="{00000000-000D-0000-FFFF-FFFF00000000}"/>
  </bookViews>
  <sheets>
    <sheet name="sales data" sheetId="1" r:id="rId1"/>
    <sheet name="Grade Data" sheetId="2" r:id="rId2"/>
    <sheet name="String and Date Data" sheetId="3" r:id="rId3"/>
    <sheet name="Sheet1"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 l="1"/>
  <c r="K16" i="1" s="1"/>
  <c r="J17" i="1"/>
  <c r="K17" i="1" s="1"/>
  <c r="J18" i="1"/>
  <c r="K18" i="1" s="1"/>
  <c r="J19" i="1"/>
  <c r="K19" i="1" s="1"/>
  <c r="J30" i="1"/>
  <c r="K30" i="1" s="1"/>
  <c r="J31" i="1"/>
  <c r="K31" i="1" s="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3" i="1"/>
  <c r="I4" i="1"/>
  <c r="I5" i="1"/>
  <c r="I2" i="1"/>
  <c r="O18" i="1" s="1"/>
  <c r="H3" i="1"/>
  <c r="J3" i="1" s="1"/>
  <c r="K3" i="1" s="1"/>
  <c r="H4" i="1"/>
  <c r="J4" i="1" s="1"/>
  <c r="K4" i="1" s="1"/>
  <c r="H5" i="1"/>
  <c r="J5" i="1" s="1"/>
  <c r="K5" i="1" s="1"/>
  <c r="H6" i="1"/>
  <c r="J6" i="1" s="1"/>
  <c r="K6" i="1" s="1"/>
  <c r="H7" i="1"/>
  <c r="J7" i="1" s="1"/>
  <c r="K7" i="1" s="1"/>
  <c r="H8" i="1"/>
  <c r="J8" i="1" s="1"/>
  <c r="K8" i="1" s="1"/>
  <c r="H9" i="1"/>
  <c r="J9" i="1" s="1"/>
  <c r="K9" i="1" s="1"/>
  <c r="H10" i="1"/>
  <c r="J10" i="1" s="1"/>
  <c r="K10" i="1" s="1"/>
  <c r="H11" i="1"/>
  <c r="J11" i="1" s="1"/>
  <c r="K11" i="1" s="1"/>
  <c r="H12" i="1"/>
  <c r="J12" i="1" s="1"/>
  <c r="K12" i="1" s="1"/>
  <c r="H13" i="1"/>
  <c r="J13" i="1" s="1"/>
  <c r="K13" i="1" s="1"/>
  <c r="H14" i="1"/>
  <c r="J14" i="1" s="1"/>
  <c r="K14" i="1" s="1"/>
  <c r="H15" i="1"/>
  <c r="J15" i="1" s="1"/>
  <c r="K15" i="1" s="1"/>
  <c r="H16" i="1"/>
  <c r="H17" i="1"/>
  <c r="H18" i="1"/>
  <c r="H19" i="1"/>
  <c r="H20" i="1"/>
  <c r="J20" i="1" s="1"/>
  <c r="K20" i="1" s="1"/>
  <c r="H21" i="1"/>
  <c r="J21" i="1" s="1"/>
  <c r="K21" i="1" s="1"/>
  <c r="H22" i="1"/>
  <c r="J22" i="1" s="1"/>
  <c r="K22" i="1" s="1"/>
  <c r="H23" i="1"/>
  <c r="J23" i="1" s="1"/>
  <c r="K23" i="1" s="1"/>
  <c r="H24" i="1"/>
  <c r="J24" i="1" s="1"/>
  <c r="K24" i="1" s="1"/>
  <c r="H25" i="1"/>
  <c r="J25" i="1" s="1"/>
  <c r="K25" i="1" s="1"/>
  <c r="H26" i="1"/>
  <c r="J26" i="1" s="1"/>
  <c r="K26" i="1" s="1"/>
  <c r="H27" i="1"/>
  <c r="J27" i="1" s="1"/>
  <c r="K27" i="1" s="1"/>
  <c r="H28" i="1"/>
  <c r="J28" i="1" s="1"/>
  <c r="K28" i="1" s="1"/>
  <c r="H29" i="1"/>
  <c r="J29" i="1" s="1"/>
  <c r="K29" i="1" s="1"/>
  <c r="H30" i="1"/>
  <c r="H31" i="1"/>
  <c r="H32" i="1"/>
  <c r="J32" i="1" s="1"/>
  <c r="K32" i="1" s="1"/>
  <c r="H33" i="1"/>
  <c r="J33" i="1" s="1"/>
  <c r="K33" i="1" s="1"/>
  <c r="H34" i="1"/>
  <c r="J34" i="1" s="1"/>
  <c r="K34" i="1" s="1"/>
  <c r="H35" i="1"/>
  <c r="J35" i="1" s="1"/>
  <c r="K35" i="1" s="1"/>
  <c r="H36" i="1"/>
  <c r="J36" i="1" s="1"/>
  <c r="K36" i="1" s="1"/>
  <c r="H37" i="1"/>
  <c r="J37" i="1" s="1"/>
  <c r="K37" i="1" s="1"/>
  <c r="H38" i="1"/>
  <c r="J38" i="1" s="1"/>
  <c r="K38" i="1" s="1"/>
  <c r="H39" i="1"/>
  <c r="J39" i="1" s="1"/>
  <c r="K39" i="1" s="1"/>
  <c r="H40" i="1"/>
  <c r="J40" i="1" s="1"/>
  <c r="K40" i="1" s="1"/>
  <c r="H41" i="1"/>
  <c r="J41" i="1" s="1"/>
  <c r="K41" i="1" s="1"/>
  <c r="H42" i="1"/>
  <c r="J42" i="1" s="1"/>
  <c r="K42" i="1" s="1"/>
  <c r="H43" i="1"/>
  <c r="J43" i="1" s="1"/>
  <c r="K43" i="1" s="1"/>
  <c r="H44" i="1"/>
  <c r="J44" i="1" s="1"/>
  <c r="K44" i="1" s="1"/>
  <c r="H2" i="1"/>
  <c r="J2" i="1" s="1"/>
  <c r="K2" i="1" s="1"/>
  <c r="B1" i="4"/>
  <c r="C8" i="4"/>
  <c r="E3" i="2"/>
  <c r="E4" i="2"/>
  <c r="E5" i="2"/>
  <c r="E6" i="2"/>
  <c r="E7" i="2"/>
  <c r="E8" i="2"/>
  <c r="E9" i="2"/>
  <c r="E10" i="2"/>
  <c r="E11" i="2"/>
  <c r="E12" i="2"/>
  <c r="E13" i="2"/>
  <c r="E14" i="2"/>
  <c r="E2" i="2"/>
  <c r="B11" i="3"/>
  <c r="B7" i="3"/>
  <c r="O19" i="1" l="1"/>
  <c r="H25" i="2"/>
</calcChain>
</file>

<file path=xl/sharedStrings.xml><?xml version="1.0" encoding="utf-8"?>
<sst xmlns="http://schemas.openxmlformats.org/spreadsheetml/2006/main" count="196" uniqueCount="84">
  <si>
    <t>OrderDate</t>
  </si>
  <si>
    <t>Region</t>
  </si>
  <si>
    <t>Rep</t>
  </si>
  <si>
    <t>Item</t>
  </si>
  <si>
    <t>Units</t>
  </si>
  <si>
    <t>Unit Cost</t>
  </si>
  <si>
    <t>Total</t>
  </si>
  <si>
    <t>East</t>
  </si>
  <si>
    <t>Jones</t>
  </si>
  <si>
    <t>Pencil</t>
  </si>
  <si>
    <t>Central</t>
  </si>
  <si>
    <t>Kivell</t>
  </si>
  <si>
    <t>Binder</t>
  </si>
  <si>
    <t>Jardine</t>
  </si>
  <si>
    <t>Gill</t>
  </si>
  <si>
    <t>Pen</t>
  </si>
  <si>
    <r>
      <rPr>
        <b/>
        <sz val="11"/>
        <color theme="1"/>
        <rFont val="Calibri"/>
        <family val="2"/>
        <scheme val="minor"/>
      </rPr>
      <t>Questions:</t>
    </r>
    <r>
      <rPr>
        <sz val="11"/>
        <color theme="1"/>
        <rFont val="Calibri"/>
        <family val="2"/>
        <scheme val="minor"/>
      </rPr>
      <t xml:space="preserve">
1) Show Total cost by Region 
2) Show Region, Rep and their Total Cost
3) Show Year wise Total Cost
4)  Show Total cost % by Region 
5) Show Item wise Total cost
6) Sum Total cost for Pencil
7) Sum Total cost for Binder
8) Show Year, Qtr wise Sales
9) Show Year, Qtr wise Units sold </t>
    </r>
  </si>
  <si>
    <t>West</t>
  </si>
  <si>
    <t>Sorvino</t>
  </si>
  <si>
    <t>Andrews</t>
  </si>
  <si>
    <t>Thompson</t>
  </si>
  <si>
    <t>Morgan</t>
  </si>
  <si>
    <t>Howard</t>
  </si>
  <si>
    <t>Parent</t>
  </si>
  <si>
    <t>Smith</t>
  </si>
  <si>
    <t>Desk</t>
  </si>
  <si>
    <t>Pen Set</t>
  </si>
  <si>
    <t>Sum Pencil Cost</t>
  </si>
  <si>
    <t>Count Rep in Centeral Region</t>
  </si>
  <si>
    <t>Name</t>
  </si>
  <si>
    <t>Math</t>
  </si>
  <si>
    <t>Sci</t>
  </si>
  <si>
    <t>English</t>
  </si>
  <si>
    <t>Avg</t>
  </si>
  <si>
    <t>Pass/Fail</t>
  </si>
  <si>
    <t>Grade</t>
  </si>
  <si>
    <t>Tom1</t>
  </si>
  <si>
    <t>Mary1</t>
  </si>
  <si>
    <t>Mark1</t>
  </si>
  <si>
    <t>F</t>
  </si>
  <si>
    <t>Tom2</t>
  </si>
  <si>
    <t>D</t>
  </si>
  <si>
    <t>Mary2</t>
  </si>
  <si>
    <t>C</t>
  </si>
  <si>
    <t>Mark3</t>
  </si>
  <si>
    <t>B</t>
  </si>
  <si>
    <t>Tom4</t>
  </si>
  <si>
    <t>A</t>
  </si>
  <si>
    <t>Mary5</t>
  </si>
  <si>
    <t>A+</t>
  </si>
  <si>
    <t>Mark6</t>
  </si>
  <si>
    <t>amy1</t>
  </si>
  <si>
    <t>tony5</t>
  </si>
  <si>
    <t>kevin1</t>
  </si>
  <si>
    <t>kim2</t>
  </si>
  <si>
    <t>Average</t>
  </si>
  <si>
    <t>Max</t>
  </si>
  <si>
    <t>Min</t>
  </si>
  <si>
    <t>Sum</t>
  </si>
  <si>
    <t>Count F</t>
  </si>
  <si>
    <t>Count D</t>
  </si>
  <si>
    <t>Count A</t>
  </si>
  <si>
    <t>tom</t>
  </si>
  <si>
    <t>SMITH</t>
  </si>
  <si>
    <t>LEFT</t>
  </si>
  <si>
    <t>Right</t>
  </si>
  <si>
    <t>MID</t>
  </si>
  <si>
    <t>Upper</t>
  </si>
  <si>
    <t>Lower</t>
  </si>
  <si>
    <t>Proper</t>
  </si>
  <si>
    <t>JOIN</t>
  </si>
  <si>
    <t>Year</t>
  </si>
  <si>
    <t>Month</t>
  </si>
  <si>
    <t>Day</t>
  </si>
  <si>
    <t>Krishan Rajput</t>
  </si>
  <si>
    <t>Month Date</t>
  </si>
  <si>
    <t>Jan</t>
  </si>
  <si>
    <t>Dec</t>
  </si>
  <si>
    <t>Qtr</t>
  </si>
  <si>
    <t>Qtr Name</t>
  </si>
  <si>
    <t>QTR 1</t>
  </si>
  <si>
    <t>QTR 2</t>
  </si>
  <si>
    <t>QTR 3</t>
  </si>
  <si>
    <t>QTR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</si>
</sst>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7" x14ac:knownFonts="1">
    <font>
      <sz val="11"/>
      <color theme="1"/>
      <name val="Calibri"/>
      <family val="2"/>
      <scheme val="minor"/>
    </font>
    <font>
      <sz val="11"/>
      <color theme="1"/>
      <name val="Calibri"/>
      <family val="2"/>
      <scheme val="minor"/>
    </font>
    <font>
      <sz val="11"/>
      <name val="Calibri"/>
      <family val="2"/>
    </font>
    <font>
      <sz val="12"/>
      <name val="Arial Narrow"/>
      <family val="2"/>
    </font>
    <font>
      <u/>
      <sz val="11"/>
      <color indexed="12"/>
      <name val="Calibri"/>
      <family val="2"/>
      <scheme val="minor"/>
    </font>
    <font>
      <b/>
      <sz val="11"/>
      <name val="Calibri"/>
      <family val="2"/>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xf numFmtId="43" fontId="3" fillId="0" borderId="0" applyFont="0" applyFill="0" applyBorder="0" applyAlignment="0" applyProtection="0"/>
    <xf numFmtId="0" fontId="4" fillId="0" borderId="0" applyNumberFormat="0" applyFill="0" applyBorder="0" applyAlignment="0" applyProtection="0">
      <alignment horizontal="left" indent="1"/>
    </xf>
    <xf numFmtId="0" fontId="1" fillId="0" borderId="0"/>
    <xf numFmtId="0" fontId="4" fillId="0" borderId="0" applyNumberFormat="0" applyFill="0" applyBorder="0" applyAlignment="0" applyProtection="0">
      <alignment vertical="top"/>
      <protection locked="0"/>
    </xf>
    <xf numFmtId="44" fontId="1" fillId="0" borderId="0" applyFont="0" applyFill="0" applyBorder="0" applyAlignment="0" applyProtection="0"/>
  </cellStyleXfs>
  <cellXfs count="30">
    <xf numFmtId="0" fontId="0" fillId="0" borderId="0" xfId="0"/>
    <xf numFmtId="0" fontId="2" fillId="0" borderId="0" xfId="1" applyAlignment="1">
      <alignment horizontal="left" vertical="center"/>
    </xf>
    <xf numFmtId="0" fontId="2" fillId="0" borderId="0" xfId="1" applyAlignment="1">
      <alignment vertical="center"/>
    </xf>
    <xf numFmtId="0" fontId="2" fillId="0" borderId="0" xfId="1" applyAlignment="1" applyProtection="1">
      <alignment vertical="center"/>
      <protection locked="0"/>
    </xf>
    <xf numFmtId="43" fontId="2" fillId="0" borderId="0" xfId="2" applyFont="1" applyFill="1" applyBorder="1" applyAlignment="1" applyProtection="1">
      <alignment horizontal="left" vertical="center"/>
    </xf>
    <xf numFmtId="43" fontId="2" fillId="0" borderId="0" xfId="2" applyFont="1" applyFill="1" applyBorder="1" applyAlignment="1" applyProtection="1">
      <alignment vertical="center"/>
    </xf>
    <xf numFmtId="1" fontId="5" fillId="0" borderId="0" xfId="1" applyNumberFormat="1" applyFont="1" applyAlignment="1">
      <alignment horizontal="left" vertical="center"/>
    </xf>
    <xf numFmtId="0" fontId="5" fillId="0" borderId="0" xfId="1" applyFont="1" applyAlignment="1">
      <alignment horizontal="left" vertical="center"/>
    </xf>
    <xf numFmtId="0" fontId="5" fillId="0" borderId="0" xfId="1" applyFont="1" applyAlignment="1" applyProtection="1">
      <alignment horizontal="left" vertical="center"/>
      <protection locked="0"/>
    </xf>
    <xf numFmtId="0" fontId="6" fillId="0" borderId="0" xfId="0" applyFont="1"/>
    <xf numFmtId="22" fontId="0" fillId="0" borderId="0" xfId="0" applyNumberFormat="1"/>
    <xf numFmtId="14" fontId="0" fillId="0" borderId="0" xfId="0" applyNumberFormat="1"/>
    <xf numFmtId="0" fontId="0" fillId="2" borderId="1" xfId="0" applyFill="1" applyBorder="1"/>
    <xf numFmtId="0" fontId="0" fillId="3" borderId="1" xfId="0" applyFill="1" applyBorder="1"/>
    <xf numFmtId="14" fontId="5" fillId="0" borderId="0" xfId="1" applyNumberFormat="1" applyFont="1" applyAlignment="1">
      <alignment horizontal="center" vertical="center"/>
    </xf>
    <xf numFmtId="14" fontId="2" fillId="0" borderId="0" xfId="1" applyNumberFormat="1" applyAlignment="1">
      <alignment vertical="center"/>
    </xf>
    <xf numFmtId="0" fontId="6" fillId="0" borderId="1" xfId="0" applyFont="1" applyBorder="1"/>
    <xf numFmtId="0" fontId="6" fillId="3" borderId="0" xfId="0" applyFont="1" applyFill="1"/>
    <xf numFmtId="0" fontId="6" fillId="4" borderId="0" xfId="0" applyFont="1" applyFill="1"/>
    <xf numFmtId="0" fontId="6" fillId="3" borderId="1" xfId="0" applyFont="1" applyFill="1" applyBorder="1"/>
    <xf numFmtId="0" fontId="6" fillId="2" borderId="1" xfId="0" applyFont="1" applyFill="1" applyBorder="1"/>
    <xf numFmtId="0" fontId="0" fillId="2" borderId="0" xfId="0" applyFill="1" applyAlignment="1">
      <alignment horizontal="left" vertical="top" wrapText="1"/>
    </xf>
    <xf numFmtId="0" fontId="0" fillId="2" borderId="0" xfId="0" applyFill="1" applyAlignment="1">
      <alignment horizontal="left" vertical="top"/>
    </xf>
    <xf numFmtId="0" fontId="2" fillId="0" borderId="0" xfId="2" applyNumberFormat="1" applyFont="1" applyFill="1" applyBorder="1" applyAlignment="1" applyProtection="1">
      <alignment vertical="center"/>
    </xf>
    <xf numFmtId="0" fontId="2" fillId="0" borderId="0" xfId="2" applyNumberFormat="1" applyFont="1" applyFill="1" applyBorder="1" applyAlignment="1" applyProtection="1">
      <alignment horizontal="right"/>
    </xf>
    <xf numFmtId="0" fontId="5" fillId="0" borderId="0" xfId="1" applyNumberFormat="1" applyFont="1" applyAlignment="1">
      <alignment horizontal="left" vertical="center"/>
    </xf>
    <xf numFmtId="0" fontId="5" fillId="0" borderId="0" xfId="2" applyNumberFormat="1" applyFont="1" applyFill="1" applyBorder="1" applyAlignment="1" applyProtection="1">
      <alignment horizontal="right"/>
    </xf>
    <xf numFmtId="0" fontId="6" fillId="0" borderId="0" xfId="0" applyNumberFormat="1" applyFont="1" applyAlignment="1">
      <alignment horizontal="right"/>
    </xf>
    <xf numFmtId="0" fontId="0" fillId="0" borderId="0" xfId="0" applyNumberFormat="1"/>
    <xf numFmtId="44" fontId="2" fillId="0" borderId="0" xfId="6" applyFont="1" applyFill="1" applyBorder="1" applyAlignment="1" applyProtection="1">
      <alignment vertical="center"/>
    </xf>
  </cellXfs>
  <cellStyles count="7">
    <cellStyle name="Comma 2" xfId="2" xr:uid="{00000000-0005-0000-0000-000000000000}"/>
    <cellStyle name="Ctx_Hyperlink" xfId="3" xr:uid="{00000000-0005-0000-0000-000001000000}"/>
    <cellStyle name="Currency" xfId="6" builtinId="4"/>
    <cellStyle name="Hyperlink 2" xfId="5" xr:uid="{00000000-0005-0000-0000-000002000000}"/>
    <cellStyle name="Normal" xfId="0" builtinId="0"/>
    <cellStyle name="Normal 2" xfId="1" xr:uid="{00000000-0005-0000-0000-000004000000}"/>
    <cellStyle name="Normal 4" xfId="4"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6"/>
  <sheetViews>
    <sheetView tabSelected="1" topLeftCell="G1" zoomScale="96" workbookViewId="0">
      <selection activeCell="O11" sqref="O11"/>
    </sheetView>
  </sheetViews>
  <sheetFormatPr defaultColWidth="18.88671875" defaultRowHeight="14.4" x14ac:dyDescent="0.3"/>
  <cols>
    <col min="1" max="1" width="15.6640625" style="11" customWidth="1"/>
    <col min="5" max="5" width="11.33203125" customWidth="1"/>
    <col min="14" max="14" width="18.88671875" style="28"/>
    <col min="19" max="19" width="30.109375" customWidth="1"/>
  </cols>
  <sheetData>
    <row r="1" spans="1:21" x14ac:dyDescent="0.3">
      <c r="A1" s="14" t="s">
        <v>0</v>
      </c>
      <c r="B1" s="6" t="s">
        <v>1</v>
      </c>
      <c r="C1" s="6" t="s">
        <v>2</v>
      </c>
      <c r="D1" s="7" t="s">
        <v>3</v>
      </c>
      <c r="E1" s="8" t="s">
        <v>4</v>
      </c>
      <c r="F1" s="7" t="s">
        <v>5</v>
      </c>
      <c r="G1" s="7" t="s">
        <v>6</v>
      </c>
      <c r="H1" s="7" t="s">
        <v>72</v>
      </c>
      <c r="I1" s="7" t="s">
        <v>75</v>
      </c>
      <c r="J1" s="9" t="s">
        <v>78</v>
      </c>
      <c r="K1" s="7" t="s">
        <v>79</v>
      </c>
      <c r="L1" s="7"/>
      <c r="M1" s="7"/>
      <c r="N1" s="25"/>
      <c r="O1" s="7"/>
      <c r="P1" s="7"/>
    </row>
    <row r="2" spans="1:21" x14ac:dyDescent="0.3">
      <c r="A2" s="15">
        <v>43106</v>
      </c>
      <c r="B2" s="2" t="s">
        <v>7</v>
      </c>
      <c r="C2" s="2" t="s">
        <v>8</v>
      </c>
      <c r="D2" s="1" t="s">
        <v>9</v>
      </c>
      <c r="E2" s="3">
        <v>95</v>
      </c>
      <c r="F2" s="4">
        <v>1.99</v>
      </c>
      <c r="G2" s="5">
        <v>189.05</v>
      </c>
      <c r="H2" s="24">
        <f>MONTH(A2)</f>
        <v>1</v>
      </c>
      <c r="I2" s="5" t="str">
        <f>TEXT(A2,"mmm")</f>
        <v>Jan</v>
      </c>
      <c r="J2">
        <f>CHOOSE(H2,1,1,1,1,2,2,2,2,3,3,3,3,4,4,4,4)</f>
        <v>1</v>
      </c>
      <c r="K2" s="5" t="str">
        <f>"Qtr" &amp; J2</f>
        <v>Qtr1</v>
      </c>
      <c r="L2" s="5"/>
      <c r="M2" s="5"/>
      <c r="N2" s="23"/>
      <c r="O2" s="5"/>
      <c r="P2" s="5"/>
    </row>
    <row r="3" spans="1:21" x14ac:dyDescent="0.3">
      <c r="A3" s="15">
        <v>43123</v>
      </c>
      <c r="B3" s="2" t="s">
        <v>10</v>
      </c>
      <c r="C3" s="2" t="s">
        <v>11</v>
      </c>
      <c r="D3" s="1" t="s">
        <v>12</v>
      </c>
      <c r="E3" s="3">
        <v>50</v>
      </c>
      <c r="F3" s="4">
        <v>19.989999999999998</v>
      </c>
      <c r="G3" s="5">
        <v>999.49999999999989</v>
      </c>
      <c r="H3" s="24">
        <f t="shared" ref="H3:H44" si="0">MONTH(A3)</f>
        <v>1</v>
      </c>
      <c r="I3" s="5" t="str">
        <f t="shared" ref="I3:I44" si="1">TEXT(A3,"mmm")</f>
        <v>Jan</v>
      </c>
      <c r="J3">
        <f t="shared" ref="J3:J44" si="2">CHOOSE(H3,1,1,1,1,2,2,2,2,3,3,3,3,4,4,4,4)</f>
        <v>1</v>
      </c>
      <c r="K3" s="5" t="str">
        <f t="shared" ref="K3:K44" si="3">"Qtr" &amp; J3</f>
        <v>Qtr1</v>
      </c>
      <c r="L3" s="5"/>
      <c r="M3" s="5"/>
      <c r="N3" s="23"/>
      <c r="O3" s="5"/>
      <c r="P3" s="5"/>
    </row>
    <row r="4" spans="1:21" x14ac:dyDescent="0.3">
      <c r="A4" s="15">
        <v>43140</v>
      </c>
      <c r="B4" s="2" t="s">
        <v>10</v>
      </c>
      <c r="C4" s="2" t="s">
        <v>13</v>
      </c>
      <c r="D4" s="1" t="s">
        <v>9</v>
      </c>
      <c r="E4" s="3">
        <v>36</v>
      </c>
      <c r="F4" s="4">
        <v>4.99</v>
      </c>
      <c r="G4" s="5">
        <v>179.64000000000001</v>
      </c>
      <c r="H4" s="24">
        <f t="shared" si="0"/>
        <v>2</v>
      </c>
      <c r="I4" s="5" t="str">
        <f t="shared" si="1"/>
        <v>Feb</v>
      </c>
      <c r="J4">
        <f t="shared" si="2"/>
        <v>1</v>
      </c>
      <c r="K4" s="5" t="str">
        <f t="shared" si="3"/>
        <v>Qtr1</v>
      </c>
      <c r="L4" s="5"/>
      <c r="M4" s="5"/>
      <c r="N4" s="23"/>
      <c r="O4" s="5"/>
      <c r="P4" s="5"/>
    </row>
    <row r="5" spans="1:21" x14ac:dyDescent="0.3">
      <c r="A5" s="15">
        <v>43157</v>
      </c>
      <c r="B5" s="2" t="s">
        <v>10</v>
      </c>
      <c r="C5" s="2" t="s">
        <v>14</v>
      </c>
      <c r="D5" s="1" t="s">
        <v>15</v>
      </c>
      <c r="E5" s="3">
        <v>27</v>
      </c>
      <c r="F5" s="4">
        <v>19.989999999999998</v>
      </c>
      <c r="G5" s="5">
        <v>539.7299999999999</v>
      </c>
      <c r="H5" s="24">
        <f t="shared" si="0"/>
        <v>2</v>
      </c>
      <c r="I5" s="5" t="str">
        <f t="shared" si="1"/>
        <v>Feb</v>
      </c>
      <c r="J5">
        <f t="shared" si="2"/>
        <v>1</v>
      </c>
      <c r="K5" s="5" t="str">
        <f t="shared" si="3"/>
        <v>Qtr1</v>
      </c>
      <c r="L5" s="5"/>
      <c r="M5" s="5"/>
      <c r="N5" s="23"/>
      <c r="O5" s="5"/>
      <c r="P5" s="5"/>
      <c r="S5" s="21" t="s">
        <v>16</v>
      </c>
      <c r="T5" s="22"/>
      <c r="U5" s="22"/>
    </row>
    <row r="6" spans="1:21" x14ac:dyDescent="0.3">
      <c r="A6" s="15">
        <v>43174</v>
      </c>
      <c r="B6" s="2" t="s">
        <v>17</v>
      </c>
      <c r="C6" s="2" t="s">
        <v>18</v>
      </c>
      <c r="D6" s="1" t="s">
        <v>9</v>
      </c>
      <c r="E6" s="3">
        <v>56</v>
      </c>
      <c r="F6" s="4">
        <v>2.99</v>
      </c>
      <c r="G6" s="5">
        <v>167.44</v>
      </c>
      <c r="H6" s="24">
        <f t="shared" si="0"/>
        <v>3</v>
      </c>
      <c r="I6" s="5" t="str">
        <f t="shared" si="1"/>
        <v>Mar</v>
      </c>
      <c r="J6">
        <f t="shared" si="2"/>
        <v>1</v>
      </c>
      <c r="K6" s="5" t="str">
        <f t="shared" si="3"/>
        <v>Qtr1</v>
      </c>
      <c r="L6" s="5"/>
      <c r="M6" s="5"/>
      <c r="N6" s="23"/>
      <c r="O6" s="5"/>
      <c r="P6" s="5"/>
      <c r="S6" s="22"/>
      <c r="T6" s="22"/>
      <c r="U6" s="22"/>
    </row>
    <row r="7" spans="1:21" x14ac:dyDescent="0.3">
      <c r="A7" s="15">
        <v>43191</v>
      </c>
      <c r="B7" s="2" t="s">
        <v>7</v>
      </c>
      <c r="C7" s="2" t="s">
        <v>8</v>
      </c>
      <c r="D7" s="1" t="s">
        <v>12</v>
      </c>
      <c r="E7" s="3">
        <v>60</v>
      </c>
      <c r="F7" s="4">
        <v>4.99</v>
      </c>
      <c r="G7" s="5">
        <v>299.40000000000003</v>
      </c>
      <c r="H7" s="24">
        <f t="shared" si="0"/>
        <v>4</v>
      </c>
      <c r="I7" s="5" t="str">
        <f t="shared" si="1"/>
        <v>Apr</v>
      </c>
      <c r="J7">
        <f t="shared" si="2"/>
        <v>1</v>
      </c>
      <c r="K7" s="5" t="str">
        <f t="shared" si="3"/>
        <v>Qtr1</v>
      </c>
      <c r="L7" s="5"/>
      <c r="M7" s="5"/>
      <c r="N7" s="23"/>
      <c r="O7" s="5"/>
      <c r="P7" s="5"/>
      <c r="S7" s="22"/>
      <c r="T7" s="22"/>
      <c r="U7" s="22"/>
    </row>
    <row r="8" spans="1:21" x14ac:dyDescent="0.3">
      <c r="A8" s="15">
        <v>43208</v>
      </c>
      <c r="B8" s="2" t="s">
        <v>10</v>
      </c>
      <c r="C8" s="2" t="s">
        <v>19</v>
      </c>
      <c r="D8" s="1" t="s">
        <v>9</v>
      </c>
      <c r="E8" s="3">
        <v>75</v>
      </c>
      <c r="F8" s="4">
        <v>1.99</v>
      </c>
      <c r="G8" s="5">
        <v>149.25</v>
      </c>
      <c r="H8" s="24">
        <f t="shared" si="0"/>
        <v>4</v>
      </c>
      <c r="I8" s="5" t="str">
        <f t="shared" si="1"/>
        <v>Apr</v>
      </c>
      <c r="J8">
        <f t="shared" si="2"/>
        <v>1</v>
      </c>
      <c r="K8" s="5" t="str">
        <f t="shared" si="3"/>
        <v>Qtr1</v>
      </c>
      <c r="L8" s="5"/>
      <c r="M8" s="5"/>
      <c r="N8" s="23"/>
      <c r="O8" s="5"/>
      <c r="P8" s="5"/>
      <c r="S8" s="22"/>
      <c r="T8" s="22"/>
      <c r="U8" s="22"/>
    </row>
    <row r="9" spans="1:21" x14ac:dyDescent="0.3">
      <c r="A9" s="15">
        <v>43225</v>
      </c>
      <c r="B9" s="2" t="s">
        <v>10</v>
      </c>
      <c r="C9" s="2" t="s">
        <v>13</v>
      </c>
      <c r="D9" s="1" t="s">
        <v>9</v>
      </c>
      <c r="E9" s="3">
        <v>90</v>
      </c>
      <c r="F9" s="4">
        <v>4.99</v>
      </c>
      <c r="G9" s="5">
        <v>449.1</v>
      </c>
      <c r="H9" s="24">
        <f t="shared" si="0"/>
        <v>5</v>
      </c>
      <c r="I9" s="5" t="str">
        <f t="shared" si="1"/>
        <v>May</v>
      </c>
      <c r="J9">
        <f t="shared" si="2"/>
        <v>2</v>
      </c>
      <c r="K9" s="5" t="str">
        <f t="shared" si="3"/>
        <v>Qtr2</v>
      </c>
      <c r="L9" s="5"/>
      <c r="M9" s="5"/>
      <c r="N9" s="23"/>
      <c r="O9" s="5"/>
      <c r="P9" s="5"/>
      <c r="S9" s="22"/>
      <c r="T9" s="22"/>
      <c r="U9" s="22"/>
    </row>
    <row r="10" spans="1:21" x14ac:dyDescent="0.3">
      <c r="A10" s="15">
        <v>43242</v>
      </c>
      <c r="B10" s="2" t="s">
        <v>17</v>
      </c>
      <c r="C10" s="2" t="s">
        <v>20</v>
      </c>
      <c r="D10" s="1" t="s">
        <v>9</v>
      </c>
      <c r="E10" s="3">
        <v>32</v>
      </c>
      <c r="F10" s="4">
        <v>1.99</v>
      </c>
      <c r="G10" s="5">
        <v>63.68</v>
      </c>
      <c r="H10" s="24">
        <f t="shared" si="0"/>
        <v>5</v>
      </c>
      <c r="I10" s="5" t="str">
        <f t="shared" si="1"/>
        <v>May</v>
      </c>
      <c r="J10">
        <f t="shared" si="2"/>
        <v>2</v>
      </c>
      <c r="K10" s="5" t="str">
        <f t="shared" si="3"/>
        <v>Qtr2</v>
      </c>
      <c r="L10" s="5"/>
      <c r="M10" s="5"/>
      <c r="N10" s="23" t="s">
        <v>80</v>
      </c>
      <c r="O10" s="5"/>
      <c r="P10" s="5"/>
      <c r="S10" s="22"/>
      <c r="T10" s="22"/>
      <c r="U10" s="22"/>
    </row>
    <row r="11" spans="1:21" x14ac:dyDescent="0.3">
      <c r="A11" s="15">
        <v>43259</v>
      </c>
      <c r="B11" s="2" t="s">
        <v>7</v>
      </c>
      <c r="C11" s="2" t="s">
        <v>8</v>
      </c>
      <c r="D11" s="1" t="s">
        <v>12</v>
      </c>
      <c r="E11" s="3">
        <v>60</v>
      </c>
      <c r="F11" s="4">
        <v>8.99</v>
      </c>
      <c r="G11" s="5">
        <v>539.4</v>
      </c>
      <c r="H11" s="24">
        <f t="shared" si="0"/>
        <v>6</v>
      </c>
      <c r="I11" s="5" t="str">
        <f t="shared" si="1"/>
        <v>Jun</v>
      </c>
      <c r="J11">
        <f t="shared" si="2"/>
        <v>2</v>
      </c>
      <c r="K11" s="5" t="str">
        <f t="shared" si="3"/>
        <v>Qtr2</v>
      </c>
      <c r="L11" s="5"/>
      <c r="M11" s="5"/>
      <c r="N11" s="23" t="s">
        <v>81</v>
      </c>
      <c r="O11" s="5"/>
      <c r="P11" s="5"/>
      <c r="S11" s="22"/>
      <c r="T11" s="22"/>
      <c r="U11" s="22"/>
    </row>
    <row r="12" spans="1:21" x14ac:dyDescent="0.3">
      <c r="A12" s="15">
        <v>43276</v>
      </c>
      <c r="B12" s="2" t="s">
        <v>10</v>
      </c>
      <c r="C12" s="2" t="s">
        <v>21</v>
      </c>
      <c r="D12" s="1" t="s">
        <v>9</v>
      </c>
      <c r="E12" s="3">
        <v>90</v>
      </c>
      <c r="F12" s="4">
        <v>4.99</v>
      </c>
      <c r="G12" s="5">
        <v>449.1</v>
      </c>
      <c r="H12" s="24">
        <f t="shared" si="0"/>
        <v>6</v>
      </c>
      <c r="I12" s="5" t="str">
        <f t="shared" si="1"/>
        <v>Jun</v>
      </c>
      <c r="J12">
        <f t="shared" si="2"/>
        <v>2</v>
      </c>
      <c r="K12" s="5" t="str">
        <f t="shared" si="3"/>
        <v>Qtr2</v>
      </c>
      <c r="L12" s="5"/>
      <c r="M12" s="5"/>
      <c r="N12" s="23" t="s">
        <v>82</v>
      </c>
      <c r="O12" s="5"/>
      <c r="P12" s="5"/>
      <c r="S12" s="22"/>
      <c r="T12" s="22"/>
      <c r="U12" s="22"/>
    </row>
    <row r="13" spans="1:21" x14ac:dyDescent="0.3">
      <c r="A13" s="15">
        <v>43293</v>
      </c>
      <c r="B13" s="2" t="s">
        <v>7</v>
      </c>
      <c r="C13" s="2" t="s">
        <v>22</v>
      </c>
      <c r="D13" s="1" t="s">
        <v>12</v>
      </c>
      <c r="E13" s="3">
        <v>29</v>
      </c>
      <c r="F13" s="4">
        <v>1.99</v>
      </c>
      <c r="G13" s="5">
        <v>57.71</v>
      </c>
      <c r="H13" s="24">
        <f t="shared" si="0"/>
        <v>7</v>
      </c>
      <c r="I13" s="5" t="str">
        <f t="shared" si="1"/>
        <v>Jul</v>
      </c>
      <c r="J13">
        <f t="shared" si="2"/>
        <v>2</v>
      </c>
      <c r="K13" s="5" t="str">
        <f t="shared" si="3"/>
        <v>Qtr2</v>
      </c>
      <c r="L13" s="5"/>
      <c r="M13" s="5"/>
      <c r="N13" s="23" t="s">
        <v>83</v>
      </c>
      <c r="O13" s="5"/>
      <c r="P13" s="5"/>
      <c r="S13" s="22"/>
      <c r="T13" s="22"/>
      <c r="U13" s="22"/>
    </row>
    <row r="14" spans="1:21" x14ac:dyDescent="0.3">
      <c r="A14" s="15">
        <v>43310</v>
      </c>
      <c r="B14" s="2" t="s">
        <v>7</v>
      </c>
      <c r="C14" s="2" t="s">
        <v>23</v>
      </c>
      <c r="D14" s="1" t="s">
        <v>12</v>
      </c>
      <c r="E14" s="3">
        <v>81</v>
      </c>
      <c r="F14" s="4">
        <v>19.989999999999998</v>
      </c>
      <c r="G14" s="5">
        <v>1619.1899999999998</v>
      </c>
      <c r="H14" s="24">
        <f t="shared" si="0"/>
        <v>7</v>
      </c>
      <c r="I14" s="5" t="str">
        <f t="shared" si="1"/>
        <v>Jul</v>
      </c>
      <c r="J14">
        <f t="shared" si="2"/>
        <v>2</v>
      </c>
      <c r="K14" s="5" t="str">
        <f t="shared" si="3"/>
        <v>Qtr2</v>
      </c>
      <c r="L14" s="5"/>
      <c r="M14" s="5"/>
      <c r="N14" s="23"/>
      <c r="O14" s="5"/>
      <c r="P14" s="5"/>
      <c r="S14" s="22"/>
      <c r="T14" s="22"/>
      <c r="U14" s="22"/>
    </row>
    <row r="15" spans="1:21" x14ac:dyDescent="0.3">
      <c r="A15" s="15">
        <v>43327</v>
      </c>
      <c r="B15" s="2" t="s">
        <v>7</v>
      </c>
      <c r="C15" s="2" t="s">
        <v>8</v>
      </c>
      <c r="D15" s="1" t="s">
        <v>9</v>
      </c>
      <c r="E15" s="3">
        <v>35</v>
      </c>
      <c r="F15" s="4">
        <v>4.99</v>
      </c>
      <c r="G15" s="5">
        <v>174.65</v>
      </c>
      <c r="H15" s="24">
        <f t="shared" si="0"/>
        <v>8</v>
      </c>
      <c r="I15" s="5" t="str">
        <f t="shared" si="1"/>
        <v>Aug</v>
      </c>
      <c r="J15">
        <f t="shared" si="2"/>
        <v>2</v>
      </c>
      <c r="K15" s="5" t="str">
        <f t="shared" si="3"/>
        <v>Qtr2</v>
      </c>
      <c r="L15" s="5"/>
      <c r="M15" s="5"/>
      <c r="N15" s="23"/>
      <c r="O15" s="5"/>
      <c r="P15" s="5"/>
      <c r="S15" s="22"/>
      <c r="T15" s="22"/>
      <c r="U15" s="22"/>
    </row>
    <row r="16" spans="1:21" x14ac:dyDescent="0.3">
      <c r="A16" s="15">
        <v>43344</v>
      </c>
      <c r="B16" s="2" t="s">
        <v>10</v>
      </c>
      <c r="C16" s="2" t="s">
        <v>24</v>
      </c>
      <c r="D16" s="1" t="s">
        <v>25</v>
      </c>
      <c r="E16" s="3">
        <v>2</v>
      </c>
      <c r="F16" s="4">
        <v>125</v>
      </c>
      <c r="G16" s="5">
        <v>250</v>
      </c>
      <c r="H16" s="24">
        <f t="shared" si="0"/>
        <v>9</v>
      </c>
      <c r="I16" s="5" t="str">
        <f t="shared" si="1"/>
        <v>Sep</v>
      </c>
      <c r="J16">
        <f t="shared" si="2"/>
        <v>3</v>
      </c>
      <c r="K16" s="5" t="str">
        <f t="shared" si="3"/>
        <v>Qtr3</v>
      </c>
      <c r="L16" s="5"/>
      <c r="M16" s="5"/>
      <c r="N16" s="23"/>
      <c r="O16" s="5"/>
      <c r="P16" s="5"/>
    </row>
    <row r="17" spans="1:20" x14ac:dyDescent="0.3">
      <c r="A17" s="15">
        <v>43361</v>
      </c>
      <c r="B17" s="2" t="s">
        <v>7</v>
      </c>
      <c r="C17" s="2" t="s">
        <v>8</v>
      </c>
      <c r="D17" s="1" t="s">
        <v>26</v>
      </c>
      <c r="E17" s="3">
        <v>16</v>
      </c>
      <c r="F17" s="4">
        <v>15.99</v>
      </c>
      <c r="G17" s="5">
        <v>255.84</v>
      </c>
      <c r="H17" s="24">
        <f t="shared" si="0"/>
        <v>9</v>
      </c>
      <c r="I17" s="5" t="str">
        <f t="shared" si="1"/>
        <v>Sep</v>
      </c>
      <c r="J17">
        <f t="shared" si="2"/>
        <v>3</v>
      </c>
      <c r="K17" s="5" t="str">
        <f t="shared" si="3"/>
        <v>Qtr3</v>
      </c>
      <c r="L17" s="5"/>
      <c r="M17" s="5"/>
      <c r="N17" s="23"/>
      <c r="O17" s="5"/>
      <c r="P17" s="5"/>
      <c r="S17" s="19" t="s">
        <v>27</v>
      </c>
      <c r="T17" s="13"/>
    </row>
    <row r="18" spans="1:20" x14ac:dyDescent="0.3">
      <c r="A18" s="15">
        <v>43378</v>
      </c>
      <c r="B18" s="2" t="s">
        <v>10</v>
      </c>
      <c r="C18" s="2" t="s">
        <v>21</v>
      </c>
      <c r="D18" s="1" t="s">
        <v>12</v>
      </c>
      <c r="E18" s="3">
        <v>28</v>
      </c>
      <c r="F18" s="4">
        <v>8.99</v>
      </c>
      <c r="G18" s="5">
        <v>251.72</v>
      </c>
      <c r="H18" s="24">
        <f t="shared" si="0"/>
        <v>10</v>
      </c>
      <c r="I18" s="5" t="str">
        <f t="shared" si="1"/>
        <v>Oct</v>
      </c>
      <c r="J18">
        <f t="shared" si="2"/>
        <v>3</v>
      </c>
      <c r="K18" s="5" t="str">
        <f t="shared" si="3"/>
        <v>Qtr3</v>
      </c>
      <c r="L18" s="5"/>
      <c r="M18" s="5"/>
      <c r="N18" s="26" t="s">
        <v>76</v>
      </c>
      <c r="O18" s="29">
        <f>SUMIF(I2:I44,N18,G2:G44)</f>
        <v>1602.09</v>
      </c>
      <c r="P18" s="5"/>
      <c r="S18" s="19" t="s">
        <v>28</v>
      </c>
      <c r="T18" s="13"/>
    </row>
    <row r="19" spans="1:20" x14ac:dyDescent="0.3">
      <c r="A19" s="15">
        <v>43395</v>
      </c>
      <c r="B19" s="2" t="s">
        <v>7</v>
      </c>
      <c r="C19" s="2" t="s">
        <v>8</v>
      </c>
      <c r="D19" s="1" t="s">
        <v>15</v>
      </c>
      <c r="E19" s="3">
        <v>64</v>
      </c>
      <c r="F19" s="4">
        <v>8.99</v>
      </c>
      <c r="G19" s="5">
        <v>575.36</v>
      </c>
      <c r="H19" s="24">
        <f t="shared" si="0"/>
        <v>10</v>
      </c>
      <c r="I19" s="5" t="str">
        <f t="shared" si="1"/>
        <v>Oct</v>
      </c>
      <c r="J19">
        <f t="shared" si="2"/>
        <v>3</v>
      </c>
      <c r="K19" s="5" t="str">
        <f t="shared" si="3"/>
        <v>Qtr3</v>
      </c>
      <c r="L19" s="5"/>
      <c r="M19" s="5"/>
      <c r="N19" s="27" t="s">
        <v>77</v>
      </c>
      <c r="O19" s="29">
        <f>SUMIF(I2:I44,N19,G2:G44)</f>
        <v>3288.47</v>
      </c>
      <c r="P19" s="5"/>
    </row>
    <row r="20" spans="1:20" x14ac:dyDescent="0.3">
      <c r="A20" s="15">
        <v>43412</v>
      </c>
      <c r="B20" s="2" t="s">
        <v>7</v>
      </c>
      <c r="C20" s="2" t="s">
        <v>23</v>
      </c>
      <c r="D20" s="1" t="s">
        <v>15</v>
      </c>
      <c r="E20" s="3">
        <v>15</v>
      </c>
      <c r="F20" s="4">
        <v>19.989999999999998</v>
      </c>
      <c r="G20" s="5">
        <v>299.84999999999997</v>
      </c>
      <c r="H20" s="24">
        <f t="shared" si="0"/>
        <v>11</v>
      </c>
      <c r="I20" s="5" t="str">
        <f t="shared" si="1"/>
        <v>Nov</v>
      </c>
      <c r="J20">
        <f t="shared" si="2"/>
        <v>3</v>
      </c>
      <c r="K20" s="5" t="str">
        <f t="shared" si="3"/>
        <v>Qtr3</v>
      </c>
      <c r="L20" s="5"/>
      <c r="M20" s="5"/>
      <c r="N20" s="23"/>
      <c r="O20" s="29"/>
      <c r="P20" s="5"/>
    </row>
    <row r="21" spans="1:20" x14ac:dyDescent="0.3">
      <c r="A21" s="15">
        <v>43429</v>
      </c>
      <c r="B21" s="2" t="s">
        <v>10</v>
      </c>
      <c r="C21" s="2" t="s">
        <v>11</v>
      </c>
      <c r="D21" s="1" t="s">
        <v>26</v>
      </c>
      <c r="E21" s="3">
        <v>96</v>
      </c>
      <c r="F21" s="4">
        <v>4.99</v>
      </c>
      <c r="G21" s="5">
        <v>479.04</v>
      </c>
      <c r="H21" s="24">
        <f t="shared" si="0"/>
        <v>11</v>
      </c>
      <c r="I21" s="5" t="str">
        <f t="shared" si="1"/>
        <v>Nov</v>
      </c>
      <c r="J21">
        <f t="shared" si="2"/>
        <v>3</v>
      </c>
      <c r="K21" s="5" t="str">
        <f t="shared" si="3"/>
        <v>Qtr3</v>
      </c>
      <c r="L21" s="5"/>
      <c r="M21" s="5"/>
      <c r="N21" s="23"/>
      <c r="O21" s="29"/>
      <c r="P21" s="5"/>
    </row>
    <row r="22" spans="1:20" x14ac:dyDescent="0.3">
      <c r="A22" s="15">
        <v>43446</v>
      </c>
      <c r="B22" s="2" t="s">
        <v>10</v>
      </c>
      <c r="C22" s="2" t="s">
        <v>24</v>
      </c>
      <c r="D22" s="1" t="s">
        <v>9</v>
      </c>
      <c r="E22" s="3">
        <v>67</v>
      </c>
      <c r="F22" s="4">
        <v>1.29</v>
      </c>
      <c r="G22" s="5">
        <v>86.43</v>
      </c>
      <c r="H22" s="24">
        <f t="shared" si="0"/>
        <v>12</v>
      </c>
      <c r="I22" s="5" t="str">
        <f t="shared" si="1"/>
        <v>Dec</v>
      </c>
      <c r="J22">
        <f t="shared" si="2"/>
        <v>3</v>
      </c>
      <c r="K22" s="5" t="str">
        <f t="shared" si="3"/>
        <v>Qtr3</v>
      </c>
      <c r="L22" s="5"/>
      <c r="M22" s="5"/>
      <c r="N22" s="23"/>
      <c r="O22" s="5"/>
      <c r="P22" s="5"/>
    </row>
    <row r="23" spans="1:20" x14ac:dyDescent="0.3">
      <c r="A23" s="15">
        <v>43463</v>
      </c>
      <c r="B23" s="2" t="s">
        <v>7</v>
      </c>
      <c r="C23" s="2" t="s">
        <v>23</v>
      </c>
      <c r="D23" s="1" t="s">
        <v>26</v>
      </c>
      <c r="E23" s="3">
        <v>74</v>
      </c>
      <c r="F23" s="4">
        <v>15.99</v>
      </c>
      <c r="G23" s="5">
        <v>1183.26</v>
      </c>
      <c r="H23" s="24">
        <f t="shared" si="0"/>
        <v>12</v>
      </c>
      <c r="I23" s="5" t="str">
        <f t="shared" si="1"/>
        <v>Dec</v>
      </c>
      <c r="J23">
        <f t="shared" si="2"/>
        <v>3</v>
      </c>
      <c r="K23" s="5" t="str">
        <f t="shared" si="3"/>
        <v>Qtr3</v>
      </c>
      <c r="L23" s="5"/>
      <c r="M23" s="5"/>
      <c r="N23" s="23"/>
      <c r="O23" s="5"/>
      <c r="P23" s="5"/>
    </row>
    <row r="24" spans="1:20" x14ac:dyDescent="0.3">
      <c r="A24" s="15">
        <v>43480</v>
      </c>
      <c r="B24" s="2" t="s">
        <v>10</v>
      </c>
      <c r="C24" s="2" t="s">
        <v>14</v>
      </c>
      <c r="D24" s="1" t="s">
        <v>12</v>
      </c>
      <c r="E24" s="3">
        <v>46</v>
      </c>
      <c r="F24" s="4">
        <v>8.99</v>
      </c>
      <c r="G24" s="5">
        <v>413.54</v>
      </c>
      <c r="H24" s="24">
        <f t="shared" si="0"/>
        <v>1</v>
      </c>
      <c r="I24" s="5" t="str">
        <f t="shared" si="1"/>
        <v>Jan</v>
      </c>
      <c r="J24">
        <f t="shared" si="2"/>
        <v>1</v>
      </c>
      <c r="K24" s="5" t="str">
        <f t="shared" si="3"/>
        <v>Qtr1</v>
      </c>
      <c r="L24" s="5"/>
      <c r="M24" s="5"/>
      <c r="N24" s="23"/>
      <c r="O24" s="5"/>
      <c r="P24" s="5"/>
    </row>
    <row r="25" spans="1:20" x14ac:dyDescent="0.3">
      <c r="A25" s="15">
        <v>43497</v>
      </c>
      <c r="B25" s="2" t="s">
        <v>10</v>
      </c>
      <c r="C25" s="2" t="s">
        <v>24</v>
      </c>
      <c r="D25" s="1" t="s">
        <v>12</v>
      </c>
      <c r="E25" s="3">
        <v>87</v>
      </c>
      <c r="F25" s="4">
        <v>15</v>
      </c>
      <c r="G25" s="5">
        <v>1305</v>
      </c>
      <c r="H25" s="24">
        <f t="shared" si="0"/>
        <v>2</v>
      </c>
      <c r="I25" s="5" t="str">
        <f t="shared" si="1"/>
        <v>Feb</v>
      </c>
      <c r="J25">
        <f t="shared" si="2"/>
        <v>1</v>
      </c>
      <c r="K25" s="5" t="str">
        <f t="shared" si="3"/>
        <v>Qtr1</v>
      </c>
      <c r="L25" s="5"/>
      <c r="M25" s="5"/>
      <c r="N25" s="23"/>
      <c r="O25" s="5"/>
      <c r="P25" s="5"/>
    </row>
    <row r="26" spans="1:20" x14ac:dyDescent="0.3">
      <c r="A26" s="15">
        <v>43514</v>
      </c>
      <c r="B26" s="2" t="s">
        <v>7</v>
      </c>
      <c r="C26" s="2" t="s">
        <v>8</v>
      </c>
      <c r="D26" s="1" t="s">
        <v>12</v>
      </c>
      <c r="E26" s="3">
        <v>4</v>
      </c>
      <c r="F26" s="4">
        <v>4.99</v>
      </c>
      <c r="G26" s="5">
        <v>19.96</v>
      </c>
      <c r="H26" s="24">
        <f t="shared" si="0"/>
        <v>2</v>
      </c>
      <c r="I26" s="5" t="str">
        <f t="shared" si="1"/>
        <v>Feb</v>
      </c>
      <c r="J26">
        <f t="shared" si="2"/>
        <v>1</v>
      </c>
      <c r="K26" s="5" t="str">
        <f t="shared" si="3"/>
        <v>Qtr1</v>
      </c>
      <c r="L26" s="5"/>
      <c r="M26" s="5"/>
      <c r="N26" s="23"/>
      <c r="O26" s="5"/>
      <c r="P26" s="5"/>
    </row>
    <row r="27" spans="1:20" x14ac:dyDescent="0.3">
      <c r="A27" s="15">
        <v>43531</v>
      </c>
      <c r="B27" s="2" t="s">
        <v>17</v>
      </c>
      <c r="C27" s="2" t="s">
        <v>18</v>
      </c>
      <c r="D27" s="1" t="s">
        <v>12</v>
      </c>
      <c r="E27" s="3">
        <v>7</v>
      </c>
      <c r="F27" s="4">
        <v>19.989999999999998</v>
      </c>
      <c r="G27" s="5">
        <v>139.92999999999998</v>
      </c>
      <c r="H27" s="24">
        <f t="shared" si="0"/>
        <v>3</v>
      </c>
      <c r="I27" s="5" t="str">
        <f t="shared" si="1"/>
        <v>Mar</v>
      </c>
      <c r="J27">
        <f t="shared" si="2"/>
        <v>1</v>
      </c>
      <c r="K27" s="5" t="str">
        <f t="shared" si="3"/>
        <v>Qtr1</v>
      </c>
      <c r="L27" s="5"/>
      <c r="M27" s="5"/>
      <c r="N27" s="23"/>
      <c r="O27" s="5"/>
      <c r="P27" s="5"/>
    </row>
    <row r="28" spans="1:20" x14ac:dyDescent="0.3">
      <c r="A28" s="15">
        <v>43548</v>
      </c>
      <c r="B28" s="2" t="s">
        <v>10</v>
      </c>
      <c r="C28" s="2" t="s">
        <v>13</v>
      </c>
      <c r="D28" s="1" t="s">
        <v>26</v>
      </c>
      <c r="E28" s="3">
        <v>50</v>
      </c>
      <c r="F28" s="4">
        <v>4.99</v>
      </c>
      <c r="G28" s="5">
        <v>249.5</v>
      </c>
      <c r="H28" s="24">
        <f t="shared" si="0"/>
        <v>3</v>
      </c>
      <c r="I28" s="5" t="str">
        <f t="shared" si="1"/>
        <v>Mar</v>
      </c>
      <c r="J28">
        <f t="shared" si="2"/>
        <v>1</v>
      </c>
      <c r="K28" s="5" t="str">
        <f t="shared" si="3"/>
        <v>Qtr1</v>
      </c>
      <c r="L28" s="5"/>
      <c r="M28" s="5"/>
      <c r="N28" s="23"/>
      <c r="O28" s="5"/>
      <c r="P28" s="5"/>
    </row>
    <row r="29" spans="1:20" x14ac:dyDescent="0.3">
      <c r="A29" s="15">
        <v>43565</v>
      </c>
      <c r="B29" s="2" t="s">
        <v>10</v>
      </c>
      <c r="C29" s="2" t="s">
        <v>19</v>
      </c>
      <c r="D29" s="1" t="s">
        <v>9</v>
      </c>
      <c r="E29" s="3">
        <v>66</v>
      </c>
      <c r="F29" s="4">
        <v>1.99</v>
      </c>
      <c r="G29" s="5">
        <v>131.34</v>
      </c>
      <c r="H29" s="24">
        <f t="shared" si="0"/>
        <v>4</v>
      </c>
      <c r="I29" s="5" t="str">
        <f t="shared" si="1"/>
        <v>Apr</v>
      </c>
      <c r="J29">
        <f t="shared" si="2"/>
        <v>1</v>
      </c>
      <c r="K29" s="5" t="str">
        <f t="shared" si="3"/>
        <v>Qtr1</v>
      </c>
      <c r="L29" s="5"/>
      <c r="M29" s="5"/>
      <c r="N29" s="23"/>
      <c r="O29" s="5"/>
      <c r="P29" s="5"/>
    </row>
    <row r="30" spans="1:20" x14ac:dyDescent="0.3">
      <c r="A30" s="15">
        <v>43582</v>
      </c>
      <c r="B30" s="2" t="s">
        <v>7</v>
      </c>
      <c r="C30" s="2" t="s">
        <v>22</v>
      </c>
      <c r="D30" s="1" t="s">
        <v>15</v>
      </c>
      <c r="E30" s="3">
        <v>96</v>
      </c>
      <c r="F30" s="4">
        <v>4.99</v>
      </c>
      <c r="G30" s="5">
        <v>479.04</v>
      </c>
      <c r="H30" s="24">
        <f t="shared" si="0"/>
        <v>4</v>
      </c>
      <c r="I30" s="5" t="str">
        <f t="shared" si="1"/>
        <v>Apr</v>
      </c>
      <c r="J30">
        <f t="shared" si="2"/>
        <v>1</v>
      </c>
      <c r="K30" s="5" t="str">
        <f t="shared" si="3"/>
        <v>Qtr1</v>
      </c>
      <c r="L30" s="5"/>
      <c r="M30" s="5"/>
      <c r="N30" s="23"/>
      <c r="O30" s="5"/>
      <c r="P30" s="5"/>
    </row>
    <row r="31" spans="1:20" x14ac:dyDescent="0.3">
      <c r="A31" s="15">
        <v>43599</v>
      </c>
      <c r="B31" s="2" t="s">
        <v>10</v>
      </c>
      <c r="C31" s="2" t="s">
        <v>14</v>
      </c>
      <c r="D31" s="1" t="s">
        <v>9</v>
      </c>
      <c r="E31" s="3">
        <v>53</v>
      </c>
      <c r="F31" s="4">
        <v>1.29</v>
      </c>
      <c r="G31" s="5">
        <v>68.37</v>
      </c>
      <c r="H31" s="24">
        <f t="shared" si="0"/>
        <v>5</v>
      </c>
      <c r="I31" s="5" t="str">
        <f t="shared" si="1"/>
        <v>May</v>
      </c>
      <c r="J31">
        <f t="shared" si="2"/>
        <v>2</v>
      </c>
      <c r="K31" s="5" t="str">
        <f t="shared" si="3"/>
        <v>Qtr2</v>
      </c>
      <c r="L31" s="5"/>
      <c r="M31" s="5"/>
      <c r="N31" s="23"/>
      <c r="O31" s="5"/>
      <c r="P31" s="5"/>
    </row>
    <row r="32" spans="1:20" x14ac:dyDescent="0.3">
      <c r="A32" s="15">
        <v>43616</v>
      </c>
      <c r="B32" s="2" t="s">
        <v>10</v>
      </c>
      <c r="C32" s="2" t="s">
        <v>14</v>
      </c>
      <c r="D32" s="1" t="s">
        <v>12</v>
      </c>
      <c r="E32" s="3">
        <v>80</v>
      </c>
      <c r="F32" s="4">
        <v>8.99</v>
      </c>
      <c r="G32" s="5">
        <v>719.2</v>
      </c>
      <c r="H32" s="24">
        <f t="shared" si="0"/>
        <v>5</v>
      </c>
      <c r="I32" s="5" t="str">
        <f t="shared" si="1"/>
        <v>May</v>
      </c>
      <c r="J32">
        <f t="shared" si="2"/>
        <v>2</v>
      </c>
      <c r="K32" s="5" t="str">
        <f t="shared" si="3"/>
        <v>Qtr2</v>
      </c>
      <c r="L32" s="5"/>
      <c r="M32" s="5"/>
      <c r="N32" s="23"/>
      <c r="O32" s="5"/>
      <c r="P32" s="5"/>
    </row>
    <row r="33" spans="1:16" x14ac:dyDescent="0.3">
      <c r="A33" s="15">
        <v>43633</v>
      </c>
      <c r="B33" s="2" t="s">
        <v>10</v>
      </c>
      <c r="C33" s="2" t="s">
        <v>11</v>
      </c>
      <c r="D33" s="1" t="s">
        <v>25</v>
      </c>
      <c r="E33" s="3">
        <v>5</v>
      </c>
      <c r="F33" s="4">
        <v>125</v>
      </c>
      <c r="G33" s="5">
        <v>625</v>
      </c>
      <c r="H33" s="24">
        <f t="shared" si="0"/>
        <v>6</v>
      </c>
      <c r="I33" s="5" t="str">
        <f t="shared" si="1"/>
        <v>Jun</v>
      </c>
      <c r="J33">
        <f t="shared" si="2"/>
        <v>2</v>
      </c>
      <c r="K33" s="5" t="str">
        <f t="shared" si="3"/>
        <v>Qtr2</v>
      </c>
      <c r="L33" s="5"/>
      <c r="M33" s="5"/>
      <c r="N33" s="23"/>
      <c r="O33" s="5"/>
      <c r="P33" s="5"/>
    </row>
    <row r="34" spans="1:16" x14ac:dyDescent="0.3">
      <c r="A34" s="15">
        <v>43650</v>
      </c>
      <c r="B34" s="2" t="s">
        <v>7</v>
      </c>
      <c r="C34" s="2" t="s">
        <v>8</v>
      </c>
      <c r="D34" s="1" t="s">
        <v>26</v>
      </c>
      <c r="E34" s="3">
        <v>62</v>
      </c>
      <c r="F34" s="4">
        <v>4.99</v>
      </c>
      <c r="G34" s="5">
        <v>309.38</v>
      </c>
      <c r="H34" s="24">
        <f t="shared" si="0"/>
        <v>7</v>
      </c>
      <c r="I34" s="5" t="str">
        <f t="shared" si="1"/>
        <v>Jul</v>
      </c>
      <c r="J34">
        <f t="shared" si="2"/>
        <v>2</v>
      </c>
      <c r="K34" s="5" t="str">
        <f t="shared" si="3"/>
        <v>Qtr2</v>
      </c>
      <c r="L34" s="5"/>
      <c r="M34" s="5"/>
      <c r="N34" s="23"/>
      <c r="O34" s="5"/>
      <c r="P34" s="5"/>
    </row>
    <row r="35" spans="1:16" x14ac:dyDescent="0.3">
      <c r="A35" s="15">
        <v>43667</v>
      </c>
      <c r="B35" s="2" t="s">
        <v>10</v>
      </c>
      <c r="C35" s="2" t="s">
        <v>21</v>
      </c>
      <c r="D35" s="1" t="s">
        <v>26</v>
      </c>
      <c r="E35" s="3">
        <v>55</v>
      </c>
      <c r="F35" s="4">
        <v>12.49</v>
      </c>
      <c r="G35" s="5">
        <v>686.95</v>
      </c>
      <c r="H35" s="24">
        <f t="shared" si="0"/>
        <v>7</v>
      </c>
      <c r="I35" s="5" t="str">
        <f t="shared" si="1"/>
        <v>Jul</v>
      </c>
      <c r="J35">
        <f t="shared" si="2"/>
        <v>2</v>
      </c>
      <c r="K35" s="5" t="str">
        <f t="shared" si="3"/>
        <v>Qtr2</v>
      </c>
      <c r="L35" s="5"/>
      <c r="M35" s="5"/>
      <c r="N35" s="23"/>
      <c r="O35" s="5"/>
      <c r="P35" s="5"/>
    </row>
    <row r="36" spans="1:16" x14ac:dyDescent="0.3">
      <c r="A36" s="15">
        <v>43684</v>
      </c>
      <c r="B36" s="2" t="s">
        <v>10</v>
      </c>
      <c r="C36" s="2" t="s">
        <v>11</v>
      </c>
      <c r="D36" s="1" t="s">
        <v>26</v>
      </c>
      <c r="E36" s="3">
        <v>42</v>
      </c>
      <c r="F36" s="4">
        <v>23.95</v>
      </c>
      <c r="G36" s="5">
        <v>1005.9</v>
      </c>
      <c r="H36" s="24">
        <f t="shared" si="0"/>
        <v>8</v>
      </c>
      <c r="I36" s="5" t="str">
        <f t="shared" si="1"/>
        <v>Aug</v>
      </c>
      <c r="J36">
        <f t="shared" si="2"/>
        <v>2</v>
      </c>
      <c r="K36" s="5" t="str">
        <f t="shared" si="3"/>
        <v>Qtr2</v>
      </c>
      <c r="L36" s="5"/>
      <c r="M36" s="5"/>
      <c r="N36" s="23"/>
      <c r="O36" s="5"/>
      <c r="P36" s="5"/>
    </row>
    <row r="37" spans="1:16" x14ac:dyDescent="0.3">
      <c r="A37" s="15">
        <v>43701</v>
      </c>
      <c r="B37" s="2" t="s">
        <v>17</v>
      </c>
      <c r="C37" s="2" t="s">
        <v>18</v>
      </c>
      <c r="D37" s="1" t="s">
        <v>25</v>
      </c>
      <c r="E37" s="3">
        <v>3</v>
      </c>
      <c r="F37" s="4">
        <v>275</v>
      </c>
      <c r="G37" s="5">
        <v>825</v>
      </c>
      <c r="H37" s="24">
        <f t="shared" si="0"/>
        <v>8</v>
      </c>
      <c r="I37" s="5" t="str">
        <f t="shared" si="1"/>
        <v>Aug</v>
      </c>
      <c r="J37">
        <f t="shared" si="2"/>
        <v>2</v>
      </c>
      <c r="K37" s="5" t="str">
        <f t="shared" si="3"/>
        <v>Qtr2</v>
      </c>
      <c r="L37" s="5"/>
      <c r="M37" s="5"/>
      <c r="N37" s="23"/>
      <c r="O37" s="5"/>
      <c r="P37" s="5"/>
    </row>
    <row r="38" spans="1:16" x14ac:dyDescent="0.3">
      <c r="A38" s="15">
        <v>43718</v>
      </c>
      <c r="B38" s="2" t="s">
        <v>10</v>
      </c>
      <c r="C38" s="2" t="s">
        <v>14</v>
      </c>
      <c r="D38" s="1" t="s">
        <v>9</v>
      </c>
      <c r="E38" s="3">
        <v>7</v>
      </c>
      <c r="F38" s="4">
        <v>1.29</v>
      </c>
      <c r="G38" s="5">
        <v>9.0300000000000011</v>
      </c>
      <c r="H38" s="24">
        <f t="shared" si="0"/>
        <v>9</v>
      </c>
      <c r="I38" s="5" t="str">
        <f t="shared" si="1"/>
        <v>Sep</v>
      </c>
      <c r="J38">
        <f t="shared" si="2"/>
        <v>3</v>
      </c>
      <c r="K38" s="5" t="str">
        <f t="shared" si="3"/>
        <v>Qtr3</v>
      </c>
      <c r="L38" s="5"/>
      <c r="M38" s="5"/>
      <c r="N38" s="23"/>
      <c r="O38" s="5"/>
      <c r="P38" s="5"/>
    </row>
    <row r="39" spans="1:16" x14ac:dyDescent="0.3">
      <c r="A39" s="15">
        <v>43735</v>
      </c>
      <c r="B39" s="2" t="s">
        <v>17</v>
      </c>
      <c r="C39" s="2" t="s">
        <v>18</v>
      </c>
      <c r="D39" s="1" t="s">
        <v>15</v>
      </c>
      <c r="E39" s="3">
        <v>76</v>
      </c>
      <c r="F39" s="4">
        <v>1.99</v>
      </c>
      <c r="G39" s="5">
        <v>151.24</v>
      </c>
      <c r="H39" s="24">
        <f t="shared" si="0"/>
        <v>9</v>
      </c>
      <c r="I39" s="5" t="str">
        <f t="shared" si="1"/>
        <v>Sep</v>
      </c>
      <c r="J39">
        <f t="shared" si="2"/>
        <v>3</v>
      </c>
      <c r="K39" s="5" t="str">
        <f t="shared" si="3"/>
        <v>Qtr3</v>
      </c>
      <c r="L39" s="5"/>
      <c r="M39" s="5"/>
      <c r="N39" s="23"/>
      <c r="O39" s="5"/>
      <c r="P39" s="5"/>
    </row>
    <row r="40" spans="1:16" x14ac:dyDescent="0.3">
      <c r="A40" s="15">
        <v>43752</v>
      </c>
      <c r="B40" s="2" t="s">
        <v>17</v>
      </c>
      <c r="C40" s="2" t="s">
        <v>20</v>
      </c>
      <c r="D40" s="1" t="s">
        <v>12</v>
      </c>
      <c r="E40" s="3">
        <v>57</v>
      </c>
      <c r="F40" s="4">
        <v>19.989999999999998</v>
      </c>
      <c r="G40" s="5">
        <v>1139.4299999999998</v>
      </c>
      <c r="H40" s="24">
        <f t="shared" si="0"/>
        <v>10</v>
      </c>
      <c r="I40" s="5" t="str">
        <f t="shared" si="1"/>
        <v>Oct</v>
      </c>
      <c r="J40">
        <f t="shared" si="2"/>
        <v>3</v>
      </c>
      <c r="K40" s="5" t="str">
        <f t="shared" si="3"/>
        <v>Qtr3</v>
      </c>
      <c r="L40" s="5"/>
      <c r="M40" s="5"/>
      <c r="N40" s="23"/>
      <c r="O40" s="5"/>
      <c r="P40" s="5"/>
    </row>
    <row r="41" spans="1:16" x14ac:dyDescent="0.3">
      <c r="A41" s="15">
        <v>43769</v>
      </c>
      <c r="B41" s="2" t="s">
        <v>10</v>
      </c>
      <c r="C41" s="2" t="s">
        <v>19</v>
      </c>
      <c r="D41" s="1" t="s">
        <v>9</v>
      </c>
      <c r="E41" s="3">
        <v>14</v>
      </c>
      <c r="F41" s="4">
        <v>1.29</v>
      </c>
      <c r="G41" s="5">
        <v>18.060000000000002</v>
      </c>
      <c r="H41" s="24">
        <f t="shared" si="0"/>
        <v>10</v>
      </c>
      <c r="I41" s="5" t="str">
        <f t="shared" si="1"/>
        <v>Oct</v>
      </c>
      <c r="J41">
        <f t="shared" si="2"/>
        <v>3</v>
      </c>
      <c r="K41" s="5" t="str">
        <f t="shared" si="3"/>
        <v>Qtr3</v>
      </c>
      <c r="L41" s="5"/>
      <c r="M41" s="5"/>
      <c r="N41" s="23"/>
      <c r="O41" s="5"/>
      <c r="P41" s="5"/>
    </row>
    <row r="42" spans="1:16" x14ac:dyDescent="0.3">
      <c r="A42" s="15">
        <v>43786</v>
      </c>
      <c r="B42" s="2" t="s">
        <v>10</v>
      </c>
      <c r="C42" s="2" t="s">
        <v>13</v>
      </c>
      <c r="D42" s="1" t="s">
        <v>12</v>
      </c>
      <c r="E42" s="3">
        <v>11</v>
      </c>
      <c r="F42" s="4">
        <v>4.99</v>
      </c>
      <c r="G42" s="5">
        <v>54.89</v>
      </c>
      <c r="H42" s="24">
        <f t="shared" si="0"/>
        <v>11</v>
      </c>
      <c r="I42" s="5" t="str">
        <f t="shared" si="1"/>
        <v>Nov</v>
      </c>
      <c r="J42">
        <f t="shared" si="2"/>
        <v>3</v>
      </c>
      <c r="K42" s="5" t="str">
        <f t="shared" si="3"/>
        <v>Qtr3</v>
      </c>
      <c r="L42" s="5"/>
      <c r="M42" s="5"/>
      <c r="N42" s="23"/>
      <c r="O42" s="5"/>
      <c r="P42" s="5"/>
    </row>
    <row r="43" spans="1:16" x14ac:dyDescent="0.3">
      <c r="A43" s="15">
        <v>43803</v>
      </c>
      <c r="B43" s="2" t="s">
        <v>10</v>
      </c>
      <c r="C43" s="2" t="s">
        <v>13</v>
      </c>
      <c r="D43" s="1" t="s">
        <v>12</v>
      </c>
      <c r="E43" s="3">
        <v>94</v>
      </c>
      <c r="F43" s="4">
        <v>19.989999999999998</v>
      </c>
      <c r="G43" s="5">
        <v>1879.06</v>
      </c>
      <c r="H43" s="24">
        <f t="shared" si="0"/>
        <v>12</v>
      </c>
      <c r="I43" s="5" t="str">
        <f t="shared" si="1"/>
        <v>Dec</v>
      </c>
      <c r="J43">
        <f t="shared" si="2"/>
        <v>3</v>
      </c>
      <c r="K43" s="5" t="str">
        <f t="shared" si="3"/>
        <v>Qtr3</v>
      </c>
      <c r="L43" s="5"/>
      <c r="M43" s="5"/>
      <c r="N43" s="23"/>
      <c r="O43" s="5"/>
      <c r="P43" s="5"/>
    </row>
    <row r="44" spans="1:16" x14ac:dyDescent="0.3">
      <c r="A44" s="15">
        <v>43820</v>
      </c>
      <c r="B44" s="2" t="s">
        <v>10</v>
      </c>
      <c r="C44" s="2" t="s">
        <v>19</v>
      </c>
      <c r="D44" s="1" t="s">
        <v>12</v>
      </c>
      <c r="E44" s="3">
        <v>28</v>
      </c>
      <c r="F44" s="4">
        <v>4.99</v>
      </c>
      <c r="G44" s="5">
        <v>139.72</v>
      </c>
      <c r="H44" s="24">
        <f t="shared" si="0"/>
        <v>12</v>
      </c>
      <c r="I44" s="5" t="str">
        <f t="shared" si="1"/>
        <v>Dec</v>
      </c>
      <c r="J44">
        <f t="shared" si="2"/>
        <v>3</v>
      </c>
      <c r="K44" s="5" t="str">
        <f t="shared" si="3"/>
        <v>Qtr3</v>
      </c>
      <c r="L44" s="5"/>
      <c r="M44" s="5"/>
      <c r="N44" s="23"/>
      <c r="O44" s="5"/>
      <c r="P44" s="5"/>
    </row>
    <row r="45" spans="1:16" x14ac:dyDescent="0.3">
      <c r="K45" s="5"/>
      <c r="L45" s="5"/>
      <c r="M45" s="5"/>
      <c r="N45" s="23"/>
      <c r="O45" s="5"/>
      <c r="P45" s="5"/>
    </row>
    <row r="46" spans="1:16" x14ac:dyDescent="0.3">
      <c r="K46" s="5"/>
      <c r="L46" s="5"/>
      <c r="M46" s="5"/>
      <c r="N46" s="23"/>
      <c r="O46" s="5"/>
      <c r="P46" s="5"/>
    </row>
  </sheetData>
  <mergeCells count="1">
    <mergeCell ref="S5:U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workbookViewId="0">
      <selection activeCell="S12" sqref="S12"/>
    </sheetView>
  </sheetViews>
  <sheetFormatPr defaultRowHeight="14.4" x14ac:dyDescent="0.3"/>
  <cols>
    <col min="1" max="1" width="14.109375" customWidth="1"/>
  </cols>
  <sheetData>
    <row r="1" spans="1:13" x14ac:dyDescent="0.3">
      <c r="A1" s="9" t="s">
        <v>29</v>
      </c>
      <c r="B1" s="9" t="s">
        <v>30</v>
      </c>
      <c r="C1" s="9" t="s">
        <v>31</v>
      </c>
      <c r="D1" s="9" t="s">
        <v>32</v>
      </c>
      <c r="E1" s="9" t="s">
        <v>6</v>
      </c>
      <c r="F1" s="9" t="s">
        <v>33</v>
      </c>
      <c r="G1" s="9" t="s">
        <v>34</v>
      </c>
      <c r="H1" s="9" t="s">
        <v>35</v>
      </c>
    </row>
    <row r="2" spans="1:13" x14ac:dyDescent="0.3">
      <c r="A2" t="s">
        <v>36</v>
      </c>
      <c r="B2">
        <v>50</v>
      </c>
      <c r="C2">
        <v>90</v>
      </c>
      <c r="D2">
        <v>80</v>
      </c>
      <c r="E2">
        <f>SUM(B2:D2)</f>
        <v>220</v>
      </c>
    </row>
    <row r="3" spans="1:13" x14ac:dyDescent="0.3">
      <c r="A3" t="s">
        <v>37</v>
      </c>
      <c r="B3">
        <v>80</v>
      </c>
      <c r="C3">
        <v>60</v>
      </c>
      <c r="D3">
        <v>60</v>
      </c>
      <c r="E3">
        <f t="shared" ref="E3:E14" si="0">SUM(B3:D3)</f>
        <v>200</v>
      </c>
    </row>
    <row r="4" spans="1:13" x14ac:dyDescent="0.3">
      <c r="A4" t="s">
        <v>38</v>
      </c>
      <c r="B4">
        <v>90</v>
      </c>
      <c r="C4">
        <v>70</v>
      </c>
      <c r="D4">
        <v>80</v>
      </c>
      <c r="E4">
        <f t="shared" si="0"/>
        <v>240</v>
      </c>
      <c r="L4" s="16">
        <v>0</v>
      </c>
      <c r="M4" s="16" t="s">
        <v>39</v>
      </c>
    </row>
    <row r="5" spans="1:13" x14ac:dyDescent="0.3">
      <c r="A5" t="s">
        <v>40</v>
      </c>
      <c r="B5">
        <v>50</v>
      </c>
      <c r="C5">
        <v>90</v>
      </c>
      <c r="D5">
        <v>45</v>
      </c>
      <c r="E5">
        <f t="shared" si="0"/>
        <v>185</v>
      </c>
      <c r="L5" s="16">
        <v>60</v>
      </c>
      <c r="M5" s="16" t="s">
        <v>41</v>
      </c>
    </row>
    <row r="6" spans="1:13" x14ac:dyDescent="0.3">
      <c r="A6" t="s">
        <v>42</v>
      </c>
      <c r="B6">
        <v>80</v>
      </c>
      <c r="C6">
        <v>30</v>
      </c>
      <c r="D6">
        <v>60</v>
      </c>
      <c r="E6">
        <f t="shared" si="0"/>
        <v>170</v>
      </c>
      <c r="L6" s="16">
        <v>70</v>
      </c>
      <c r="M6" s="16" t="s">
        <v>43</v>
      </c>
    </row>
    <row r="7" spans="1:13" x14ac:dyDescent="0.3">
      <c r="A7" t="s">
        <v>44</v>
      </c>
      <c r="B7">
        <v>70</v>
      </c>
      <c r="C7">
        <v>70</v>
      </c>
      <c r="D7">
        <v>80</v>
      </c>
      <c r="E7">
        <f t="shared" si="0"/>
        <v>220</v>
      </c>
      <c r="L7" s="16">
        <v>80</v>
      </c>
      <c r="M7" s="16" t="s">
        <v>45</v>
      </c>
    </row>
    <row r="8" spans="1:13" x14ac:dyDescent="0.3">
      <c r="A8" t="s">
        <v>46</v>
      </c>
      <c r="B8">
        <v>90</v>
      </c>
      <c r="C8">
        <v>90</v>
      </c>
      <c r="D8">
        <v>90</v>
      </c>
      <c r="E8">
        <f t="shared" si="0"/>
        <v>270</v>
      </c>
      <c r="L8" s="16">
        <v>90</v>
      </c>
      <c r="M8" s="16" t="s">
        <v>47</v>
      </c>
    </row>
    <row r="9" spans="1:13" x14ac:dyDescent="0.3">
      <c r="A9" t="s">
        <v>48</v>
      </c>
      <c r="B9">
        <v>80</v>
      </c>
      <c r="C9">
        <v>45</v>
      </c>
      <c r="D9">
        <v>89</v>
      </c>
      <c r="E9">
        <f t="shared" si="0"/>
        <v>214</v>
      </c>
      <c r="L9" s="16">
        <v>100</v>
      </c>
      <c r="M9" s="16" t="s">
        <v>49</v>
      </c>
    </row>
    <row r="10" spans="1:13" x14ac:dyDescent="0.3">
      <c r="A10" t="s">
        <v>50</v>
      </c>
      <c r="B10">
        <v>0</v>
      </c>
      <c r="C10">
        <v>70</v>
      </c>
      <c r="D10">
        <v>80</v>
      </c>
      <c r="E10">
        <f t="shared" si="0"/>
        <v>150</v>
      </c>
      <c r="L10" s="16"/>
      <c r="M10" s="16"/>
    </row>
    <row r="11" spans="1:13" x14ac:dyDescent="0.3">
      <c r="A11" t="s">
        <v>51</v>
      </c>
      <c r="B11">
        <v>55</v>
      </c>
      <c r="C11">
        <v>35</v>
      </c>
      <c r="D11">
        <v>90</v>
      </c>
      <c r="E11">
        <f t="shared" si="0"/>
        <v>180</v>
      </c>
    </row>
    <row r="12" spans="1:13" x14ac:dyDescent="0.3">
      <c r="A12" t="s">
        <v>52</v>
      </c>
      <c r="B12">
        <v>88</v>
      </c>
      <c r="C12">
        <v>88</v>
      </c>
      <c r="D12">
        <v>85</v>
      </c>
      <c r="E12">
        <f t="shared" si="0"/>
        <v>261</v>
      </c>
    </row>
    <row r="13" spans="1:13" x14ac:dyDescent="0.3">
      <c r="A13" t="s">
        <v>53</v>
      </c>
      <c r="B13">
        <v>73</v>
      </c>
      <c r="C13">
        <v>66</v>
      </c>
      <c r="D13">
        <v>67</v>
      </c>
      <c r="E13">
        <f t="shared" si="0"/>
        <v>206</v>
      </c>
    </row>
    <row r="14" spans="1:13" x14ac:dyDescent="0.3">
      <c r="A14" t="s">
        <v>54</v>
      </c>
      <c r="B14">
        <v>32</v>
      </c>
      <c r="C14">
        <v>55</v>
      </c>
      <c r="D14">
        <v>22</v>
      </c>
      <c r="E14">
        <f t="shared" si="0"/>
        <v>109</v>
      </c>
    </row>
    <row r="19" spans="1:9" x14ac:dyDescent="0.3">
      <c r="A19" s="20" t="s">
        <v>55</v>
      </c>
      <c r="B19" s="12"/>
      <c r="C19" s="12"/>
      <c r="D19" s="12"/>
      <c r="E19" s="12"/>
      <c r="F19" s="12"/>
      <c r="G19" s="12"/>
      <c r="H19" s="12"/>
      <c r="I19" s="12"/>
    </row>
    <row r="20" spans="1:9" x14ac:dyDescent="0.3">
      <c r="A20" s="20" t="s">
        <v>56</v>
      </c>
      <c r="B20" s="12"/>
      <c r="C20" s="12"/>
      <c r="D20" s="12"/>
      <c r="E20" s="12"/>
      <c r="F20" s="12"/>
      <c r="G20" s="12"/>
      <c r="H20" s="12"/>
      <c r="I20" s="12"/>
    </row>
    <row r="21" spans="1:9" x14ac:dyDescent="0.3">
      <c r="A21" s="20" t="s">
        <v>57</v>
      </c>
      <c r="B21" s="12"/>
      <c r="C21" s="12"/>
      <c r="D21" s="12"/>
      <c r="E21" s="12"/>
      <c r="F21" s="12"/>
      <c r="G21" s="12"/>
      <c r="H21" s="12"/>
      <c r="I21" s="12"/>
    </row>
    <row r="22" spans="1:9" x14ac:dyDescent="0.3">
      <c r="A22" s="20" t="s">
        <v>58</v>
      </c>
      <c r="B22" s="12"/>
      <c r="C22" s="12"/>
      <c r="D22" s="12"/>
      <c r="E22" s="12"/>
      <c r="F22" s="12"/>
      <c r="G22" s="12"/>
      <c r="H22" s="12"/>
      <c r="I22" s="12"/>
    </row>
    <row r="25" spans="1:9" x14ac:dyDescent="0.3">
      <c r="A25" s="19" t="s">
        <v>59</v>
      </c>
      <c r="B25" s="13"/>
      <c r="C25" s="13"/>
      <c r="D25" s="13"/>
      <c r="E25" s="13"/>
      <c r="F25" s="13"/>
      <c r="G25" s="13"/>
      <c r="H25" s="13">
        <f>COUNTIF(H2:H14,"D")</f>
        <v>0</v>
      </c>
      <c r="I25" s="13"/>
    </row>
    <row r="26" spans="1:9" x14ac:dyDescent="0.3">
      <c r="A26" s="19" t="s">
        <v>60</v>
      </c>
      <c r="B26" s="13"/>
      <c r="C26" s="13"/>
      <c r="D26" s="13"/>
      <c r="E26" s="13"/>
      <c r="F26" s="13"/>
      <c r="G26" s="13"/>
      <c r="H26" s="13"/>
      <c r="I26" s="13"/>
    </row>
    <row r="27" spans="1:9" x14ac:dyDescent="0.3">
      <c r="A27" s="19" t="s">
        <v>61</v>
      </c>
      <c r="B27" s="13"/>
      <c r="C27" s="13"/>
      <c r="D27" s="13"/>
      <c r="E27" s="13"/>
      <c r="F27" s="13"/>
      <c r="G27" s="13"/>
      <c r="H27" s="13"/>
      <c r="I27" s="13"/>
    </row>
    <row r="28" spans="1:9" x14ac:dyDescent="0.3">
      <c r="A28" s="13"/>
      <c r="B28" s="13"/>
      <c r="C28" s="13"/>
      <c r="D28" s="13"/>
      <c r="E28" s="13"/>
      <c r="F28" s="13"/>
      <c r="G28" s="13"/>
      <c r="H28" s="13"/>
      <c r="I2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3"/>
  <sheetViews>
    <sheetView zoomScale="145" zoomScaleNormal="145" workbookViewId="0">
      <selection activeCell="H17" sqref="H17"/>
    </sheetView>
  </sheetViews>
  <sheetFormatPr defaultRowHeight="14.4" x14ac:dyDescent="0.3"/>
  <cols>
    <col min="2" max="2" width="16.6640625" bestFit="1" customWidth="1"/>
    <col min="5" max="5" width="13.5546875" customWidth="1"/>
  </cols>
  <sheetData>
    <row r="2" spans="2:5" x14ac:dyDescent="0.3">
      <c r="B2" t="s">
        <v>62</v>
      </c>
      <c r="C2" t="s">
        <v>63</v>
      </c>
      <c r="E2" s="17" t="s">
        <v>64</v>
      </c>
    </row>
    <row r="3" spans="2:5" x14ac:dyDescent="0.3">
      <c r="E3" s="17" t="s">
        <v>65</v>
      </c>
    </row>
    <row r="4" spans="2:5" x14ac:dyDescent="0.3">
      <c r="E4" s="17" t="s">
        <v>66</v>
      </c>
    </row>
    <row r="5" spans="2:5" x14ac:dyDescent="0.3">
      <c r="E5" s="17" t="s">
        <v>67</v>
      </c>
    </row>
    <row r="6" spans="2:5" x14ac:dyDescent="0.3">
      <c r="E6" s="17" t="s">
        <v>68</v>
      </c>
    </row>
    <row r="7" spans="2:5" x14ac:dyDescent="0.3">
      <c r="B7" s="10">
        <f ca="1">NOW()</f>
        <v>45526.661772800922</v>
      </c>
      <c r="E7" s="17" t="s">
        <v>69</v>
      </c>
    </row>
    <row r="8" spans="2:5" x14ac:dyDescent="0.3">
      <c r="E8" s="17" t="s">
        <v>70</v>
      </c>
    </row>
    <row r="10" spans="2:5" x14ac:dyDescent="0.3">
      <c r="D10" s="9"/>
    </row>
    <row r="11" spans="2:5" x14ac:dyDescent="0.3">
      <c r="B11" s="11">
        <f>DATE(2022,10,17)</f>
        <v>44851</v>
      </c>
      <c r="D11" s="9"/>
      <c r="E11" s="18" t="s">
        <v>71</v>
      </c>
    </row>
    <row r="12" spans="2:5" x14ac:dyDescent="0.3">
      <c r="D12" s="9"/>
      <c r="E12" s="18" t="s">
        <v>72</v>
      </c>
    </row>
    <row r="13" spans="2:5" x14ac:dyDescent="0.3">
      <c r="E13" s="18"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C542-FA3A-4C05-9E3A-2539EAD7C314}">
  <dimension ref="A1:C8"/>
  <sheetViews>
    <sheetView workbookViewId="0">
      <selection activeCell="B2" sqref="B2"/>
    </sheetView>
  </sheetViews>
  <sheetFormatPr defaultRowHeight="14.4" x14ac:dyDescent="0.3"/>
  <cols>
    <col min="1" max="1" width="13.88671875" bestFit="1" customWidth="1"/>
  </cols>
  <sheetData>
    <row r="1" spans="1:3" x14ac:dyDescent="0.3">
      <c r="A1" t="s">
        <v>74</v>
      </c>
      <c r="B1" t="str">
        <f>LEFT(A1,7)</f>
        <v>Krishan</v>
      </c>
    </row>
    <row r="3" spans="1:3" x14ac:dyDescent="0.3">
      <c r="C3">
        <v>20</v>
      </c>
    </row>
    <row r="4" spans="1:3" x14ac:dyDescent="0.3">
      <c r="C4">
        <v>30</v>
      </c>
    </row>
    <row r="5" spans="1:3" x14ac:dyDescent="0.3">
      <c r="C5">
        <v>10</v>
      </c>
    </row>
    <row r="6" spans="1:3" x14ac:dyDescent="0.3">
      <c r="C6">
        <v>30</v>
      </c>
    </row>
    <row r="7" spans="1:3" x14ac:dyDescent="0.3">
      <c r="C7">
        <v>40</v>
      </c>
    </row>
    <row r="8" spans="1:3" x14ac:dyDescent="0.3">
      <c r="C8">
        <f>SUM(C3:C7)</f>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Grade Data</vt:lpstr>
      <vt:lpstr>String and Date Data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Shaista Shaikh</cp:lastModifiedBy>
  <cp:revision/>
  <dcterms:created xsi:type="dcterms:W3CDTF">2020-02-21T00:10:44Z</dcterms:created>
  <dcterms:modified xsi:type="dcterms:W3CDTF">2024-08-22T20:52:59Z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2024-08-22T20:52:58Z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279028e9-5ef1-4ab9-a09f-afbc15db68d3</vt:lpwstr>
  </property>
  <property fmtid="{D5CDD505-2E9C-101B-9397-08002B2CF9AE}" pid="7" name="MSIP_Label_defa4170-0d19-0005-0004-bc88714345d2_ActionId">
    <vt:lpwstr>202e4e84-b5fe-4d81-87d1-719c402d0698</vt:lpwstr>
  </property>
  <property fmtid="{D5CDD505-2E9C-101B-9397-08002B2CF9AE}" pid="8" name="MSIP_Label_defa4170-0d19-0005-0004-bc88714345d2_ContentBits">
    <vt:lpwstr>0</vt:lpwstr>
  </property>
</Properties>
</file>