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Priority!$A$2:$J$39</definedName>
  </definedNames>
  <calcPr/>
</workbook>
</file>

<file path=xl/sharedStrings.xml><?xml version="1.0" encoding="utf-8"?>
<sst xmlns="http://schemas.openxmlformats.org/spreadsheetml/2006/main" count="142" uniqueCount="133">
  <si>
    <r>
      <rPr>
        <b/>
      </rPr>
      <t>Instructions:</t>
    </r>
    <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</si>
  <si>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</si>
  <si>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</si>
  <si>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</si>
  <si>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</si>
  <si>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</si>
  <si>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</si>
  <si>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</si>
  <si>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</si>
  <si>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</si>
  <si>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</si>
  <si>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</si>
  <si>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</si>
  <si>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</si>
  <si>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</si>
  <si>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</si>
  <si>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</si>
  <si>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</si>
  <si>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</si>
  <si>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</si>
  <si>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</si>
  <si>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</si>
  <si>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</si>
  <si>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</si>
  <si>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</si>
  <si>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</si>
  <si>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rPr>
      <t>Instructions:</t>
    </r>
    <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</si>
  <si>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</si>
  <si>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</si>
  <si>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</si>
  <si>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</si>
  <si>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</si>
  <si>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</si>
  <si>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</si>
  <si>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</si>
  <si>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</si>
  <si>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</si>
  <si>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</si>
  <si>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</si>
  <si>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</si>
  <si>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</si>
  <si>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</si>
  <si>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</si>
  <si>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r>
      <t xml:space="preserve">Instructions: </t>
    </r>
    <r>
      <rPr/>
      <t>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r>
  </si>
  <si>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</si>
  <si>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</si>
  <si>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</si>
  <si>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</si>
  <si>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</si>
  <si>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</si>
  <si>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</si>
  <si>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</si>
  <si>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</si>
  <si>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</si>
  <si>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</si>
  <si>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</si>
  <si>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</si>
  <si>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</si>
  <si>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</si>
  <si>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</si>
  <si>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</si>
  <si>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</si>
  <si>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</si>
  <si>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</si>
  <si>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</si>
  <si>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</si>
  <si>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</si>
  <si>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</si>
  <si>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</si>
  <si>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</si>
  <si>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</si>
  <si>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</si>
  <si>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</si>
  <si>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</si>
  <si>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</si>
  <si>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</si>
  <si>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</si>
  <si>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</si>
  <si>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</si>
  <si>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</si>
  <si>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</si>
  <si>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</si>
  <si>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</si>
  <si>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</si>
  <si>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</si>
  <si>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</si>
  <si>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</si>
  <si>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</si>
  <si>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</si>
  <si>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</si>
  <si>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</si>
  <si>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</si>
  <si>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</si>
  <si>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</si>
  <si>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</si>
  <si>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</si>
  <si>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</si>
  <si>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</si>
  <si>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r>
      <t xml:space="preserve">Instructions: </t>
    </r>
    <r>
      <rPr/>
      <t xml:space="preserve">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t>
    </r>
    <r>
      <t>Column D</t>
    </r>
    <r>
      <rPr/>
      <t xml:space="preserve">)
- </t>
    </r>
    <r>
      <t>Release 1 (MVP)</t>
    </r>
    <r>
      <rPr/>
      <t xml:space="preserve"> contains 3 sprints. The release can only have 10 user stories within the 3 sprints 
       - </t>
    </r>
    <r>
      <rPr>
        <u/>
      </rPr>
      <t>Sprint 1</t>
    </r>
    <r>
      <rPr/>
      <t xml:space="preserve"> will have 3 user stories
       - </t>
    </r>
    <r>
      <rPr>
        <u/>
      </rPr>
      <t>Sprint 2</t>
    </r>
    <r>
      <rPr/>
      <t xml:space="preserve"> will have 4 user stories
       - </t>
    </r>
    <r>
      <rPr>
        <u/>
      </rPr>
      <t>Sprint 3</t>
    </r>
    <r>
      <rPr/>
      <t xml:space="preserve"> will have 3 user stories
- </t>
    </r>
    <r>
      <t>Release 2</t>
    </r>
    <r>
      <rPr/>
      <t xml:space="preserve"> contains 2 sprints. The release can only have 10 user stories within the 2 sprints 
       - </t>
    </r>
    <r>
      <rPr>
        <u/>
      </rPr>
      <t>Sprint 4</t>
    </r>
    <r>
      <rPr/>
      <t xml:space="preserve"> and </t>
    </r>
    <r>
      <rPr>
        <u/>
      </rPr>
      <t>Sprint 5</t>
    </r>
    <r>
      <rPr/>
      <t xml:space="preserve"> will each have 5 user stories
- </t>
    </r>
    <r>
      <t>Release 3</t>
    </r>
    <r>
      <rPr/>
      <t xml:space="preserve"> contains 2 sprints. The release can only have 5 user stories within the 2 sprints 
       - </t>
    </r>
    <r>
      <rPr>
        <u/>
      </rPr>
      <t>Sprint 6</t>
    </r>
    <r>
      <rPr/>
      <t xml:space="preserve"> will have 2 user stories
       - </t>
    </r>
    <r>
      <rPr>
        <u/>
      </rPr>
      <t>Sprint 7</t>
    </r>
    <r>
      <rPr/>
      <t xml:space="preserve"> will have 3 user stories
- All remaining user stories are assigned to "Backlog for Future Release"
- Assign the sprint that the user stories will be in within that particular release in </t>
    </r>
    <r>
      <t>Column E</t>
    </r>
    <r>
      <rPr/>
      <t>. If it is is "Backlog for Future Release" the user story doesn't need to be assigned a sprint.</t>
    </r>
  </si>
  <si>
    <r>
      <rPr>
        <b/>
      </rPr>
      <t xml:space="preserve">Hints/Tips: </t>
    </r>
    <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</si>
  <si>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</si>
  <si>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</si>
  <si>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</si>
  <si>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</si>
  <si>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</si>
  <si>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</si>
  <si>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</si>
  <si>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</si>
  <si>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</si>
  <si>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</si>
  <si>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</si>
  <si>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</si>
  <si>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</si>
  <si>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</si>
  <si>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</si>
  <si>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</si>
  <si>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</si>
  <si>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</si>
  <si>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</si>
  <si>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t>
    </r>
    <r>
      <rPr/>
      <t xml:space="preserve">Copy your 10 </t>
    </r>
    <r>
      <t>Release 1 (MVP)</t>
    </r>
    <r>
      <rPr/>
      <t xml:space="preserve"> user stories from </t>
    </r>
    <r>
      <rPr>
        <u/>
      </rPr>
      <t>Priority sheet</t>
    </r>
    <r>
      <rPr/>
      <t xml:space="preserve"> into column C, Rows 3-12 below </t>
    </r>
    <r>
      <rPr/>
      <t>in the appropriate sprint.</t>
    </r>
    <r>
      <rPr/>
      <t xml:space="preserve">
Copy your 10 </t>
    </r>
    <r>
      <t xml:space="preserve">Release 2 </t>
    </r>
    <r>
      <rPr/>
      <t xml:space="preserve">user stories from </t>
    </r>
    <r>
      <rPr>
        <u/>
      </rPr>
      <t>Priority sheet</t>
    </r>
    <r>
      <rPr/>
      <t xml:space="preserve"> into column C, Rows 13-22 below </t>
    </r>
    <r>
      <rPr/>
      <t>in the appropriate sprint.</t>
    </r>
    <r>
      <rPr/>
      <t xml:space="preserve">
Copy your 5 </t>
    </r>
    <r>
      <t>Release 3</t>
    </r>
    <r>
      <rPr/>
      <t xml:space="preserve"> user stories from </t>
    </r>
    <r>
      <rPr>
        <u/>
      </rPr>
      <t>Priority sheet</t>
    </r>
    <r>
      <rPr/>
      <t xml:space="preserve"> into column C, Rows 23-27 below </t>
    </r>
    <r>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</si>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</sst>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0.0"/>
      <color theme="1"/>
      <name val="Arial"/>
    </font>
    <font/>
    <font>
      <b/>
      <sz val="14.0"/>
      <color theme="1"/>
      <name val="Arial"/>
    </font>
    <font>
      <color theme="1"/>
      <name val="Arial"/>
    </font>
    <font>
      <color rgb="FF000000"/>
      <name val="Arial"/>
    </font>
    <font>
      <b/>
      <color theme="1"/>
      <name val="Arial"/>
    </font>
    <font>
      <b/>
      <color rgb="FF000000"/>
      <name val="Arial"/>
    </font>
    <font>
      <i/>
      <color rgb="FF000000"/>
      <name val="Arial"/>
    </font>
    <font>
      <sz val="11.0"/>
      <color rgb="FF000000"/>
      <name val="Inconsolata"/>
    </font>
  </fonts>
  <fills count="12">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7E1CD"/>
        <bgColor rgb="FFB7E1CD"/>
      </patternFill>
    </fill>
    <fill>
      <patternFill patternType="solid">
        <fgColor rgb="FFFFF2CC"/>
        <bgColor rgb="FFFFF2CC"/>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border>
    <border>
      <left style="thin">
        <color rgb="FF000000"/>
      </left>
      <right style="thin">
        <color rgb="FF000000"/>
      </right>
      <top style="thick">
        <color rgb="FF000000"/>
      </top>
    </border>
    <border>
      <left style="thin">
        <color rgb="FF000000"/>
      </left>
      <top style="thin">
        <color rgb="FF000000"/>
      </top>
    </border>
    <border>
      <top style="thin">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readingOrder="0" shrinkToFit="0" vertical="top" wrapText="1"/>
    </xf>
    <xf borderId="4" fillId="3" fontId="3" numFmtId="0" xfId="0" applyAlignment="1" applyBorder="1" applyFill="1" applyFont="1">
      <alignment horizontal="center" readingOrder="0" shrinkToFit="0" vertical="top" wrapText="1"/>
    </xf>
    <xf borderId="4" fillId="4" fontId="3" numFmtId="0" xfId="0" applyAlignment="1" applyBorder="1" applyFill="1" applyFont="1">
      <alignment horizontal="center" readingOrder="0" shrinkToFit="0" vertical="top" wrapText="1"/>
    </xf>
    <xf borderId="4" fillId="5" fontId="3" numFmtId="0" xfId="0" applyAlignment="1" applyBorder="1" applyFill="1" applyFont="1">
      <alignment horizontal="center" readingOrder="0" shrinkToFit="0" vertical="top" wrapText="1"/>
    </xf>
    <xf borderId="4" fillId="6" fontId="3" numFmtId="0" xfId="0" applyAlignment="1" applyBorder="1" applyFill="1" applyFont="1">
      <alignment horizontal="center" readingOrder="0" shrinkToFit="0" vertical="top" wrapText="1"/>
    </xf>
    <xf borderId="4" fillId="0" fontId="4" numFmtId="0" xfId="0" applyAlignment="1" applyBorder="1" applyFont="1">
      <alignment horizontal="left" readingOrder="0" shrinkToFit="0" vertical="center" wrapText="1"/>
    </xf>
    <xf borderId="4" fillId="3"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6" fontId="4" numFmtId="0" xfId="0" applyAlignment="1" applyBorder="1" applyFont="1">
      <alignment horizontal="center" readingOrder="0" shrinkToFit="0" vertical="center" wrapText="1"/>
    </xf>
    <xf borderId="4" fillId="4" fontId="4" numFmtId="0" xfId="0" applyAlignment="1" applyBorder="1" applyFont="1">
      <alignment horizontal="center" shrinkToFit="0" vertical="center" wrapText="1"/>
    </xf>
    <xf borderId="4" fillId="5" fontId="4" numFmtId="0" xfId="0" applyAlignment="1" applyBorder="1" applyFont="1">
      <alignment horizontal="center" shrinkToFit="0" vertical="center" wrapText="1"/>
    </xf>
    <xf borderId="4" fillId="6"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4" fillId="7" fontId="5" numFmtId="0" xfId="0" applyAlignment="1" applyBorder="1" applyFill="1" applyFont="1">
      <alignment horizontal="left" readingOrder="0" shrinkToFit="0" vertical="center" wrapText="1"/>
    </xf>
    <xf borderId="1" fillId="0" fontId="4" numFmtId="0" xfId="0" applyAlignment="1" applyBorder="1" applyFont="1">
      <alignment readingOrder="0" shrinkToFit="0" vertical="top" wrapText="1"/>
    </xf>
    <xf borderId="4" fillId="0" fontId="6"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1" fillId="0" fontId="6" numFmtId="0" xfId="0" applyAlignment="1" applyBorder="1" applyFont="1">
      <alignment readingOrder="0" shrinkToFit="0" vertical="top" wrapText="1"/>
    </xf>
    <xf borderId="5" fillId="0" fontId="4" numFmtId="0" xfId="0" applyAlignment="1" applyBorder="1" applyFont="1">
      <alignment readingOrder="0" shrinkToFit="0" vertical="top" wrapText="1"/>
    </xf>
    <xf borderId="6" fillId="0" fontId="4" numFmtId="0" xfId="0" applyAlignment="1" applyBorder="1" applyFont="1">
      <alignment readingOrder="0" shrinkToFit="0" vertical="top" wrapText="1"/>
    </xf>
    <xf borderId="7" fillId="7" fontId="5" numFmtId="0" xfId="0" applyAlignment="1" applyBorder="1" applyFont="1">
      <alignment horizontal="left" readingOrder="0" shrinkToFit="0" vertical="top" wrapText="1"/>
    </xf>
    <xf borderId="7" fillId="0" fontId="4" numFmtId="0" xfId="0" applyAlignment="1" applyBorder="1" applyFont="1">
      <alignment readingOrder="0" shrinkToFit="0" vertical="top" wrapText="1"/>
    </xf>
    <xf borderId="8" fillId="0" fontId="4" numFmtId="0" xfId="0" applyAlignment="1" applyBorder="1" applyFont="1">
      <alignment readingOrder="0"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4" fillId="0" fontId="4" numFmtId="0" xfId="0" applyAlignment="1" applyBorder="1" applyFont="1">
      <alignment shrinkToFit="0" vertical="top" wrapText="1"/>
    </xf>
    <xf borderId="4" fillId="7" fontId="5" numFmtId="0" xfId="0" applyAlignment="1" applyBorder="1" applyFont="1">
      <alignment readingOrder="0" shrinkToFit="0" vertical="top" wrapText="1"/>
    </xf>
    <xf borderId="4" fillId="0" fontId="4" numFmtId="0" xfId="0" applyBorder="1" applyFont="1"/>
    <xf borderId="9" fillId="0" fontId="6" numFmtId="0" xfId="0" applyAlignment="1" applyBorder="1" applyFont="1">
      <alignment horizontal="left" readingOrder="0" shrinkToFit="0" vertical="top" wrapText="1"/>
    </xf>
    <xf borderId="10" fillId="0" fontId="2" numFmtId="0" xfId="0" applyBorder="1" applyFont="1"/>
    <xf borderId="0" fillId="0" fontId="8" numFmtId="0" xfId="0" applyAlignment="1" applyFont="1">
      <alignment horizontal="left" readingOrder="0" shrinkToFit="0" vertical="top" wrapText="1"/>
    </xf>
    <xf borderId="6" fillId="0" fontId="2" numFmtId="0" xfId="0" applyBorder="1" applyFont="1"/>
    <xf borderId="11" fillId="0" fontId="6" numFmtId="0" xfId="0" applyAlignment="1" applyBorder="1" applyFont="1">
      <alignment horizontal="center" readingOrder="0" shrinkToFit="0" vertical="center" wrapText="1"/>
    </xf>
    <xf borderId="12" fillId="0" fontId="6" numFmtId="0" xfId="0" applyAlignment="1" applyBorder="1" applyFont="1">
      <alignment horizontal="center" readingOrder="0" shrinkToFit="0" vertical="center" wrapText="1"/>
    </xf>
    <xf borderId="13" fillId="0" fontId="6" numFmtId="0" xfId="0" applyAlignment="1" applyBorder="1" applyFont="1">
      <alignment horizontal="center" readingOrder="0" shrinkToFit="0" vertical="center" wrapText="1"/>
    </xf>
    <xf borderId="14" fillId="0" fontId="6" numFmtId="0" xfId="0" applyAlignment="1" applyBorder="1" applyFont="1">
      <alignment horizontal="center" readingOrder="0" vertical="center"/>
    </xf>
    <xf borderId="15" fillId="0" fontId="6"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16" fillId="0" fontId="4" numFmtId="0" xfId="0" applyAlignment="1" applyBorder="1" applyFont="1">
      <alignment readingOrder="0" shrinkToFit="0" vertical="center" wrapText="1"/>
    </xf>
    <xf borderId="17" fillId="0" fontId="4" numFmtId="0" xfId="0" applyAlignment="1" applyBorder="1" applyFont="1">
      <alignment readingOrder="0" shrinkToFit="0" vertical="center" wrapText="1"/>
    </xf>
    <xf borderId="18" fillId="0" fontId="4" numFmtId="0" xfId="0" applyAlignment="1" applyBorder="1" applyFont="1">
      <alignment horizontal="center" readingOrder="0" shrinkToFit="0" vertical="center" wrapText="1"/>
    </xf>
    <xf borderId="0" fillId="8" fontId="6" numFmtId="0" xfId="0" applyAlignment="1" applyFill="1" applyFont="1">
      <alignment horizontal="center" readingOrder="0" shrinkToFit="0" vertical="center" wrapText="1"/>
    </xf>
    <xf borderId="0" fillId="7" fontId="9" numFmtId="0" xfId="0" applyAlignment="1" applyFont="1">
      <alignment horizontal="center" vertical="center"/>
    </xf>
    <xf borderId="0" fillId="9" fontId="4" numFmtId="0" xfId="0" applyAlignment="1" applyFill="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9" fillId="0" fontId="4" numFmtId="0" xfId="0" applyAlignment="1" applyBorder="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10" fontId="4" numFmtId="0" xfId="0" applyAlignment="1" applyFill="1" applyFont="1">
      <alignment readingOrder="0" shrinkToFit="0" vertical="center" wrapText="1"/>
    </xf>
    <xf borderId="0" fillId="0" fontId="4" numFmtId="0" xfId="0" applyAlignment="1" applyFont="1">
      <alignment readingOrder="0" shrinkToFit="0" vertical="center" wrapText="1"/>
    </xf>
    <xf borderId="0" fillId="9" fontId="4" numFmtId="0" xfId="0" applyAlignment="1" applyFont="1">
      <alignment readingOrder="0" shrinkToFit="0" vertical="top" wrapText="1"/>
    </xf>
    <xf borderId="0" fillId="9" fontId="4" numFmtId="0" xfId="0" applyAlignment="1" applyFont="1">
      <alignment horizontal="center" readingOrder="0" shrinkToFit="0" vertical="top" wrapText="1"/>
    </xf>
    <xf borderId="4" fillId="0" fontId="6" numFmtId="0" xfId="0" applyAlignment="1" applyBorder="1" applyFont="1">
      <alignment horizontal="center" readingOrder="0" shrinkToFit="0" vertical="top" wrapText="1"/>
    </xf>
    <xf borderId="20" fillId="11" fontId="4" numFmtId="0" xfId="0" applyAlignment="1" applyBorder="1" applyFill="1" applyFont="1">
      <alignment horizontal="center" readingOrder="0" shrinkToFit="0" vertical="center" wrapText="1"/>
    </xf>
    <xf borderId="20"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top" wrapText="1"/>
    </xf>
    <xf borderId="7" fillId="0" fontId="2" numFmtId="0" xfId="0" applyBorder="1" applyFont="1"/>
    <xf borderId="16" fillId="0" fontId="2" numFmtId="0" xfId="0" applyBorder="1" applyFont="1"/>
    <xf borderId="20" fillId="3" fontId="4" numFmtId="0" xfId="0" applyAlignment="1" applyBorder="1" applyFont="1">
      <alignment horizontal="center" readingOrder="0" shrinkToFit="0" vertical="center" wrapText="1"/>
    </xf>
    <xf borderId="20" fillId="5" fontId="4" numFmtId="0" xfId="0" applyAlignment="1" applyBorder="1" applyFont="1">
      <alignment horizontal="center" readingOrder="0" shrinkToFit="0" vertical="center" wrapText="1"/>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7.14"/>
    <col customWidth="1" min="2" max="5" width="36.14"/>
  </cols>
  <sheetData>
    <row r="1">
      <c r="A1" s="1" t="s">
        <v>0</v>
      </c>
      <c r="B1" s="2"/>
      <c r="C1" s="2"/>
      <c r="D1" s="2"/>
      <c r="E1" s="3"/>
    </row>
    <row r="2">
      <c r="A2" s="4" t="s">
        <v>1</v>
      </c>
      <c r="B2" s="5" t="s">
        <v>2</v>
      </c>
      <c r="C2" s="6" t="s">
        <v>3</v>
      </c>
      <c r="D2" s="7" t="s">
        <v>4</v>
      </c>
      <c r="E2" s="8" t="s">
        <v>5</v>
      </c>
    </row>
    <row r="3">
      <c r="A3" s="9" t="s">
        <v>6</v>
      </c>
      <c r="B3" s="10"/>
      <c r="C3" s="11"/>
      <c r="D3" s="12"/>
      <c r="E3" s="13"/>
    </row>
    <row r="4">
      <c r="A4" s="9" t="s">
        <v>7</v>
      </c>
      <c r="B4" s="10"/>
      <c r="C4" s="11"/>
      <c r="D4" s="12"/>
      <c r="E4" s="13"/>
    </row>
    <row r="5">
      <c r="A5" s="9" t="s">
        <v>8</v>
      </c>
      <c r="B5" s="10"/>
      <c r="C5" s="11"/>
      <c r="D5" s="12"/>
      <c r="E5" s="13"/>
    </row>
    <row r="6">
      <c r="A6" s="9" t="s">
        <v>9</v>
      </c>
      <c r="B6" s="10"/>
      <c r="C6" s="11"/>
      <c r="D6" s="12"/>
      <c r="E6" s="13"/>
    </row>
    <row r="7">
      <c r="A7" s="9" t="s">
        <v>10</v>
      </c>
      <c r="B7" s="10"/>
      <c r="C7" s="11"/>
      <c r="D7" s="12"/>
      <c r="E7" s="13"/>
    </row>
    <row r="8">
      <c r="A8" s="9" t="s">
        <v>11</v>
      </c>
      <c r="B8" s="10"/>
      <c r="C8" s="14"/>
      <c r="D8" s="15"/>
      <c r="E8" s="16"/>
    </row>
    <row r="9">
      <c r="A9" s="9" t="s">
        <v>12</v>
      </c>
      <c r="B9" s="17"/>
      <c r="C9" s="14"/>
      <c r="D9" s="15"/>
      <c r="E9" s="16"/>
    </row>
    <row r="10">
      <c r="A10" s="9" t="s">
        <v>13</v>
      </c>
      <c r="B10" s="17"/>
      <c r="C10" s="14"/>
      <c r="D10" s="15"/>
      <c r="E10" s="16"/>
    </row>
    <row r="11">
      <c r="A11" s="9" t="s">
        <v>14</v>
      </c>
      <c r="B11" s="17"/>
      <c r="C11" s="14"/>
      <c r="D11" s="15"/>
      <c r="E11" s="16"/>
    </row>
    <row r="12">
      <c r="A12" s="9" t="s">
        <v>15</v>
      </c>
      <c r="B12" s="17"/>
      <c r="C12" s="14"/>
      <c r="D12" s="15"/>
      <c r="E12" s="16"/>
    </row>
    <row r="13">
      <c r="A13" s="9" t="s">
        <v>16</v>
      </c>
      <c r="B13" s="17"/>
      <c r="C13" s="14"/>
      <c r="D13" s="15"/>
      <c r="E13" s="16"/>
    </row>
    <row r="14">
      <c r="A14" s="9" t="s">
        <v>17</v>
      </c>
      <c r="B14" s="17"/>
      <c r="C14" s="14"/>
      <c r="D14" s="15"/>
      <c r="E14" s="16"/>
    </row>
    <row r="15">
      <c r="A15" s="9" t="s">
        <v>18</v>
      </c>
      <c r="B15" s="17"/>
      <c r="C15" s="14"/>
      <c r="D15" s="15"/>
      <c r="E15" s="16"/>
    </row>
    <row r="16">
      <c r="A16" s="9" t="s">
        <v>19</v>
      </c>
      <c r="B16" s="17"/>
      <c r="C16" s="14"/>
      <c r="D16" s="15"/>
      <c r="E16" s="16"/>
    </row>
    <row r="17">
      <c r="A17" s="9" t="s">
        <v>20</v>
      </c>
      <c r="B17" s="17"/>
      <c r="C17" s="14"/>
      <c r="D17" s="15"/>
      <c r="E17" s="16"/>
    </row>
    <row r="18">
      <c r="A18" s="9" t="s">
        <v>21</v>
      </c>
      <c r="B18" s="17"/>
      <c r="C18" s="14"/>
      <c r="D18" s="15"/>
      <c r="E18" s="16"/>
    </row>
    <row r="19">
      <c r="A19" s="9" t="s">
        <v>22</v>
      </c>
      <c r="B19" s="17"/>
      <c r="C19" s="14"/>
      <c r="D19" s="15"/>
      <c r="E19" s="16"/>
    </row>
    <row r="20">
      <c r="A20" s="18" t="s">
        <v>23</v>
      </c>
      <c r="B20" s="17"/>
      <c r="C20" s="14"/>
      <c r="D20" s="15"/>
      <c r="E20" s="16"/>
    </row>
    <row r="21">
      <c r="A21" s="9" t="s">
        <v>24</v>
      </c>
      <c r="B21" s="17"/>
      <c r="C21" s="14"/>
      <c r="D21" s="15"/>
      <c r="E21" s="16"/>
    </row>
    <row r="22">
      <c r="A22" s="18" t="s">
        <v>25</v>
      </c>
      <c r="B22" s="17"/>
      <c r="C22" s="14"/>
      <c r="D22" s="15"/>
      <c r="E22" s="16"/>
    </row>
  </sheetData>
  <mergeCells count="1">
    <mergeCell ref="A1:E1"/>
  </mergeCells>
  <dataValidations>
    <dataValidation type="list" allowBlank="1" sqref="B3:E22">
      <formula1>'Product Roadmap'!$A$3:$A$22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2.57"/>
    <col customWidth="1" min="2" max="2" width="106.86"/>
  </cols>
  <sheetData>
    <row r="1">
      <c r="A1" s="19" t="s">
        <v>26</v>
      </c>
      <c r="B1" s="3"/>
    </row>
    <row r="2">
      <c r="A2" s="20" t="s">
        <v>27</v>
      </c>
      <c r="B2" s="21" t="s">
        <v>28</v>
      </c>
    </row>
    <row r="3">
      <c r="A3" s="20" t="s">
        <v>29</v>
      </c>
      <c r="B3" s="18" t="s">
        <v>30</v>
      </c>
    </row>
    <row r="4">
      <c r="A4" s="20" t="s">
        <v>31</v>
      </c>
      <c r="B4" s="18" t="s">
        <v>32</v>
      </c>
    </row>
    <row r="5">
      <c r="A5" s="20" t="s">
        <v>33</v>
      </c>
      <c r="B5" s="18" t="s">
        <v>34</v>
      </c>
    </row>
    <row r="6">
      <c r="A6" s="20" t="s">
        <v>35</v>
      </c>
      <c r="B6" s="18" t="s">
        <v>36</v>
      </c>
    </row>
    <row r="7">
      <c r="A7" s="20" t="s">
        <v>37</v>
      </c>
      <c r="B7" s="18" t="s">
        <v>38</v>
      </c>
    </row>
    <row r="8">
      <c r="A8" s="20" t="s">
        <v>39</v>
      </c>
      <c r="B8" s="18" t="s">
        <v>40</v>
      </c>
    </row>
    <row r="9">
      <c r="A9" s="20" t="s">
        <v>41</v>
      </c>
      <c r="B9" s="18" t="s">
        <v>42</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2" max="2" width="32.0"/>
    <col customWidth="1" min="3" max="3" width="25.86"/>
    <col customWidth="1" min="4" max="4" width="45.57"/>
    <col customWidth="1" min="5" max="5" width="56.57"/>
  </cols>
  <sheetData>
    <row r="1">
      <c r="A1" s="22" t="s">
        <v>43</v>
      </c>
      <c r="B1" s="2"/>
      <c r="C1" s="2"/>
      <c r="D1" s="2"/>
      <c r="E1" s="3"/>
    </row>
    <row r="2">
      <c r="A2" s="23" t="s">
        <v>44</v>
      </c>
      <c r="B2" s="23" t="s">
        <v>45</v>
      </c>
      <c r="C2" s="23" t="s">
        <v>46</v>
      </c>
      <c r="D2" s="23" t="s">
        <v>47</v>
      </c>
      <c r="E2" s="23" t="s">
        <v>48</v>
      </c>
    </row>
    <row r="3">
      <c r="A3" s="24" t="s">
        <v>49</v>
      </c>
      <c r="B3" s="25" t="s">
        <v>50</v>
      </c>
      <c r="C3" s="26" t="s">
        <v>51</v>
      </c>
      <c r="D3" s="26" t="str">
        <f t="shared" ref="D3:D9" si="1">"As a "&amp;A3&amp;" I can "&amp;B3&amp;" so that "&amp;C3&amp;"."</f>
        <v>As a CDC Official I can view the number of patients that have reported testing positive so that so that I can analyze the outbreak .</v>
      </c>
      <c r="E3" s="27" t="s">
        <v>52</v>
      </c>
    </row>
    <row r="4">
      <c r="A4" s="28" t="s">
        <v>49</v>
      </c>
      <c r="B4" s="28" t="s">
        <v>53</v>
      </c>
      <c r="C4" s="28" t="s">
        <v>54</v>
      </c>
      <c r="D4" s="28" t="str">
        <f t="shared" si="1"/>
        <v>As a CDC Official I can see a report of the # of test kits that health care companies have created so that that I can send funding.</v>
      </c>
      <c r="E4" s="28" t="s">
        <v>55</v>
      </c>
    </row>
    <row r="5">
      <c r="A5" s="28" t="s">
        <v>56</v>
      </c>
      <c r="B5" s="28" t="s">
        <v>57</v>
      </c>
      <c r="C5" s="28" t="s">
        <v>58</v>
      </c>
      <c r="D5" s="28" t="str">
        <f t="shared" si="1"/>
        <v>As a Doctor I can add the name of patients I have treated  so that I can add treatments .</v>
      </c>
      <c r="E5" s="28" t="s">
        <v>59</v>
      </c>
    </row>
    <row r="6">
      <c r="A6" s="28" t="s">
        <v>56</v>
      </c>
      <c r="B6" s="28" t="s">
        <v>60</v>
      </c>
      <c r="C6" s="28" t="s">
        <v>61</v>
      </c>
      <c r="D6" s="28" t="str">
        <f t="shared" si="1"/>
        <v>As a Doctor I can login to the system so that I can enter patient treatment information.</v>
      </c>
      <c r="E6" s="28" t="s">
        <v>62</v>
      </c>
    </row>
    <row r="7">
      <c r="A7" s="29" t="s">
        <v>63</v>
      </c>
      <c r="B7" s="28" t="s">
        <v>64</v>
      </c>
      <c r="C7" s="28" t="s">
        <v>65</v>
      </c>
      <c r="D7" s="28" t="str">
        <f t="shared" si="1"/>
        <v>As a Healthcare Company I can add the number of test kits produced so that the CDC can determine where test kits should be sent.</v>
      </c>
      <c r="E7" s="28" t="s">
        <v>66</v>
      </c>
    </row>
    <row r="8">
      <c r="A8" s="29" t="s">
        <v>63</v>
      </c>
      <c r="B8" s="28" t="s">
        <v>67</v>
      </c>
      <c r="C8" s="28" t="s">
        <v>68</v>
      </c>
      <c r="D8" s="28" t="str">
        <f t="shared" si="1"/>
        <v>As a Healthcare Company I can reset my password by myself so that that I can login again. .</v>
      </c>
      <c r="E8" s="28" t="s">
        <v>69</v>
      </c>
    </row>
    <row r="9">
      <c r="A9" s="29" t="s">
        <v>70</v>
      </c>
      <c r="B9" s="28" t="s">
        <v>71</v>
      </c>
      <c r="C9" s="28" t="s">
        <v>72</v>
      </c>
      <c r="D9" s="28" t="str">
        <f t="shared" si="1"/>
        <v>As a Medical Examiner I can add a person's gender  so that deaths can be tracked by gender  .</v>
      </c>
      <c r="E9" s="28" t="s">
        <v>73</v>
      </c>
    </row>
    <row r="10">
      <c r="A10" s="29" t="s">
        <v>70</v>
      </c>
      <c r="B10" s="28" t="s">
        <v>74</v>
      </c>
      <c r="C10" s="28" t="s">
        <v>75</v>
      </c>
      <c r="D10" s="28" t="str">
        <f>"As a "&amp;A10&amp;" I "&amp;B10&amp;" so that "&amp;C10&amp;"."</f>
        <v>As a Medical Examiner I am automatically logged out of the system  so that no one can access my account.</v>
      </c>
      <c r="E10" s="28" t="s">
        <v>76</v>
      </c>
    </row>
    <row r="11">
      <c r="A11" s="29" t="s">
        <v>77</v>
      </c>
      <c r="B11" s="28" t="s">
        <v>78</v>
      </c>
      <c r="C11" s="28" t="s">
        <v>79</v>
      </c>
      <c r="D11" s="28" t="str">
        <f t="shared" ref="D11:D39" si="2">"As a "&amp;A11&amp;" I can "&amp;B11&amp;" so that "&amp;C11&amp;"."</f>
        <v>As a Patient I can change my test results  so that the system data is accurate.</v>
      </c>
      <c r="E11" s="28" t="s">
        <v>80</v>
      </c>
    </row>
    <row r="12">
      <c r="A12" s="29" t="s">
        <v>77</v>
      </c>
      <c r="B12" s="28" t="s">
        <v>81</v>
      </c>
      <c r="C12" s="28" t="s">
        <v>82</v>
      </c>
      <c r="D12" s="28" t="str">
        <f t="shared" si="2"/>
        <v>As a Patient I can enter any stores that I visited 3 days before testing positive so that others are aware of their potential exposure to the virus.</v>
      </c>
      <c r="E12" s="28" t="s">
        <v>83</v>
      </c>
    </row>
    <row r="13">
      <c r="A13" s="30" t="s">
        <v>84</v>
      </c>
      <c r="B13" s="28" t="s">
        <v>85</v>
      </c>
      <c r="C13" s="28" t="s">
        <v>86</v>
      </c>
      <c r="D13" s="28" t="str">
        <f t="shared" si="2"/>
        <v>As a System Administrator I can give access to the system  so that users can access,import, share data..</v>
      </c>
      <c r="E13" s="31" t="s">
        <v>87</v>
      </c>
    </row>
    <row r="14">
      <c r="A14" s="30" t="s">
        <v>84</v>
      </c>
      <c r="B14" s="28" t="s">
        <v>88</v>
      </c>
      <c r="C14" s="28" t="s">
        <v>89</v>
      </c>
      <c r="D14" s="28" t="str">
        <f t="shared" si="2"/>
        <v>As a System Administrator I can remove access so that users are not able to access the system.</v>
      </c>
      <c r="E14" s="28" t="s">
        <v>90</v>
      </c>
    </row>
    <row r="15">
      <c r="A15" s="30" t="s">
        <v>91</v>
      </c>
      <c r="B15" s="28" t="s">
        <v>92</v>
      </c>
      <c r="C15" s="28" t="s">
        <v>93</v>
      </c>
      <c r="D15" s="28" t="str">
        <f t="shared" si="2"/>
        <v>As a Test Center I can update/change the number of test kits recieved  so that data is accurate.</v>
      </c>
      <c r="E15" s="28" t="s">
        <v>94</v>
      </c>
    </row>
    <row r="16">
      <c r="A16" s="30" t="s">
        <v>91</v>
      </c>
      <c r="B16" s="28" t="s">
        <v>95</v>
      </c>
      <c r="C16" s="28" t="s">
        <v>96</v>
      </c>
      <c r="D16" s="28" t="str">
        <f t="shared" si="2"/>
        <v>As a Test Center I can I want to be notified when my stock falls before a certain level,  so that I can proactively order additional testing supplies.</v>
      </c>
      <c r="E16" s="28" t="s">
        <v>97</v>
      </c>
    </row>
    <row r="17">
      <c r="A17" s="30"/>
      <c r="B17" s="32"/>
      <c r="C17" s="32"/>
      <c r="D17" s="28" t="str">
        <f t="shared" si="2"/>
        <v>As a  I can  so that .</v>
      </c>
      <c r="E17" s="32"/>
    </row>
    <row r="18">
      <c r="A18" s="30"/>
      <c r="B18" s="32"/>
      <c r="C18" s="32"/>
      <c r="D18" s="28" t="str">
        <f t="shared" si="2"/>
        <v>As a  I can  so that .</v>
      </c>
      <c r="E18" s="32"/>
    </row>
    <row r="19">
      <c r="A19" s="30"/>
      <c r="B19" s="28"/>
      <c r="C19" s="28"/>
      <c r="D19" s="28" t="str">
        <f t="shared" si="2"/>
        <v>As a  I can  so that .</v>
      </c>
      <c r="E19" s="29"/>
    </row>
    <row r="20">
      <c r="A20" s="30"/>
      <c r="B20" s="28"/>
      <c r="C20" s="28"/>
      <c r="D20" s="28" t="str">
        <f t="shared" si="2"/>
        <v>As a  I can  so that .</v>
      </c>
      <c r="E20" s="29"/>
    </row>
    <row r="21">
      <c r="A21" s="30"/>
      <c r="B21" s="28"/>
      <c r="C21" s="28"/>
      <c r="D21" s="28" t="str">
        <f t="shared" si="2"/>
        <v>As a  I can  so that .</v>
      </c>
      <c r="E21" s="29"/>
    </row>
    <row r="22">
      <c r="A22" s="30"/>
      <c r="B22" s="28"/>
      <c r="C22" s="28"/>
      <c r="D22" s="28" t="str">
        <f t="shared" si="2"/>
        <v>As a  I can  so that .</v>
      </c>
      <c r="E22" s="29"/>
    </row>
    <row r="23">
      <c r="A23" s="30"/>
      <c r="B23" s="28"/>
      <c r="C23" s="28"/>
      <c r="D23" s="28" t="str">
        <f t="shared" si="2"/>
        <v>As a  I can  so that .</v>
      </c>
      <c r="E23" s="29"/>
    </row>
    <row r="24">
      <c r="A24" s="30"/>
      <c r="B24" s="28"/>
      <c r="C24" s="28"/>
      <c r="D24" s="28" t="str">
        <f t="shared" si="2"/>
        <v>As a  I can  so that .</v>
      </c>
      <c r="E24" s="29"/>
    </row>
    <row r="25">
      <c r="A25" s="30"/>
      <c r="B25" s="28"/>
      <c r="C25" s="28"/>
      <c r="D25" s="28" t="str">
        <f t="shared" si="2"/>
        <v>As a  I can  so that .</v>
      </c>
      <c r="E25" s="29"/>
    </row>
    <row r="26">
      <c r="A26" s="30"/>
      <c r="B26" s="28"/>
      <c r="C26" s="28"/>
      <c r="D26" s="28" t="str">
        <f t="shared" si="2"/>
        <v>As a  I can  so that .</v>
      </c>
      <c r="E26" s="29"/>
    </row>
    <row r="27">
      <c r="A27" s="30"/>
      <c r="B27" s="28"/>
      <c r="C27" s="28"/>
      <c r="D27" s="28" t="str">
        <f t="shared" si="2"/>
        <v>As a  I can  so that .</v>
      </c>
      <c r="E27" s="29"/>
    </row>
    <row r="28">
      <c r="A28" s="30"/>
      <c r="B28" s="28"/>
      <c r="C28" s="28"/>
      <c r="D28" s="28" t="str">
        <f t="shared" si="2"/>
        <v>As a  I can  so that .</v>
      </c>
      <c r="E28" s="29"/>
    </row>
    <row r="29">
      <c r="A29" s="30"/>
      <c r="B29" s="28"/>
      <c r="C29" s="28"/>
      <c r="D29" s="28" t="str">
        <f t="shared" si="2"/>
        <v>As a  I can  so that .</v>
      </c>
      <c r="E29" s="29"/>
    </row>
    <row r="30">
      <c r="A30" s="30"/>
      <c r="B30" s="28"/>
      <c r="C30" s="28"/>
      <c r="D30" s="28" t="str">
        <f t="shared" si="2"/>
        <v>As a  I can  so that .</v>
      </c>
      <c r="E30" s="29"/>
    </row>
    <row r="31">
      <c r="A31" s="30"/>
      <c r="B31" s="28"/>
      <c r="C31" s="28"/>
      <c r="D31" s="28" t="str">
        <f t="shared" si="2"/>
        <v>As a  I can  so that .</v>
      </c>
      <c r="E31" s="29"/>
    </row>
    <row r="32">
      <c r="A32" s="30"/>
      <c r="B32" s="28"/>
      <c r="C32" s="28"/>
      <c r="D32" s="28" t="str">
        <f t="shared" si="2"/>
        <v>As a  I can  so that .</v>
      </c>
      <c r="E32" s="29"/>
    </row>
    <row r="33">
      <c r="A33" s="30"/>
      <c r="B33" s="28"/>
      <c r="C33" s="28"/>
      <c r="D33" s="28" t="str">
        <f t="shared" si="2"/>
        <v>As a  I can  so that .</v>
      </c>
      <c r="E33" s="29"/>
    </row>
    <row r="34">
      <c r="A34" s="30"/>
      <c r="B34" s="28"/>
      <c r="C34" s="28"/>
      <c r="D34" s="28" t="str">
        <f t="shared" si="2"/>
        <v>As a  I can  so that .</v>
      </c>
      <c r="E34" s="29"/>
    </row>
    <row r="35">
      <c r="A35" s="30"/>
      <c r="B35" s="28"/>
      <c r="C35" s="28"/>
      <c r="D35" s="28" t="str">
        <f t="shared" si="2"/>
        <v>As a  I can  so that .</v>
      </c>
      <c r="E35" s="29"/>
    </row>
    <row r="36">
      <c r="A36" s="30"/>
      <c r="B36" s="28"/>
      <c r="C36" s="28"/>
      <c r="D36" s="28" t="str">
        <f t="shared" si="2"/>
        <v>As a  I can  so that .</v>
      </c>
      <c r="E36" s="29"/>
    </row>
    <row r="37">
      <c r="A37" s="30"/>
      <c r="B37" s="28"/>
      <c r="C37" s="28"/>
      <c r="D37" s="28" t="str">
        <f t="shared" si="2"/>
        <v>As a  I can  so that .</v>
      </c>
      <c r="E37" s="29"/>
    </row>
    <row r="38">
      <c r="A38" s="30"/>
      <c r="B38" s="28"/>
      <c r="C38" s="28"/>
      <c r="D38" s="28" t="str">
        <f t="shared" si="2"/>
        <v>As a  I can  so that .</v>
      </c>
      <c r="E38" s="29"/>
    </row>
    <row r="39">
      <c r="A39" s="30"/>
      <c r="B39" s="28"/>
      <c r="C39" s="28"/>
      <c r="D39" s="28" t="str">
        <f t="shared" si="2"/>
        <v>As a  I can  so that .</v>
      </c>
      <c r="E39" s="29"/>
    </row>
  </sheetData>
  <mergeCells count="1">
    <mergeCell ref="A1:E1"/>
  </mergeCells>
  <dataValidations>
    <dataValidation type="list" allowBlank="1" sqref="A3:A39">
      <formula1>"CDC Official,System Administrator,Patient,Test Center,Doctor,Medical Examiner,Healthcare Company,Pharmaceutical Company"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2.14"/>
    <col customWidth="1" min="2" max="2" width="54.71"/>
    <col customWidth="1" min="3" max="3" width="39.0"/>
    <col customWidth="1" min="4" max="4" width="11.14"/>
    <col customWidth="1" min="5" max="5" width="10.57"/>
    <col customWidth="1" min="6" max="6" width="10.86"/>
    <col customWidth="1" min="7" max="10" width="19.0"/>
  </cols>
  <sheetData>
    <row r="1">
      <c r="A1" s="33" t="s">
        <v>98</v>
      </c>
      <c r="B1" s="34"/>
      <c r="C1" s="34"/>
      <c r="D1" s="34"/>
      <c r="E1" s="34"/>
      <c r="F1" s="35" t="s">
        <v>99</v>
      </c>
      <c r="J1" s="36"/>
    </row>
    <row r="2">
      <c r="A2" s="37" t="s">
        <v>100</v>
      </c>
      <c r="B2" s="37" t="s">
        <v>101</v>
      </c>
      <c r="C2" s="37" t="s">
        <v>102</v>
      </c>
      <c r="D2" s="38" t="s">
        <v>103</v>
      </c>
      <c r="E2" s="39" t="s">
        <v>104</v>
      </c>
      <c r="F2" s="40" t="s">
        <v>104</v>
      </c>
      <c r="G2" s="39" t="s">
        <v>105</v>
      </c>
      <c r="H2" s="39" t="s">
        <v>106</v>
      </c>
      <c r="I2" s="39" t="s">
        <v>107</v>
      </c>
      <c r="J2" s="41" t="s">
        <v>108</v>
      </c>
    </row>
    <row r="3">
      <c r="A3" s="42" t="str">
        <f>'User Stories'!A3</f>
        <v>CDC Official</v>
      </c>
      <c r="B3" s="43" t="str">
        <f>'User Stories'!D3</f>
        <v>As a CDC Official I can view the number of patients that have reported testing positive so that so that I can analyze the outbreak .</v>
      </c>
      <c r="C3" s="44" t="str">
        <f>'User Stories'!E3</f>
        <v>- Patient names are anonymous 
- User can see a summary of the numbers provided
- User must be logged in from a government IP address to view </v>
      </c>
      <c r="D3" s="42"/>
      <c r="E3" s="45"/>
      <c r="F3" s="46" t="s">
        <v>109</v>
      </c>
      <c r="G3" s="47">
        <f>COUNTIF(E3:E39,"1")</f>
        <v>0</v>
      </c>
      <c r="H3" s="48"/>
      <c r="I3" s="48"/>
      <c r="J3" s="48"/>
    </row>
    <row r="4">
      <c r="A4" s="49" t="str">
        <f>'User Stories'!A4</f>
        <v>CDC Official</v>
      </c>
      <c r="B4" s="50" t="str">
        <f>'User Stories'!D4</f>
        <v>As a CDC Official I can see a report of the # of test kits that health care companies have created so that that I can send funding.</v>
      </c>
      <c r="C4" s="51"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49"/>
      <c r="E4" s="52"/>
      <c r="F4" s="46" t="s">
        <v>110</v>
      </c>
      <c r="G4" s="47">
        <f>COUNTIF(E3:E39,"2")</f>
        <v>0</v>
      </c>
      <c r="H4" s="48"/>
      <c r="I4" s="48"/>
      <c r="J4" s="48"/>
    </row>
    <row r="5">
      <c r="A5" s="49" t="str">
        <f>'User Stories'!A5</f>
        <v>Doctor</v>
      </c>
      <c r="B5" s="50" t="str">
        <f>'User Stories'!D5</f>
        <v>As a Doctor I can add the name of patients I have treated  so that I can add treatments .</v>
      </c>
      <c r="C5" s="51" t="str">
        <f>'User Stories'!E5</f>
        <v>- Alpha Numeric characters are allowed
- Patient First and Last Name required
- Patient DOB required
- Patient Location Required
- Patient Gender is optional</v>
      </c>
      <c r="D5" s="49"/>
      <c r="E5" s="52"/>
      <c r="F5" s="46" t="s">
        <v>111</v>
      </c>
      <c r="G5" s="47">
        <f>COUNTIF(E3:E39,"3")</f>
        <v>0</v>
      </c>
      <c r="H5" s="48"/>
      <c r="I5" s="48"/>
      <c r="J5" s="48"/>
    </row>
    <row r="6">
      <c r="A6" s="49" t="str">
        <f>'User Stories'!A6</f>
        <v>Doctor</v>
      </c>
      <c r="B6" s="50" t="str">
        <f>'User Stories'!D6</f>
        <v>As a Doctor I can login to the system so that I can enter patient treatment information.</v>
      </c>
      <c r="C6" s="51" t="str">
        <f>'User Stories'!E6</f>
        <v>- User name and email address required
- User is locked out after 3 incorrect entries</v>
      </c>
      <c r="D6" s="49"/>
      <c r="E6" s="52"/>
      <c r="F6" s="46" t="s">
        <v>112</v>
      </c>
      <c r="G6" s="48"/>
      <c r="H6" s="47">
        <f>COUNTIF(E3:E39,"4")</f>
        <v>0</v>
      </c>
      <c r="I6" s="48"/>
      <c r="J6" s="48"/>
    </row>
    <row r="7">
      <c r="A7" s="49" t="str">
        <f>'User Stories'!A7</f>
        <v>Healthcare Company</v>
      </c>
      <c r="B7" s="50" t="str">
        <f>'User Stories'!D7</f>
        <v>As a Healthcare Company I can add the number of test kits produced so that the CDC can determine where test kits should be sent.</v>
      </c>
      <c r="C7" s="51" t="str">
        <f>'User Stories'!E7</f>
        <v>- Only numeric characters allowed
- User can see data that previously entered</v>
      </c>
      <c r="D7" s="49"/>
      <c r="E7" s="52"/>
      <c r="F7" s="46" t="s">
        <v>113</v>
      </c>
      <c r="G7" s="48"/>
      <c r="H7" s="47">
        <f>COUNTIF(E3:E39,"5")</f>
        <v>0</v>
      </c>
      <c r="I7" s="48"/>
      <c r="J7" s="48"/>
    </row>
    <row r="8">
      <c r="A8" s="49" t="str">
        <f>'User Stories'!A8</f>
        <v>Healthcare Company</v>
      </c>
      <c r="B8" s="50" t="str">
        <f>'User Stories'!D8</f>
        <v>As a Healthcare Company I can reset my password by myself so that that I can login again. .</v>
      </c>
      <c r="C8" s="51" t="str">
        <f>'User Stories'!E8</f>
        <v>- User must verify email address
- User must verify answer security question to reset password</v>
      </c>
      <c r="D8" s="49"/>
      <c r="E8" s="52"/>
      <c r="F8" s="46" t="s">
        <v>114</v>
      </c>
      <c r="G8" s="48"/>
      <c r="H8" s="48"/>
      <c r="I8" s="47">
        <f>COUNTIF(E3:E39,"6")</f>
        <v>0</v>
      </c>
      <c r="J8" s="48"/>
    </row>
    <row r="9">
      <c r="A9" s="49" t="str">
        <f>'User Stories'!A9</f>
        <v>Medical Examiner</v>
      </c>
      <c r="B9" s="50" t="str">
        <f>'User Stories'!D9</f>
        <v>As a Medical Examiner I can add a person's gender  so that deaths can be tracked by gender  .</v>
      </c>
      <c r="C9" s="51" t="str">
        <f>'User Stories'!E9</f>
        <v>- User can select from list of genders
- User can update gender selection
- Users gender selection is not shared with CDC Officials</v>
      </c>
      <c r="D9" s="49"/>
      <c r="E9" s="52"/>
      <c r="F9" s="46" t="s">
        <v>115</v>
      </c>
      <c r="G9" s="48"/>
      <c r="H9" s="48"/>
      <c r="I9" s="53">
        <f>COUNTIF(E3:E39,"7")</f>
        <v>0</v>
      </c>
      <c r="J9" s="48"/>
    </row>
    <row r="10">
      <c r="A10" s="49" t="str">
        <f>'User Stories'!A10</f>
        <v>Medical Examiner</v>
      </c>
      <c r="B10" s="50" t="str">
        <f>'User Stories'!D10</f>
        <v>As a Medical Examiner I am automatically logged out of the system  so that no one can access my account.</v>
      </c>
      <c r="C10" s="51" t="str">
        <f>'User Stories'!E10</f>
        <v>- Timeout occurs after 15 mins of inactivity
- After timeout user is returned to login page</v>
      </c>
      <c r="D10" s="49"/>
      <c r="E10" s="52"/>
      <c r="F10" s="46" t="s">
        <v>116</v>
      </c>
      <c r="G10" s="53">
        <f t="shared" ref="G10:I10" si="1">SUM(G3:G9)</f>
        <v>0</v>
      </c>
      <c r="H10" s="53">
        <f t="shared" si="1"/>
        <v>0</v>
      </c>
      <c r="I10" s="53">
        <f t="shared" si="1"/>
        <v>0</v>
      </c>
      <c r="J10" s="48"/>
    </row>
    <row r="11">
      <c r="A11" s="49" t="str">
        <f>'User Stories'!A11</f>
        <v>Patient</v>
      </c>
      <c r="B11" s="50" t="str">
        <f>'User Stories'!D11</f>
        <v>As a Patient I can change my test results  so that the system data is accurate.</v>
      </c>
      <c r="C11" s="51" t="str">
        <f>'User Stories'!E11</f>
        <v>- User can modify test results twice
- Doctors are notified when a patient changes test results</v>
      </c>
      <c r="D11" s="49"/>
      <c r="E11" s="52"/>
      <c r="F11" s="46" t="s">
        <v>117</v>
      </c>
      <c r="G11" s="54">
        <f>COUNTIF(D3:D39,"Release 1 (MVP)")</f>
        <v>0</v>
      </c>
      <c r="H11" s="54">
        <f>COUNTIF(D3:D39,"release 2")</f>
        <v>0</v>
      </c>
      <c r="I11" s="54">
        <f>COUNTIF(D3:D39,"release 3")</f>
        <v>0</v>
      </c>
      <c r="J11" s="54">
        <f>COUNTIF(D3:D39,"backlog for future release")</f>
        <v>0</v>
      </c>
    </row>
    <row r="12">
      <c r="A12" s="49" t="str">
        <f>'User Stories'!A12</f>
        <v>Patient</v>
      </c>
      <c r="B12" s="50" t="str">
        <f>'User Stories'!D12</f>
        <v>As a Patient I can enter any stores that I visited 3 days before testing positive so that others are aware of their potential exposure to the virus.</v>
      </c>
      <c r="C12" s="51" t="str">
        <f>'User Stories'!E12</f>
        <v>- Option only visible for patients that report positve test
- Can specify store name, date entered, city, and state</v>
      </c>
      <c r="D12" s="49"/>
      <c r="E12" s="52"/>
      <c r="F12" s="46" t="s">
        <v>118</v>
      </c>
      <c r="G12" s="55" t="b">
        <f t="shared" ref="G12:I12" si="2">eq(G10,G11)</f>
        <v>1</v>
      </c>
      <c r="H12" s="56" t="b">
        <f t="shared" si="2"/>
        <v>1</v>
      </c>
      <c r="I12" s="56" t="b">
        <f t="shared" si="2"/>
        <v>1</v>
      </c>
      <c r="J12" s="57"/>
    </row>
    <row r="13">
      <c r="A13" s="49" t="str">
        <f>'User Stories'!A13</f>
        <v>System Administrator</v>
      </c>
      <c r="B13" s="50" t="str">
        <f>'User Stories'!D13</f>
        <v>As a System Administrator I can give access to the system  so that users can access,import, share data..</v>
      </c>
      <c r="C13" s="51" t="str">
        <f>'User Stories'!E13</f>
        <v>- First and Last Name required
- Enter email addresses 
- Gmail email address are not allowed access</v>
      </c>
      <c r="D13" s="49"/>
      <c r="E13" s="52"/>
      <c r="F13" s="57"/>
      <c r="G13" s="57"/>
      <c r="H13" s="57"/>
      <c r="I13" s="57"/>
      <c r="J13" s="57"/>
    </row>
    <row r="14">
      <c r="A14" s="49" t="str">
        <f>'User Stories'!A14</f>
        <v>System Administrator</v>
      </c>
      <c r="B14" s="50" t="str">
        <f>'User Stories'!D14</f>
        <v>As a System Administrator I can remove access so that users are not able to access the system.</v>
      </c>
      <c r="C14" s="51" t="str">
        <f>'User Stories'!E14</f>
        <v>- Removed user recieves email confirmation of removal
- Removed user can't login once removed
- System administrator must confirm the user that they are removing before leaving the page</v>
      </c>
      <c r="D14" s="49"/>
      <c r="E14" s="52"/>
      <c r="F14" s="58"/>
      <c r="G14" s="57"/>
      <c r="H14" s="57"/>
      <c r="I14" s="57"/>
      <c r="J14" s="57"/>
    </row>
    <row r="15">
      <c r="A15" s="49" t="str">
        <f>'User Stories'!A15</f>
        <v>Test Center</v>
      </c>
      <c r="B15" s="50" t="str">
        <f>'User Stories'!D15</f>
        <v>As a Test Center I can update/change the number of test kits recieved  so that data is accurate.</v>
      </c>
      <c r="C15" s="51" t="str">
        <f>'User Stories'!E15</f>
        <v>- Only allow update one time
- Make user confirm change before leaving the page</v>
      </c>
      <c r="D15" s="49"/>
      <c r="E15" s="52"/>
      <c r="F15" s="58"/>
      <c r="G15" s="57"/>
      <c r="H15" s="57"/>
      <c r="I15" s="57"/>
      <c r="J15" s="57"/>
    </row>
    <row r="16">
      <c r="A16" s="49" t="str">
        <f>'User Stories'!A16</f>
        <v>Test Center</v>
      </c>
      <c r="B16" s="50" t="str">
        <f>'User Stories'!D16</f>
        <v>As a Test Center I can I want to be notified when my stock falls before a certain level,  so that I can proactively order additional testing supplies.</v>
      </c>
      <c r="C16" s="51" t="str">
        <f>'User Stories'!E16</f>
        <v>- System notifies user by email
- User can set number that stock must reach for email to be sent
- System notifies user upon login that stock is low </v>
      </c>
      <c r="D16" s="49"/>
      <c r="E16" s="52"/>
      <c r="F16" s="58"/>
      <c r="G16" s="57"/>
      <c r="H16" s="57"/>
      <c r="I16" s="57"/>
      <c r="J16" s="57"/>
    </row>
    <row r="17">
      <c r="A17" s="49" t="str">
        <f>'User Stories'!A17</f>
        <v/>
      </c>
      <c r="B17" s="50" t="str">
        <f>'User Stories'!D17</f>
        <v>As a  I can  so that .</v>
      </c>
      <c r="C17" s="51" t="str">
        <f>'User Stories'!E17</f>
        <v/>
      </c>
      <c r="D17" s="49"/>
      <c r="E17" s="52"/>
      <c r="F17" s="58"/>
      <c r="G17" s="57"/>
      <c r="H17" s="57"/>
      <c r="I17" s="57"/>
      <c r="J17" s="57"/>
    </row>
    <row r="18">
      <c r="A18" s="49" t="str">
        <f>'User Stories'!A18</f>
        <v/>
      </c>
      <c r="B18" s="50" t="str">
        <f>'User Stories'!D18</f>
        <v>As a  I can  so that .</v>
      </c>
      <c r="C18" s="51" t="str">
        <f>'User Stories'!E18</f>
        <v/>
      </c>
      <c r="D18" s="49"/>
      <c r="E18" s="52"/>
      <c r="F18" s="58"/>
      <c r="G18" s="57"/>
      <c r="H18" s="57"/>
      <c r="I18" s="57"/>
      <c r="J18" s="57"/>
    </row>
    <row r="19">
      <c r="A19" s="49" t="str">
        <f>'User Stories'!A19</f>
        <v/>
      </c>
      <c r="B19" s="50" t="str">
        <f>'User Stories'!D19</f>
        <v>As a  I can  so that .</v>
      </c>
      <c r="C19" s="51" t="str">
        <f>'User Stories'!E19</f>
        <v/>
      </c>
      <c r="D19" s="49"/>
      <c r="E19" s="52"/>
      <c r="F19" s="58"/>
      <c r="G19" s="57"/>
      <c r="H19" s="57"/>
      <c r="I19" s="57"/>
      <c r="J19" s="57"/>
    </row>
    <row r="20">
      <c r="A20" s="49" t="str">
        <f>'User Stories'!A20</f>
        <v/>
      </c>
      <c r="B20" s="50" t="str">
        <f>'User Stories'!D20</f>
        <v>As a  I can  so that .</v>
      </c>
      <c r="C20" s="51" t="str">
        <f>'User Stories'!E20</f>
        <v/>
      </c>
      <c r="D20" s="49"/>
      <c r="E20" s="52"/>
      <c r="F20" s="58"/>
      <c r="G20" s="57"/>
      <c r="H20" s="57"/>
      <c r="I20" s="57"/>
      <c r="J20" s="57"/>
    </row>
    <row r="21">
      <c r="A21" s="49" t="str">
        <f>'User Stories'!A21</f>
        <v/>
      </c>
      <c r="B21" s="50" t="str">
        <f>'User Stories'!D21</f>
        <v>As a  I can  so that .</v>
      </c>
      <c r="C21" s="51" t="str">
        <f>'User Stories'!E21</f>
        <v/>
      </c>
      <c r="D21" s="49"/>
      <c r="E21" s="52"/>
      <c r="F21" s="58"/>
      <c r="G21" s="57"/>
      <c r="H21" s="57"/>
      <c r="I21" s="57"/>
      <c r="J21" s="57"/>
    </row>
    <row r="22">
      <c r="A22" s="49" t="str">
        <f>'User Stories'!A22</f>
        <v/>
      </c>
      <c r="B22" s="50" t="str">
        <f>'User Stories'!D22</f>
        <v>As a  I can  so that .</v>
      </c>
      <c r="C22" s="51" t="str">
        <f>'User Stories'!E22</f>
        <v/>
      </c>
      <c r="D22" s="49"/>
      <c r="E22" s="52"/>
      <c r="F22" s="58"/>
      <c r="G22" s="57"/>
      <c r="H22" s="57"/>
      <c r="I22" s="57"/>
      <c r="J22" s="57"/>
    </row>
    <row r="23">
      <c r="A23" s="49" t="str">
        <f>'User Stories'!A23</f>
        <v/>
      </c>
      <c r="B23" s="50" t="str">
        <f>'User Stories'!D23</f>
        <v>As a  I can  so that .</v>
      </c>
      <c r="C23" s="51" t="str">
        <f>'User Stories'!E23</f>
        <v/>
      </c>
      <c r="D23" s="49"/>
      <c r="E23" s="52"/>
      <c r="F23" s="58"/>
      <c r="G23" s="57"/>
      <c r="H23" s="57"/>
      <c r="I23" s="57"/>
      <c r="J23" s="57"/>
    </row>
    <row r="24">
      <c r="A24" s="49" t="str">
        <f>'User Stories'!A24</f>
        <v/>
      </c>
      <c r="B24" s="50" t="str">
        <f>'User Stories'!D24</f>
        <v>As a  I can  so that .</v>
      </c>
      <c r="C24" s="51" t="str">
        <f>'User Stories'!E24</f>
        <v/>
      </c>
      <c r="D24" s="49"/>
      <c r="E24" s="52"/>
      <c r="F24" s="58"/>
      <c r="G24" s="57"/>
      <c r="H24" s="57"/>
      <c r="I24" s="57"/>
      <c r="J24" s="57"/>
    </row>
    <row r="25">
      <c r="A25" s="49" t="str">
        <f>'User Stories'!A25</f>
        <v/>
      </c>
      <c r="B25" s="50" t="str">
        <f>'User Stories'!D25</f>
        <v>As a  I can  so that .</v>
      </c>
      <c r="C25" s="51" t="str">
        <f>'User Stories'!E25</f>
        <v/>
      </c>
      <c r="D25" s="49"/>
      <c r="E25" s="52"/>
      <c r="F25" s="58"/>
      <c r="G25" s="57"/>
      <c r="H25" s="57"/>
      <c r="I25" s="57"/>
      <c r="J25" s="57"/>
    </row>
    <row r="26">
      <c r="A26" s="49" t="str">
        <f>'User Stories'!A26</f>
        <v/>
      </c>
      <c r="B26" s="50" t="str">
        <f>'User Stories'!D26</f>
        <v>As a  I can  so that .</v>
      </c>
      <c r="C26" s="51" t="str">
        <f>'User Stories'!E26</f>
        <v/>
      </c>
      <c r="D26" s="49"/>
      <c r="E26" s="52"/>
      <c r="F26" s="58"/>
      <c r="G26" s="57"/>
      <c r="H26" s="57"/>
      <c r="I26" s="57"/>
      <c r="J26" s="57"/>
    </row>
    <row r="27">
      <c r="A27" s="49" t="str">
        <f>'User Stories'!A27</f>
        <v/>
      </c>
      <c r="B27" s="50" t="str">
        <f>'User Stories'!D27</f>
        <v>As a  I can  so that .</v>
      </c>
      <c r="C27" s="51" t="str">
        <f>'User Stories'!E27</f>
        <v/>
      </c>
      <c r="D27" s="49"/>
      <c r="E27" s="52"/>
      <c r="F27" s="58"/>
      <c r="G27" s="57"/>
      <c r="H27" s="57"/>
      <c r="I27" s="57"/>
      <c r="J27" s="57"/>
    </row>
    <row r="28">
      <c r="A28" s="49" t="str">
        <f>'User Stories'!A28</f>
        <v/>
      </c>
      <c r="B28" s="50" t="str">
        <f>'User Stories'!D28</f>
        <v>As a  I can  so that .</v>
      </c>
      <c r="C28" s="51" t="str">
        <f>'User Stories'!E28</f>
        <v/>
      </c>
      <c r="D28" s="49"/>
      <c r="E28" s="52"/>
      <c r="F28" s="58"/>
      <c r="G28" s="57"/>
      <c r="H28" s="57"/>
      <c r="I28" s="57"/>
      <c r="J28" s="57"/>
    </row>
    <row r="29">
      <c r="A29" s="49" t="str">
        <f>'User Stories'!A29</f>
        <v/>
      </c>
      <c r="B29" s="50" t="str">
        <f>'User Stories'!D29</f>
        <v>As a  I can  so that .</v>
      </c>
      <c r="C29" s="51" t="str">
        <f>'User Stories'!E29</f>
        <v/>
      </c>
      <c r="D29" s="49"/>
      <c r="E29" s="52"/>
      <c r="F29" s="58"/>
      <c r="G29" s="57"/>
      <c r="H29" s="57"/>
      <c r="I29" s="57"/>
      <c r="J29" s="57"/>
    </row>
    <row r="30">
      <c r="A30" s="49" t="str">
        <f>'User Stories'!A30</f>
        <v/>
      </c>
      <c r="B30" s="50" t="str">
        <f>'User Stories'!D30</f>
        <v>As a  I can  so that .</v>
      </c>
      <c r="C30" s="51" t="str">
        <f>'User Stories'!E30</f>
        <v/>
      </c>
      <c r="D30" s="49"/>
      <c r="E30" s="52"/>
      <c r="F30" s="58"/>
      <c r="G30" s="57"/>
      <c r="H30" s="57"/>
      <c r="I30" s="57"/>
      <c r="J30" s="57"/>
    </row>
    <row r="31">
      <c r="A31" s="49" t="str">
        <f>'User Stories'!A31</f>
        <v/>
      </c>
      <c r="B31" s="50" t="str">
        <f>'User Stories'!D31</f>
        <v>As a  I can  so that .</v>
      </c>
      <c r="C31" s="51" t="str">
        <f>'User Stories'!E31</f>
        <v/>
      </c>
      <c r="D31" s="49"/>
      <c r="E31" s="52"/>
      <c r="F31" s="58"/>
      <c r="G31" s="57"/>
      <c r="H31" s="57"/>
      <c r="I31" s="57"/>
      <c r="J31" s="57"/>
    </row>
    <row r="32">
      <c r="A32" s="49" t="str">
        <f>'User Stories'!A32</f>
        <v/>
      </c>
      <c r="B32" s="50" t="str">
        <f>'User Stories'!D32</f>
        <v>As a  I can  so that .</v>
      </c>
      <c r="C32" s="51" t="str">
        <f>'User Stories'!E32</f>
        <v/>
      </c>
      <c r="D32" s="49"/>
      <c r="E32" s="52"/>
      <c r="F32" s="58"/>
      <c r="G32" s="57"/>
      <c r="H32" s="57"/>
      <c r="I32" s="57"/>
      <c r="J32" s="57"/>
    </row>
    <row r="33">
      <c r="A33" s="49" t="str">
        <f>'User Stories'!A33</f>
        <v/>
      </c>
      <c r="B33" s="50" t="str">
        <f>'User Stories'!D33</f>
        <v>As a  I can  so that .</v>
      </c>
      <c r="C33" s="51" t="str">
        <f>'User Stories'!E33</f>
        <v/>
      </c>
      <c r="D33" s="49"/>
      <c r="E33" s="52"/>
      <c r="F33" s="58"/>
      <c r="G33" s="57"/>
      <c r="H33" s="57"/>
      <c r="I33" s="57"/>
      <c r="J33" s="57"/>
    </row>
    <row r="34">
      <c r="A34" s="49" t="str">
        <f>'User Stories'!A34</f>
        <v/>
      </c>
      <c r="B34" s="50" t="str">
        <f>'User Stories'!D34</f>
        <v>As a  I can  so that .</v>
      </c>
      <c r="C34" s="51" t="str">
        <f>'User Stories'!E34</f>
        <v/>
      </c>
      <c r="D34" s="49"/>
      <c r="E34" s="52"/>
      <c r="F34" s="58"/>
      <c r="G34" s="57"/>
      <c r="H34" s="57"/>
      <c r="I34" s="57"/>
      <c r="J34" s="57"/>
    </row>
    <row r="35">
      <c r="A35" s="49" t="str">
        <f>'User Stories'!A35</f>
        <v/>
      </c>
      <c r="B35" s="50" t="str">
        <f>'User Stories'!D35</f>
        <v>As a  I can  so that .</v>
      </c>
      <c r="C35" s="51" t="str">
        <f>'User Stories'!E35</f>
        <v/>
      </c>
      <c r="D35" s="49"/>
      <c r="E35" s="52"/>
      <c r="F35" s="58"/>
      <c r="G35" s="57"/>
      <c r="H35" s="57"/>
      <c r="I35" s="57"/>
      <c r="J35" s="57"/>
    </row>
    <row r="36">
      <c r="A36" s="49" t="str">
        <f>'User Stories'!A36</f>
        <v/>
      </c>
      <c r="B36" s="50" t="str">
        <f>'User Stories'!D36</f>
        <v>As a  I can  so that .</v>
      </c>
      <c r="C36" s="51" t="str">
        <f>'User Stories'!E36</f>
        <v/>
      </c>
      <c r="D36" s="49"/>
      <c r="E36" s="52"/>
      <c r="F36" s="58"/>
      <c r="G36" s="57"/>
      <c r="H36" s="57"/>
      <c r="I36" s="57"/>
      <c r="J36" s="57"/>
    </row>
    <row r="37">
      <c r="A37" s="49" t="str">
        <f>'User Stories'!A37</f>
        <v/>
      </c>
      <c r="B37" s="50" t="str">
        <f>'User Stories'!D37</f>
        <v>As a  I can  so that .</v>
      </c>
      <c r="C37" s="51" t="str">
        <f>'User Stories'!E37</f>
        <v/>
      </c>
      <c r="D37" s="49"/>
      <c r="E37" s="52"/>
      <c r="F37" s="58"/>
      <c r="G37" s="57"/>
      <c r="H37" s="57"/>
      <c r="I37" s="57"/>
      <c r="J37" s="57"/>
    </row>
    <row r="38">
      <c r="A38" s="49" t="str">
        <f>'User Stories'!A37</f>
        <v/>
      </c>
      <c r="B38" s="50" t="str">
        <f>'User Stories'!D37</f>
        <v>As a  I can  so that .</v>
      </c>
      <c r="C38" s="51" t="str">
        <f>'User Stories'!E37</f>
        <v/>
      </c>
      <c r="D38" s="49"/>
      <c r="E38" s="52"/>
      <c r="F38" s="58"/>
      <c r="G38" s="57"/>
      <c r="H38" s="57"/>
      <c r="I38" s="57"/>
      <c r="J38" s="57"/>
    </row>
    <row r="39">
      <c r="A39" s="49" t="str">
        <f>'User Stories'!A38</f>
        <v/>
      </c>
      <c r="B39" s="50" t="str">
        <f>'User Stories'!D38</f>
        <v>As a  I can  so that .</v>
      </c>
      <c r="C39" s="51" t="str">
        <f>'User Stories'!E38</f>
        <v/>
      </c>
      <c r="D39" s="49"/>
      <c r="E39" s="52"/>
      <c r="F39" s="58"/>
      <c r="G39" s="57"/>
      <c r="H39" s="57"/>
      <c r="I39" s="57"/>
      <c r="J39" s="57"/>
    </row>
  </sheetData>
  <autoFilter ref="$A$2:$J$39"/>
  <mergeCells count="2">
    <mergeCell ref="A1:E1"/>
    <mergeCell ref="F1:J1"/>
  </mergeCells>
  <conditionalFormatting sqref="G10:H11">
    <cfRule type="cellIs" dxfId="0" priority="1" operator="greaterThan">
      <formula>10</formula>
    </cfRule>
  </conditionalFormatting>
  <conditionalFormatting sqref="G10:H11">
    <cfRule type="colorScale" priority="2">
      <colorScale>
        <cfvo type="formula" val="0"/>
        <cfvo type="formula" val="10"/>
        <color rgb="FFFFFFFF"/>
        <color rgb="FF57BB8A"/>
      </colorScale>
    </cfRule>
  </conditionalFormatting>
  <conditionalFormatting sqref="I10:I11">
    <cfRule type="cellIs" dxfId="0" priority="3" operator="greaterThan">
      <formula>5</formula>
    </cfRule>
  </conditionalFormatting>
  <conditionalFormatting sqref="I10:I11">
    <cfRule type="colorScale" priority="4">
      <colorScale>
        <cfvo type="formula" val="0"/>
        <cfvo type="formula" val="5"/>
        <color rgb="FFFFFFFF"/>
        <color rgb="FF57BB8A"/>
      </colorScale>
    </cfRule>
  </conditionalFormatting>
  <conditionalFormatting sqref="G3 G5 I9">
    <cfRule type="cellIs" dxfId="0" priority="5" operator="greaterThan">
      <formula>3</formula>
    </cfRule>
  </conditionalFormatting>
  <conditionalFormatting sqref="G3 G5 I9">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onditionalFormatting>
  <conditionalFormatting sqref="G4">
    <cfRule type="cellIs" dxfId="0" priority="8" operator="greaterThan">
      <formula>4</formula>
    </cfRule>
  </conditionalFormatting>
  <conditionalFormatting sqref="H6:H7">
    <cfRule type="cellIs" dxfId="0" priority="9" operator="greaterThan">
      <formula>5</formula>
    </cfRule>
  </conditionalFormatting>
  <conditionalFormatting sqref="H6:H7">
    <cfRule type="colorScale" priority="10">
      <colorScale>
        <cfvo type="formula" val="0"/>
        <cfvo type="formula" val="5"/>
        <color rgb="FFFFFFFF"/>
        <color rgb="FF57BB8A"/>
      </colorScale>
    </cfRule>
  </conditionalFormatting>
  <conditionalFormatting sqref="I8">
    <cfRule type="cellIs" dxfId="0" priority="11" operator="greaterThan">
      <formula>2</formula>
    </cfRule>
  </conditionalFormatting>
  <conditionalFormatting sqref="I8">
    <cfRule type="colorScale" priority="12">
      <colorScale>
        <cfvo type="formula" val="0"/>
        <cfvo type="formula" val="2"/>
        <color rgb="FFFFFFFF"/>
        <color rgb="FF57BB8A"/>
      </colorScale>
    </cfRule>
  </conditionalFormatting>
  <conditionalFormatting sqref="G12:I12">
    <cfRule type="cellIs" dxfId="1" priority="13" operator="equal">
      <formula>"TRUE"</formula>
    </cfRule>
  </conditionalFormatting>
  <conditionalFormatting sqref="G12:I12">
    <cfRule type="cellIs" dxfId="0" priority="14" operator="notEqual">
      <formula>"TRUE"</formula>
    </cfRule>
  </conditionalFormatting>
  <dataValidations>
    <dataValidation type="list" allowBlank="1" sqref="D3:D39">
      <formula1>"Release 1 (MVP),Release 2,Release 3,Backlog for Future Release"</formula1>
    </dataValidation>
    <dataValidation type="list" allowBlank="1" sqref="E3:E39">
      <formula1>"1,2,3,4,5,6,7"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10.29"/>
    <col customWidth="1" min="3" max="3" width="77.14"/>
    <col customWidth="1" min="4" max="4" width="12.86"/>
  </cols>
  <sheetData>
    <row r="1">
      <c r="A1" s="22" t="s">
        <v>119</v>
      </c>
      <c r="B1" s="2"/>
      <c r="C1" s="2"/>
      <c r="D1" s="3"/>
    </row>
    <row r="2">
      <c r="A2" s="59" t="s">
        <v>120</v>
      </c>
      <c r="B2" s="59" t="s">
        <v>121</v>
      </c>
      <c r="C2" s="59" t="s">
        <v>101</v>
      </c>
      <c r="D2" s="59" t="s">
        <v>122</v>
      </c>
    </row>
    <row r="3">
      <c r="A3" s="60" t="s">
        <v>123</v>
      </c>
      <c r="B3" s="61" t="s">
        <v>124</v>
      </c>
      <c r="C3" s="28"/>
      <c r="D3" s="62">
        <v>2.0</v>
      </c>
    </row>
    <row r="4">
      <c r="A4" s="63"/>
      <c r="B4" s="63"/>
      <c r="C4" s="28"/>
      <c r="D4" s="62">
        <v>3.0</v>
      </c>
    </row>
    <row r="5">
      <c r="A5" s="63"/>
      <c r="B5" s="64"/>
      <c r="C5" s="28"/>
      <c r="D5" s="62">
        <v>3.0</v>
      </c>
    </row>
    <row r="6">
      <c r="A6" s="63"/>
      <c r="B6" s="61" t="s">
        <v>125</v>
      </c>
      <c r="C6" s="28"/>
      <c r="D6" s="62">
        <v>5.0</v>
      </c>
    </row>
    <row r="7">
      <c r="A7" s="63"/>
      <c r="B7" s="63"/>
      <c r="C7" s="28"/>
      <c r="D7" s="62">
        <v>0.5</v>
      </c>
    </row>
    <row r="8">
      <c r="A8" s="63"/>
      <c r="B8" s="63"/>
      <c r="C8" s="28"/>
      <c r="D8" s="62">
        <v>2.0</v>
      </c>
    </row>
    <row r="9">
      <c r="A9" s="63"/>
      <c r="B9" s="64"/>
      <c r="C9" s="28"/>
      <c r="D9" s="62">
        <v>0.5</v>
      </c>
    </row>
    <row r="10">
      <c r="A10" s="63"/>
      <c r="B10" s="61" t="s">
        <v>126</v>
      </c>
      <c r="C10" s="28"/>
      <c r="D10" s="62">
        <v>5.0</v>
      </c>
    </row>
    <row r="11">
      <c r="A11" s="63"/>
      <c r="B11" s="63"/>
      <c r="C11" s="28"/>
      <c r="D11" s="62">
        <v>2.0</v>
      </c>
    </row>
    <row r="12">
      <c r="A12" s="64"/>
      <c r="B12" s="64"/>
      <c r="C12" s="28"/>
      <c r="D12" s="62">
        <v>1.0</v>
      </c>
    </row>
    <row r="13">
      <c r="A13" s="65" t="s">
        <v>127</v>
      </c>
      <c r="B13" s="61" t="s">
        <v>128</v>
      </c>
      <c r="C13" s="28"/>
      <c r="D13" s="62">
        <v>5.0</v>
      </c>
    </row>
    <row r="14">
      <c r="A14" s="63"/>
      <c r="B14" s="63"/>
      <c r="C14" s="28"/>
      <c r="D14" s="62">
        <v>0.5</v>
      </c>
    </row>
    <row r="15">
      <c r="A15" s="63"/>
      <c r="B15" s="63"/>
      <c r="C15" s="28"/>
      <c r="D15" s="62">
        <v>1.0</v>
      </c>
    </row>
    <row r="16">
      <c r="A16" s="63"/>
      <c r="B16" s="63"/>
      <c r="C16" s="28"/>
      <c r="D16" s="62">
        <v>1.0</v>
      </c>
    </row>
    <row r="17">
      <c r="A17" s="63"/>
      <c r="B17" s="64"/>
      <c r="C17" s="28"/>
      <c r="D17" s="62">
        <v>0.5</v>
      </c>
    </row>
    <row r="18">
      <c r="A18" s="63"/>
      <c r="B18" s="61" t="s">
        <v>129</v>
      </c>
      <c r="C18" s="28"/>
      <c r="D18" s="62">
        <v>1.0</v>
      </c>
    </row>
    <row r="19">
      <c r="A19" s="63"/>
      <c r="B19" s="63"/>
      <c r="C19" s="28"/>
      <c r="D19" s="62">
        <v>2.0</v>
      </c>
    </row>
    <row r="20">
      <c r="A20" s="63"/>
      <c r="B20" s="63"/>
      <c r="C20" s="28"/>
      <c r="D20" s="62">
        <v>2.0</v>
      </c>
    </row>
    <row r="21">
      <c r="A21" s="63"/>
      <c r="B21" s="63"/>
      <c r="C21" s="28"/>
      <c r="D21" s="62">
        <v>1.0</v>
      </c>
    </row>
    <row r="22">
      <c r="A22" s="64"/>
      <c r="B22" s="64"/>
      <c r="C22" s="28"/>
      <c r="D22" s="62">
        <v>3.0</v>
      </c>
    </row>
    <row r="23">
      <c r="A23" s="66" t="s">
        <v>130</v>
      </c>
      <c r="B23" s="61" t="s">
        <v>131</v>
      </c>
      <c r="C23" s="28"/>
      <c r="D23" s="62">
        <v>3.0</v>
      </c>
    </row>
    <row r="24">
      <c r="A24" s="63"/>
      <c r="B24" s="64"/>
      <c r="C24" s="28"/>
      <c r="D24" s="62">
        <v>5.0</v>
      </c>
    </row>
    <row r="25">
      <c r="A25" s="63"/>
      <c r="B25" s="61" t="s">
        <v>132</v>
      </c>
      <c r="C25" s="28"/>
      <c r="D25" s="62">
        <v>2.0</v>
      </c>
    </row>
    <row r="26">
      <c r="A26" s="63"/>
      <c r="B26" s="63"/>
      <c r="C26" s="28"/>
      <c r="D26" s="62">
        <v>0.5</v>
      </c>
    </row>
    <row r="27">
      <c r="A27" s="64"/>
      <c r="B27" s="64"/>
      <c r="C27" s="28"/>
      <c r="D27" s="62">
        <v>5.0</v>
      </c>
    </row>
  </sheetData>
  <mergeCells count="11">
    <mergeCell ref="A13:A22"/>
    <mergeCell ref="A23:A27"/>
    <mergeCell ref="B23:B24"/>
    <mergeCell ref="B25:B27"/>
    <mergeCell ref="A1:D1"/>
    <mergeCell ref="A3:A12"/>
    <mergeCell ref="B3:B5"/>
    <mergeCell ref="B6:B9"/>
    <mergeCell ref="B10:B12"/>
    <mergeCell ref="B13:B17"/>
    <mergeCell ref="B18:B22"/>
  </mergeCells>
  <drawing r:id="rId1"/>
</worksheet>
</file>