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hbub\Documents\GitHub\EnergyPLANDomainKnowledgeEAStep1\AalborgResults\Two_Objectives\With PP conf and DK\"/>
    </mc:Choice>
  </mc:AlternateContent>
  <bookViews>
    <workbookView xWindow="0" yWindow="0" windowWidth="20460" windowHeight="7155" activeTab="1"/>
  </bookViews>
  <sheets>
    <sheet name="Sheet1" sheetId="1" r:id="rId1"/>
    <sheet name="Sheet2" sheetId="2" r:id="rId2"/>
    <sheet name="Sheet4" sheetId="4" r:id="rId3"/>
    <sheet name="Sheet3" sheetId="3" r:id="rId4"/>
  </sheets>
  <calcPr calcId="152511"/>
</workbook>
</file>

<file path=xl/calcChain.xml><?xml version="1.0" encoding="utf-8"?>
<calcChain xmlns="http://schemas.openxmlformats.org/spreadsheetml/2006/main">
  <c r="AF4" i="2" l="1"/>
  <c r="AE4" i="2"/>
  <c r="AF230" i="4"/>
  <c r="AE230" i="4"/>
  <c r="C10" i="3" l="1"/>
  <c r="F6" i="3"/>
  <c r="G6" i="3" s="1"/>
  <c r="H6" i="3" s="1"/>
  <c r="D7" i="3"/>
  <c r="D6" i="3"/>
  <c r="C7" i="3"/>
  <c r="D10" i="3" s="1"/>
  <c r="C6" i="3"/>
  <c r="AM37" i="1" l="1"/>
  <c r="AN37" i="1"/>
  <c r="AB69" i="1" l="1"/>
  <c r="AB59" i="1"/>
  <c r="AB92" i="1"/>
  <c r="AB36" i="1"/>
  <c r="AB66" i="1"/>
  <c r="AB51" i="1"/>
  <c r="AB57" i="1"/>
  <c r="AB56" i="1"/>
  <c r="AB23" i="1"/>
  <c r="AB10" i="1"/>
  <c r="AB82" i="1"/>
  <c r="AB85" i="1"/>
  <c r="AB4" i="1"/>
  <c r="AC29" i="1"/>
  <c r="AC96" i="1"/>
  <c r="AC88" i="1"/>
  <c r="AC48" i="1"/>
  <c r="AC6" i="1"/>
  <c r="AC50" i="1"/>
  <c r="AC70" i="1"/>
  <c r="AC33" i="1"/>
  <c r="AC42" i="1"/>
  <c r="AC79" i="1"/>
  <c r="AC11" i="1"/>
  <c r="AC16" i="1"/>
  <c r="AC5" i="1"/>
  <c r="AB5" i="1" l="1"/>
  <c r="AB16" i="1"/>
  <c r="AB11" i="1"/>
  <c r="AB79" i="1"/>
  <c r="AB42" i="1"/>
  <c r="AB33" i="1"/>
  <c r="AB70" i="1"/>
  <c r="AB50" i="1"/>
  <c r="AB6" i="1"/>
  <c r="AB48" i="1"/>
  <c r="AB88" i="1"/>
  <c r="AB96" i="1"/>
  <c r="AB29" i="1"/>
  <c r="AB84" i="1"/>
  <c r="AB76" i="1"/>
  <c r="AB67" i="1"/>
  <c r="AB30" i="1"/>
  <c r="AB31" i="1"/>
  <c r="AB14" i="1"/>
  <c r="AB62" i="1"/>
  <c r="AB91" i="1"/>
  <c r="AB34" i="1"/>
  <c r="AB37" i="1"/>
  <c r="AB28" i="1"/>
  <c r="AB68" i="1"/>
  <c r="AC99" i="1"/>
  <c r="AC81" i="1"/>
  <c r="AC45" i="1"/>
  <c r="AC63" i="1"/>
  <c r="AC40" i="1"/>
  <c r="AC78" i="1"/>
  <c r="AC95" i="1"/>
  <c r="AC38" i="1"/>
  <c r="AC58" i="1"/>
  <c r="AC84" i="1"/>
  <c r="AC67" i="1"/>
  <c r="AC62" i="1"/>
  <c r="AC91" i="1"/>
  <c r="AC37" i="1"/>
  <c r="AC68" i="1"/>
  <c r="AC76" i="1"/>
  <c r="AC30" i="1"/>
  <c r="AC15" i="1"/>
  <c r="AC8" i="1"/>
  <c r="AC7" i="1"/>
  <c r="AC14" i="1"/>
  <c r="AC31" i="1"/>
  <c r="AC34" i="1"/>
  <c r="AC28" i="1"/>
  <c r="AC102" i="1"/>
  <c r="AC44" i="1"/>
  <c r="AC19" i="1"/>
  <c r="AC71" i="1"/>
  <c r="AC80" i="1"/>
  <c r="AC94" i="1"/>
  <c r="AC12" i="1"/>
  <c r="AC65" i="1"/>
  <c r="AC22" i="1"/>
  <c r="AC9" i="1"/>
  <c r="AC89" i="1"/>
  <c r="AC35" i="1"/>
  <c r="AC75" i="1"/>
  <c r="AB100" i="1"/>
  <c r="AB39" i="1"/>
  <c r="AB97" i="1"/>
  <c r="AB64" i="1"/>
  <c r="AB32" i="1"/>
  <c r="AB52" i="1"/>
  <c r="AB77" i="1"/>
  <c r="AB25" i="1"/>
  <c r="AB61" i="1"/>
  <c r="AB87" i="1"/>
  <c r="AB55" i="1"/>
  <c r="AB21" i="1"/>
  <c r="AC74" i="1"/>
  <c r="AC43" i="1"/>
  <c r="AC46" i="1"/>
  <c r="AC47" i="1"/>
  <c r="AC60" i="1"/>
  <c r="AC101" i="1"/>
  <c r="AC13" i="1"/>
  <c r="AC90" i="1"/>
  <c r="AC27" i="1"/>
  <c r="AC49" i="1"/>
  <c r="AC54" i="1"/>
  <c r="AC93" i="1"/>
  <c r="AB98" i="1"/>
  <c r="AB73" i="1"/>
  <c r="AB18" i="1"/>
  <c r="AB24" i="1"/>
  <c r="AB26" i="1"/>
  <c r="AB17" i="1"/>
  <c r="AB72" i="1"/>
  <c r="AB53" i="1"/>
  <c r="AB86" i="1"/>
  <c r="AB41" i="1"/>
  <c r="AB20" i="1"/>
  <c r="AB83" i="1"/>
  <c r="AC103" i="1"/>
  <c r="AC100" i="1"/>
  <c r="AC39" i="1"/>
  <c r="AC97" i="1"/>
  <c r="AC64" i="1"/>
  <c r="AC32" i="1"/>
  <c r="AC52" i="1"/>
  <c r="AC77" i="1"/>
  <c r="AC25" i="1"/>
  <c r="AC61" i="1"/>
  <c r="AC87" i="1"/>
  <c r="AC55" i="1"/>
  <c r="AC21" i="1"/>
  <c r="AB102" i="1"/>
  <c r="AB44" i="1"/>
  <c r="AB19" i="1"/>
  <c r="AB71" i="1"/>
  <c r="AB80" i="1"/>
  <c r="AB94" i="1"/>
  <c r="AB12" i="1"/>
  <c r="AB65" i="1"/>
  <c r="AB22" i="1"/>
  <c r="AB9" i="1"/>
  <c r="AB89" i="1"/>
  <c r="AB35" i="1"/>
  <c r="AB75" i="1"/>
  <c r="AC98" i="1"/>
  <c r="AC73" i="1"/>
  <c r="AC18" i="1"/>
  <c r="AC24" i="1"/>
  <c r="AC26" i="1"/>
  <c r="AC17" i="1"/>
  <c r="AC72" i="1"/>
  <c r="AC53" i="1"/>
  <c r="AC86" i="1"/>
  <c r="AC41" i="1"/>
  <c r="AC20" i="1"/>
  <c r="AC83" i="1"/>
  <c r="AB103" i="1"/>
  <c r="AB74" i="1"/>
  <c r="AB43" i="1"/>
  <c r="AB46" i="1"/>
  <c r="AB47" i="1"/>
  <c r="AB60" i="1"/>
  <c r="AB101" i="1"/>
  <c r="AB13" i="1"/>
  <c r="AB90" i="1"/>
  <c r="AB27" i="1"/>
  <c r="AB49" i="1"/>
  <c r="AB54" i="1"/>
  <c r="AB93" i="1"/>
  <c r="AC4" i="1"/>
  <c r="AC85" i="1"/>
  <c r="AC82" i="1"/>
  <c r="AC10" i="1"/>
  <c r="AC23" i="1"/>
  <c r="AC56" i="1"/>
  <c r="AC57" i="1"/>
  <c r="AC51" i="1"/>
  <c r="AC66" i="1"/>
  <c r="AC36" i="1"/>
  <c r="AC92" i="1"/>
  <c r="AC59" i="1"/>
  <c r="AC69" i="1"/>
  <c r="AB99" i="1"/>
  <c r="AB81" i="1"/>
  <c r="AB45" i="1"/>
  <c r="AB63" i="1"/>
  <c r="AB15" i="1"/>
  <c r="AB40" i="1"/>
  <c r="AB78" i="1"/>
  <c r="AB95" i="1"/>
  <c r="AB8" i="1"/>
  <c r="AB7" i="1"/>
  <c r="AB38" i="1"/>
  <c r="AB58" i="1"/>
</calcChain>
</file>

<file path=xl/sharedStrings.xml><?xml version="1.0" encoding="utf-8"?>
<sst xmlns="http://schemas.openxmlformats.org/spreadsheetml/2006/main" count="181" uniqueCount="62">
  <si>
    <t>CHP3</t>
  </si>
  <si>
    <t>HP3</t>
  </si>
  <si>
    <t>PP</t>
  </si>
  <si>
    <t>wind</t>
  </si>
  <si>
    <t>Off-Shore Wind</t>
  </si>
  <si>
    <t>PV</t>
  </si>
  <si>
    <t>Annual cost (DKK)</t>
  </si>
  <si>
    <t>CO2 Emission (Mt)</t>
  </si>
  <si>
    <t>Total power</t>
  </si>
  <si>
    <t>Total wind</t>
  </si>
  <si>
    <t>Aalborg "manual" configuration</t>
  </si>
  <si>
    <t>Total wind power</t>
  </si>
  <si>
    <t>[MW]</t>
  </si>
  <si>
    <t>[Mt]</t>
  </si>
  <si>
    <t>[DKK]</t>
  </si>
  <si>
    <t>Anl_CHP3_heat_P</t>
  </si>
  <si>
    <t>Anl_HP3_heat_P</t>
  </si>
  <si>
    <t>Anl_PP_P</t>
  </si>
  <si>
    <t>Anl_Wind_P</t>
  </si>
  <si>
    <t>Anl_OffShoreWind_P</t>
  </si>
  <si>
    <t>Anl_PV_P</t>
  </si>
  <si>
    <t>Anl_Boiler_P</t>
  </si>
  <si>
    <t>Import</t>
  </si>
  <si>
    <t>Export</t>
  </si>
  <si>
    <t>(MJ)</t>
  </si>
  <si>
    <t>(TWh)</t>
  </si>
  <si>
    <t>Boiler3_C</t>
  </si>
  <si>
    <t>CHP3_C</t>
  </si>
  <si>
    <t>HP3_C</t>
  </si>
  <si>
    <t>PP_C</t>
  </si>
  <si>
    <t>wind_C</t>
  </si>
  <si>
    <t>Off-Shore Wind_C</t>
  </si>
  <si>
    <t xml:space="preserve">Annual cost </t>
  </si>
  <si>
    <t>CO2 Emission</t>
  </si>
  <si>
    <t>Objectives</t>
  </si>
  <si>
    <t>Annual Production and Import &amp; Export</t>
  </si>
  <si>
    <t>Decision variabls (Capacities)</t>
  </si>
  <si>
    <t>Anl_CHP_elec_P</t>
  </si>
  <si>
    <t>boiler</t>
  </si>
  <si>
    <t>cost</t>
  </si>
  <si>
    <t>invest (1 year)</t>
  </si>
  <si>
    <t>cost/MWh</t>
  </si>
  <si>
    <t>interest</t>
  </si>
  <si>
    <t>lifetime</t>
  </si>
  <si>
    <t>Fixed O&amp;M</t>
  </si>
  <si>
    <t>F O&amp;M (1 year)</t>
  </si>
  <si>
    <t>V o&amp;M</t>
  </si>
  <si>
    <t>P (TWh)</t>
  </si>
  <si>
    <t>P (MWh)</t>
  </si>
  <si>
    <t>DKK</t>
  </si>
  <si>
    <t>MDKK</t>
  </si>
  <si>
    <t>PP_Cap</t>
  </si>
  <si>
    <t>Wind_C</t>
  </si>
  <si>
    <t>OffShoreWind_C</t>
  </si>
  <si>
    <t>PV_C</t>
  </si>
  <si>
    <t>CO2Emission</t>
  </si>
  <si>
    <t>Annual_Cost</t>
  </si>
  <si>
    <t>(MW)</t>
  </si>
  <si>
    <t>(Mton)</t>
  </si>
  <si>
    <t>(DKK)</t>
  </si>
  <si>
    <t>non-valid individuals</t>
  </si>
  <si>
    <t>Run 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</si>
</sst>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333333"/>
      <name val="Calibri"/>
      <family val="2"/>
      <scheme val="minor"/>
    </font>
    <font>
      <sz val="10"/>
      <color theme="1"/>
      <name val="Calibri"/>
      <family val="2"/>
      <scheme val="minor"/>
    </font>
    <font>
      <b/>
      <sz val="20"/>
      <color theme="1"/>
      <name val="Calibri"/>
      <family val="2"/>
      <scheme val="minor"/>
    </font>
    <font>
      <b/>
      <sz val="16"/>
      <color theme="1"/>
      <name val="Calibri"/>
      <family val="2"/>
      <scheme val="minor"/>
    </font>
    <font>
      <sz val="11"/>
      <color theme="3" tint="0.59999389629810485"/>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44">
    <xf numFmtId="0" fontId="0" fillId="0" borderId="0" xfId="0"/>
    <xf numFmtId="0" fontId="0" fillId="0" borderId="0" xfId="0" applyFont="1" applyAlignment="1">
      <alignment horizontal="center"/>
    </xf>
    <xf numFmtId="1" fontId="1" fillId="0" borderId="0" xfId="0" applyNumberFormat="1" applyFont="1" applyAlignment="1">
      <alignment horizontal="center"/>
    </xf>
    <xf numFmtId="1" fontId="0" fillId="0" borderId="0" xfId="0" applyNumberFormat="1" applyFont="1" applyAlignment="1">
      <alignment horizontal="center"/>
    </xf>
    <xf numFmtId="0" fontId="1" fillId="0" borderId="0" xfId="0" applyFont="1" applyAlignment="1">
      <alignment horizontal="center"/>
    </xf>
    <xf numFmtId="1" fontId="1" fillId="2" borderId="0" xfId="0" applyNumberFormat="1" applyFont="1" applyFill="1" applyAlignment="1">
      <alignment horizontal="center"/>
    </xf>
    <xf numFmtId="1" fontId="0" fillId="2" borderId="0" xfId="0" applyNumberFormat="1" applyFont="1" applyFill="1" applyAlignment="1">
      <alignment horizontal="center"/>
    </xf>
    <xf numFmtId="0" fontId="1" fillId="2" borderId="0" xfId="0" applyFont="1" applyFill="1" applyAlignment="1">
      <alignment horizontal="center"/>
    </xf>
    <xf numFmtId="0" fontId="0" fillId="2" borderId="0" xfId="0" applyFont="1" applyFill="1" applyAlignment="1">
      <alignment horizontal="center"/>
    </xf>
    <xf numFmtId="0" fontId="0" fillId="0" borderId="0" xfId="0" applyFont="1" applyAlignment="1">
      <alignment horizontal="left"/>
    </xf>
    <xf numFmtId="2" fontId="1" fillId="0" borderId="0" xfId="0" applyNumberFormat="1" applyFont="1" applyAlignment="1">
      <alignment horizontal="left"/>
    </xf>
    <xf numFmtId="1" fontId="1" fillId="0" borderId="0" xfId="0" applyNumberFormat="1" applyFont="1" applyAlignment="1">
      <alignment horizontal="left"/>
    </xf>
    <xf numFmtId="1" fontId="0" fillId="0" borderId="0" xfId="0" applyNumberFormat="1" applyFont="1" applyAlignment="1">
      <alignment horizontal="left"/>
    </xf>
    <xf numFmtId="0" fontId="0" fillId="0" borderId="0" xfId="0" applyFont="1" applyFill="1" applyAlignment="1">
      <alignment horizontal="left"/>
    </xf>
    <xf numFmtId="1" fontId="1" fillId="4" borderId="0" xfId="0" applyNumberFormat="1" applyFont="1" applyFill="1" applyAlignment="1">
      <alignment horizontal="center"/>
    </xf>
    <xf numFmtId="1" fontId="0" fillId="4" borderId="0" xfId="0" applyNumberFormat="1" applyFont="1" applyFill="1" applyAlignment="1">
      <alignment horizontal="center"/>
    </xf>
    <xf numFmtId="0" fontId="1" fillId="4" borderId="0" xfId="0" applyFont="1" applyFill="1" applyAlignment="1">
      <alignment horizontal="center"/>
    </xf>
    <xf numFmtId="0" fontId="0" fillId="4" borderId="0" xfId="0" applyFont="1" applyFill="1" applyAlignment="1">
      <alignment horizontal="center"/>
    </xf>
    <xf numFmtId="1" fontId="1" fillId="5" borderId="0" xfId="0" applyNumberFormat="1" applyFont="1" applyFill="1" applyAlignment="1">
      <alignment horizontal="center"/>
    </xf>
    <xf numFmtId="1" fontId="1" fillId="0" borderId="0" xfId="0" applyNumberFormat="1" applyFont="1" applyFill="1" applyAlignment="1">
      <alignment horizontal="left"/>
    </xf>
    <xf numFmtId="1" fontId="1" fillId="0" borderId="0" xfId="0" applyNumberFormat="1" applyFont="1" applyFill="1" applyAlignment="1">
      <alignment horizontal="center"/>
    </xf>
    <xf numFmtId="1" fontId="0" fillId="0" borderId="0" xfId="0" applyNumberFormat="1" applyFont="1" applyFill="1" applyAlignment="1">
      <alignment horizontal="center"/>
    </xf>
    <xf numFmtId="0" fontId="1" fillId="0" borderId="0" xfId="0" applyFont="1" applyFill="1" applyAlignment="1">
      <alignment horizontal="center"/>
    </xf>
    <xf numFmtId="0" fontId="0" fillId="0" borderId="0" xfId="0" applyFont="1" applyFill="1" applyAlignment="1">
      <alignment horizontal="center"/>
    </xf>
    <xf numFmtId="1" fontId="1" fillId="6" borderId="0" xfId="0" applyNumberFormat="1" applyFont="1" applyFill="1" applyAlignment="1">
      <alignment horizontal="center"/>
    </xf>
    <xf numFmtId="1" fontId="0" fillId="6" borderId="0" xfId="0" applyNumberFormat="1" applyFont="1" applyFill="1" applyAlignment="1">
      <alignment horizontal="center"/>
    </xf>
    <xf numFmtId="0" fontId="1" fillId="6" borderId="0" xfId="0" applyFont="1" applyFill="1" applyAlignment="1">
      <alignment horizontal="center"/>
    </xf>
    <xf numFmtId="0" fontId="0" fillId="6"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1" fontId="1" fillId="3" borderId="0" xfId="0" applyNumberFormat="1" applyFont="1" applyFill="1" applyAlignment="1">
      <alignment horizontal="center"/>
    </xf>
    <xf numFmtId="0" fontId="0" fillId="3" borderId="0" xfId="0" applyFill="1" applyAlignment="1">
      <alignment horizontal="center"/>
    </xf>
    <xf numFmtId="0" fontId="0" fillId="0" borderId="0" xfId="0" applyFill="1" applyAlignment="1">
      <alignment horizontal="center"/>
    </xf>
    <xf numFmtId="0" fontId="3" fillId="7" borderId="0" xfId="0" applyFont="1" applyFill="1" applyAlignment="1">
      <alignment vertical="top" textRotation="255"/>
    </xf>
    <xf numFmtId="0" fontId="5" fillId="8" borderId="0" xfId="0" applyFont="1" applyFill="1" applyAlignment="1"/>
    <xf numFmtId="0" fontId="0" fillId="9" borderId="0" xfId="0" applyFill="1" applyAlignment="1">
      <alignment horizontal="center"/>
    </xf>
    <xf numFmtId="0" fontId="4" fillId="6" borderId="0" xfId="0" applyFont="1" applyFill="1" applyAlignment="1">
      <alignment horizontal="center"/>
    </xf>
    <xf numFmtId="0" fontId="0" fillId="6" borderId="0" xfId="0" applyFill="1" applyAlignment="1">
      <alignment horizontal="center"/>
    </xf>
    <xf numFmtId="0" fontId="0" fillId="6" borderId="0" xfId="0" applyFill="1"/>
    <xf numFmtId="0" fontId="0" fillId="10" borderId="0" xfId="0" applyFill="1"/>
    <xf numFmtId="0" fontId="0" fillId="11" borderId="0" xfId="0" applyFill="1"/>
    <xf numFmtId="0" fontId="4" fillId="7" borderId="0" xfId="0" applyFont="1" applyFill="1" applyAlignment="1">
      <alignment horizontal="center"/>
    </xf>
    <xf numFmtId="0" fontId="0" fillId="3" borderId="0" xfId="0" applyFont="1" applyFill="1" applyAlignment="1">
      <alignment horizontal="center"/>
    </xf>
    <xf numFmtId="0" fontId="0" fillId="6" borderId="0" xfId="0" applyFill="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Pareto-optimal</a:t>
            </a:r>
            <a:r>
              <a:rPr lang="en-US" baseline="0"/>
              <a:t> Front</a:t>
            </a:r>
          </a:p>
        </c:rich>
      </c:tx>
      <c:overlay val="0"/>
    </c:title>
    <c:autoTitleDeleted val="0"/>
    <c:plotArea>
      <c:layout>
        <c:manualLayout>
          <c:layoutTarget val="inner"/>
          <c:xMode val="edge"/>
          <c:yMode val="edge"/>
          <c:x val="7.8392631181236502E-2"/>
          <c:y val="0.21578235412881083"/>
          <c:w val="0.8421458028882437"/>
          <c:h val="0.5470038360589542"/>
        </c:manualLayout>
      </c:layout>
      <c:scatterChart>
        <c:scatterStyle val="lineMarker"/>
        <c:varyColors val="0"/>
        <c:ser>
          <c:idx val="0"/>
          <c:order val="0"/>
          <c:tx>
            <c:v>Pareto-front obtained by MOEA</c:v>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Sheet1!$AA$4:$AA$103</c:f>
              <c:numCache>
                <c:formatCode>General</c:formatCode>
                <c:ptCount val="100"/>
                <c:pt idx="0">
                  <c:v>2874</c:v>
                </c:pt>
                <c:pt idx="1">
                  <c:v>2960</c:v>
                </c:pt>
                <c:pt idx="2">
                  <c:v>2890</c:v>
                </c:pt>
                <c:pt idx="3">
                  <c:v>3391</c:v>
                </c:pt>
                <c:pt idx="4">
                  <c:v>3125</c:v>
                </c:pt>
                <c:pt idx="5">
                  <c:v>3021</c:v>
                </c:pt>
                <c:pt idx="6">
                  <c:v>4282</c:v>
                </c:pt>
                <c:pt idx="7">
                  <c:v>3468</c:v>
                </c:pt>
                <c:pt idx="8">
                  <c:v>3041</c:v>
                </c:pt>
                <c:pt idx="9">
                  <c:v>4236</c:v>
                </c:pt>
                <c:pt idx="10">
                  <c:v>4598</c:v>
                </c:pt>
                <c:pt idx="11">
                  <c:v>3645</c:v>
                </c:pt>
                <c:pt idx="12">
                  <c:v>2983</c:v>
                </c:pt>
                <c:pt idx="13">
                  <c:v>3338</c:v>
                </c:pt>
                <c:pt idx="14">
                  <c:v>3165</c:v>
                </c:pt>
                <c:pt idx="15">
                  <c:v>2998</c:v>
                </c:pt>
                <c:pt idx="16">
                  <c:v>3101</c:v>
                </c:pt>
                <c:pt idx="17">
                  <c:v>4728</c:v>
                </c:pt>
                <c:pt idx="18">
                  <c:v>4137</c:v>
                </c:pt>
                <c:pt idx="19">
                  <c:v>5188</c:v>
                </c:pt>
                <c:pt idx="20">
                  <c:v>3422</c:v>
                </c:pt>
                <c:pt idx="21">
                  <c:v>3052</c:v>
                </c:pt>
                <c:pt idx="22">
                  <c:v>5405</c:v>
                </c:pt>
                <c:pt idx="23">
                  <c:v>3009</c:v>
                </c:pt>
                <c:pt idx="24">
                  <c:v>3241</c:v>
                </c:pt>
                <c:pt idx="25">
                  <c:v>4515</c:v>
                </c:pt>
                <c:pt idx="26">
                  <c:v>3176</c:v>
                </c:pt>
                <c:pt idx="27">
                  <c:v>3079</c:v>
                </c:pt>
                <c:pt idx="28">
                  <c:v>3293</c:v>
                </c:pt>
                <c:pt idx="29">
                  <c:v>3457</c:v>
                </c:pt>
                <c:pt idx="30">
                  <c:v>3683</c:v>
                </c:pt>
                <c:pt idx="31">
                  <c:v>3786</c:v>
                </c:pt>
                <c:pt idx="32">
                  <c:v>2972</c:v>
                </c:pt>
                <c:pt idx="33">
                  <c:v>4083</c:v>
                </c:pt>
                <c:pt idx="34">
                  <c:v>3092</c:v>
                </c:pt>
                <c:pt idx="35">
                  <c:v>3063</c:v>
                </c:pt>
                <c:pt idx="36">
                  <c:v>3753</c:v>
                </c:pt>
                <c:pt idx="37">
                  <c:v>3615</c:v>
                </c:pt>
                <c:pt idx="38">
                  <c:v>3283</c:v>
                </c:pt>
                <c:pt idx="39">
                  <c:v>3226</c:v>
                </c:pt>
                <c:pt idx="40">
                  <c:v>3558</c:v>
                </c:pt>
                <c:pt idx="41">
                  <c:v>5257</c:v>
                </c:pt>
                <c:pt idx="42">
                  <c:v>4803</c:v>
                </c:pt>
                <c:pt idx="43">
                  <c:v>3428</c:v>
                </c:pt>
                <c:pt idx="44">
                  <c:v>3858</c:v>
                </c:pt>
                <c:pt idx="45">
                  <c:v>3135</c:v>
                </c:pt>
                <c:pt idx="46">
                  <c:v>3726</c:v>
                </c:pt>
                <c:pt idx="47">
                  <c:v>4935</c:v>
                </c:pt>
                <c:pt idx="48">
                  <c:v>3256</c:v>
                </c:pt>
                <c:pt idx="49">
                  <c:v>3701</c:v>
                </c:pt>
                <c:pt idx="50">
                  <c:v>5091</c:v>
                </c:pt>
                <c:pt idx="51">
                  <c:v>3256</c:v>
                </c:pt>
                <c:pt idx="52">
                  <c:v>4018</c:v>
                </c:pt>
                <c:pt idx="53">
                  <c:v>3812</c:v>
                </c:pt>
                <c:pt idx="54">
                  <c:v>4505</c:v>
                </c:pt>
                <c:pt idx="55">
                  <c:v>3202</c:v>
                </c:pt>
                <c:pt idx="56">
                  <c:v>3234</c:v>
                </c:pt>
                <c:pt idx="57">
                  <c:v>3095</c:v>
                </c:pt>
                <c:pt idx="58">
                  <c:v>3183</c:v>
                </c:pt>
                <c:pt idx="59">
                  <c:v>4199</c:v>
                </c:pt>
                <c:pt idx="60">
                  <c:v>3162</c:v>
                </c:pt>
                <c:pt idx="61">
                  <c:v>3108</c:v>
                </c:pt>
                <c:pt idx="62">
                  <c:v>3412</c:v>
                </c:pt>
                <c:pt idx="63">
                  <c:v>5129</c:v>
                </c:pt>
                <c:pt idx="64">
                  <c:v>3681</c:v>
                </c:pt>
                <c:pt idx="65">
                  <c:v>3077</c:v>
                </c:pt>
                <c:pt idx="66">
                  <c:v>4452</c:v>
                </c:pt>
                <c:pt idx="67">
                  <c:v>5317</c:v>
                </c:pt>
                <c:pt idx="68">
                  <c:v>3722</c:v>
                </c:pt>
                <c:pt idx="69">
                  <c:v>3788</c:v>
                </c:pt>
                <c:pt idx="70">
                  <c:v>3659</c:v>
                </c:pt>
                <c:pt idx="71">
                  <c:v>3087</c:v>
                </c:pt>
                <c:pt idx="72">
                  <c:v>3532</c:v>
                </c:pt>
                <c:pt idx="73">
                  <c:v>4349</c:v>
                </c:pt>
                <c:pt idx="74">
                  <c:v>3158</c:v>
                </c:pt>
                <c:pt idx="75">
                  <c:v>4801</c:v>
                </c:pt>
                <c:pt idx="76">
                  <c:v>4656</c:v>
                </c:pt>
                <c:pt idx="77">
                  <c:v>3932</c:v>
                </c:pt>
                <c:pt idx="78">
                  <c:v>3836</c:v>
                </c:pt>
                <c:pt idx="79">
                  <c:v>3374</c:v>
                </c:pt>
                <c:pt idx="80">
                  <c:v>4905</c:v>
                </c:pt>
                <c:pt idx="81">
                  <c:v>3595</c:v>
                </c:pt>
                <c:pt idx="82">
                  <c:v>3543</c:v>
                </c:pt>
                <c:pt idx="83">
                  <c:v>3892</c:v>
                </c:pt>
                <c:pt idx="84">
                  <c:v>4696</c:v>
                </c:pt>
                <c:pt idx="85">
                  <c:v>3800</c:v>
                </c:pt>
                <c:pt idx="86">
                  <c:v>5711</c:v>
                </c:pt>
                <c:pt idx="87">
                  <c:v>3461</c:v>
                </c:pt>
                <c:pt idx="88">
                  <c:v>4006</c:v>
                </c:pt>
                <c:pt idx="89">
                  <c:v>4960</c:v>
                </c:pt>
                <c:pt idx="90">
                  <c:v>3277</c:v>
                </c:pt>
                <c:pt idx="91">
                  <c:v>4548</c:v>
                </c:pt>
                <c:pt idx="92">
                  <c:v>5654</c:v>
                </c:pt>
                <c:pt idx="93">
                  <c:v>4611</c:v>
                </c:pt>
                <c:pt idx="94">
                  <c:v>4852</c:v>
                </c:pt>
                <c:pt idx="95">
                  <c:v>3738</c:v>
                </c:pt>
                <c:pt idx="96">
                  <c:v>3929</c:v>
                </c:pt>
                <c:pt idx="97">
                  <c:v>5028</c:v>
                </c:pt>
                <c:pt idx="98">
                  <c:v>4043</c:v>
                </c:pt>
                <c:pt idx="99">
                  <c:v>5711</c:v>
                </c:pt>
              </c:numCache>
            </c:numRef>
          </c:yVal>
          <c:smooth val="0"/>
        </c:ser>
        <c:ser>
          <c:idx val="1"/>
          <c:order val="1"/>
          <c:tx>
            <c:strRef>
              <c:f>Sheet1!$AE$34</c:f>
              <c:strCache>
                <c:ptCount val="1"/>
                <c:pt idx="0">
                  <c:v>Aalborg "manual" configuration</c:v>
                </c:pt>
              </c:strCache>
            </c:strRef>
          </c:tx>
          <c:spPr>
            <a:ln w="28575">
              <a:noFill/>
            </a:ln>
          </c:spPr>
          <c:marker>
            <c:spPr>
              <a:solidFill>
                <a:srgbClr val="92D050"/>
              </a:solidFill>
              <a:ln>
                <a:solidFill>
                  <a:srgbClr val="92D050"/>
                </a:solidFill>
              </a:ln>
            </c:spPr>
          </c:marker>
          <c:xVal>
            <c:numRef>
              <c:f>Sheet1!$AK$37</c:f>
              <c:numCache>
                <c:formatCode>General</c:formatCode>
                <c:ptCount val="1"/>
                <c:pt idx="0">
                  <c:v>-5.0000000000000001E-3</c:v>
                </c:pt>
              </c:numCache>
            </c:numRef>
          </c:xVal>
          <c:yVal>
            <c:numRef>
              <c:f>Sheet1!$AL$37</c:f>
              <c:numCache>
                <c:formatCode>General</c:formatCode>
                <c:ptCount val="1"/>
                <c:pt idx="0">
                  <c:v>3329</c:v>
                </c:pt>
              </c:numCache>
            </c:numRef>
          </c:yVal>
          <c:smooth val="0"/>
        </c:ser>
        <c:dLbls>
          <c:showLegendKey val="0"/>
          <c:showVal val="0"/>
          <c:showCatName val="0"/>
          <c:showSerName val="0"/>
          <c:showPercent val="0"/>
          <c:showBubbleSize val="0"/>
        </c:dLbls>
        <c:axId val="495344720"/>
        <c:axId val="495347856"/>
      </c:scatterChart>
      <c:valAx>
        <c:axId val="495344720"/>
        <c:scaling>
          <c:orientation val="minMax"/>
          <c:max val="0.60000000000000009"/>
          <c:min val="-0.60000000000000009"/>
        </c:scaling>
        <c:delete val="0"/>
        <c:axPos val="b"/>
        <c:title>
          <c:tx>
            <c:rich>
              <a:bodyPr/>
              <a:lstStyle/>
              <a:p>
                <a:pPr>
                  <a:defRPr/>
                </a:pPr>
                <a:r>
                  <a:rPr lang="it-IT"/>
                  <a:t>CO2 emission in Mton</a:t>
                </a:r>
              </a:p>
            </c:rich>
          </c:tx>
          <c:overlay val="0"/>
        </c:title>
        <c:numFmt formatCode="General" sourceLinked="1"/>
        <c:majorTickMark val="out"/>
        <c:minorTickMark val="none"/>
        <c:tickLblPos val="nextTo"/>
        <c:crossAx val="495347856"/>
        <c:crosses val="autoZero"/>
        <c:crossBetween val="midCat"/>
        <c:majorUnit val="0.2"/>
        <c:minorUnit val="0.1"/>
      </c:valAx>
      <c:valAx>
        <c:axId val="495347856"/>
        <c:scaling>
          <c:orientation val="minMax"/>
          <c:min val="2000"/>
        </c:scaling>
        <c:delete val="0"/>
        <c:axPos val="l"/>
        <c:majorGridlines/>
        <c:minorGridlines/>
        <c:title>
          <c:tx>
            <c:rich>
              <a:bodyPr rot="-5400000" vert="horz"/>
              <a:lstStyle/>
              <a:p>
                <a:pPr>
                  <a:defRPr/>
                </a:pPr>
                <a:r>
                  <a:rPr lang="en-US"/>
                  <a:t>Annual cost  in Million DKK</a:t>
                </a:r>
              </a:p>
            </c:rich>
          </c:tx>
          <c:overlay val="0"/>
        </c:title>
        <c:numFmt formatCode="General" sourceLinked="1"/>
        <c:majorTickMark val="out"/>
        <c:minorTickMark val="none"/>
        <c:tickLblPos val="nextTo"/>
        <c:crossAx val="495344720"/>
        <c:crossesAt val="0"/>
        <c:crossBetween val="midCat"/>
        <c:majorUnit val="1000"/>
        <c:minorUnit val="500"/>
      </c:valAx>
    </c:plotArea>
    <c:legend>
      <c:legendPos val="r"/>
      <c:layout>
        <c:manualLayout>
          <c:xMode val="edge"/>
          <c:yMode val="edge"/>
          <c:x val="0.61939068363771355"/>
          <c:y val="0.24011104381183121"/>
          <c:w val="0.26693194527280212"/>
          <c:h val="0.28375206945285686"/>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PP capacity with respect</a:t>
            </a:r>
            <a:r>
              <a:rPr lang="en-US" baseline="0"/>
              <a:t> to CO2</a:t>
            </a:r>
          </a:p>
        </c:rich>
      </c:tx>
      <c:overlay val="0"/>
    </c:title>
    <c:autoTitleDeleted val="0"/>
    <c:plotArea>
      <c:layout/>
      <c:scatterChart>
        <c:scatterStyle val="lineMarker"/>
        <c:varyColors val="0"/>
        <c:ser>
          <c:idx val="0"/>
          <c:order val="0"/>
          <c:tx>
            <c:strRef>
              <c:f>Sheet1!$F$2</c:f>
              <c:strCache>
                <c:ptCount val="1"/>
                <c:pt idx="0">
                  <c:v>PP_C</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Sheet1!$K$4:$K$103</c:f>
              <c:numCache>
                <c:formatCode>0</c:formatCode>
                <c:ptCount val="100"/>
                <c:pt idx="0">
                  <c:v>0.35842969351597198</c:v>
                </c:pt>
                <c:pt idx="1">
                  <c:v>3.2852471149593798</c:v>
                </c:pt>
                <c:pt idx="2">
                  <c:v>2.0312272657411201</c:v>
                </c:pt>
                <c:pt idx="3">
                  <c:v>16.9322594162096</c:v>
                </c:pt>
                <c:pt idx="4">
                  <c:v>15.958475876755699</c:v>
                </c:pt>
                <c:pt idx="5">
                  <c:v>15.6609900477699</c:v>
                </c:pt>
                <c:pt idx="6">
                  <c:v>197.07333466429799</c:v>
                </c:pt>
                <c:pt idx="7">
                  <c:v>89.360483392155999</c:v>
                </c:pt>
                <c:pt idx="8">
                  <c:v>5.0684036612502501</c:v>
                </c:pt>
                <c:pt idx="9">
                  <c:v>335.685637935817</c:v>
                </c:pt>
                <c:pt idx="10">
                  <c:v>372.62982900796101</c:v>
                </c:pt>
                <c:pt idx="11">
                  <c:v>5.4856519534463004</c:v>
                </c:pt>
                <c:pt idx="12">
                  <c:v>16.406583464433201</c:v>
                </c:pt>
                <c:pt idx="13">
                  <c:v>3.2852471149593798</c:v>
                </c:pt>
                <c:pt idx="14">
                  <c:v>5.9324138983598402</c:v>
                </c:pt>
                <c:pt idx="15">
                  <c:v>6.7516195558776202</c:v>
                </c:pt>
                <c:pt idx="16">
                  <c:v>15.917505612338299</c:v>
                </c:pt>
                <c:pt idx="17">
                  <c:v>354.30146984349699</c:v>
                </c:pt>
                <c:pt idx="18">
                  <c:v>238.154347952432</c:v>
                </c:pt>
                <c:pt idx="19">
                  <c:v>513.38398085264498</c:v>
                </c:pt>
                <c:pt idx="20">
                  <c:v>16.3865056194776</c:v>
                </c:pt>
                <c:pt idx="21">
                  <c:v>13.930657048929</c:v>
                </c:pt>
                <c:pt idx="22">
                  <c:v>472.70765649712501</c:v>
                </c:pt>
                <c:pt idx="23">
                  <c:v>15.887458960502601</c:v>
                </c:pt>
                <c:pt idx="24">
                  <c:v>11.730480329781299</c:v>
                </c:pt>
                <c:pt idx="25">
                  <c:v>183.80313471892501</c:v>
                </c:pt>
                <c:pt idx="26">
                  <c:v>23.2025806376306</c:v>
                </c:pt>
                <c:pt idx="27">
                  <c:v>23.2025806376306</c:v>
                </c:pt>
                <c:pt idx="28">
                  <c:v>15.640912202814199</c:v>
                </c:pt>
                <c:pt idx="29">
                  <c:v>91.594132809282797</c:v>
                </c:pt>
                <c:pt idx="30">
                  <c:v>124.215021441451</c:v>
                </c:pt>
                <c:pt idx="31">
                  <c:v>61.363478195367598</c:v>
                </c:pt>
                <c:pt idx="32">
                  <c:v>5.0684036612502501</c:v>
                </c:pt>
                <c:pt idx="33">
                  <c:v>59.378547112392198</c:v>
                </c:pt>
                <c:pt idx="34">
                  <c:v>6.1671194696352298</c:v>
                </c:pt>
                <c:pt idx="35">
                  <c:v>20.930821294820699</c:v>
                </c:pt>
                <c:pt idx="36">
                  <c:v>7.6767089155123802</c:v>
                </c:pt>
                <c:pt idx="37">
                  <c:v>6.22696534060597</c:v>
                </c:pt>
                <c:pt idx="38">
                  <c:v>11.978883591931</c:v>
                </c:pt>
                <c:pt idx="39">
                  <c:v>3.2852471149593798</c:v>
                </c:pt>
                <c:pt idx="40">
                  <c:v>22.725266706728799</c:v>
                </c:pt>
                <c:pt idx="41">
                  <c:v>655.415929732319</c:v>
                </c:pt>
                <c:pt idx="42">
                  <c:v>345.97918542334003</c:v>
                </c:pt>
                <c:pt idx="43">
                  <c:v>19.287468124759599</c:v>
                </c:pt>
                <c:pt idx="44">
                  <c:v>181.33666012331599</c:v>
                </c:pt>
                <c:pt idx="45">
                  <c:v>13.930657048929</c:v>
                </c:pt>
                <c:pt idx="46">
                  <c:v>111.261444506545</c:v>
                </c:pt>
                <c:pt idx="47">
                  <c:v>345.97918542334003</c:v>
                </c:pt>
                <c:pt idx="48">
                  <c:v>16.3865056194776</c:v>
                </c:pt>
                <c:pt idx="49">
                  <c:v>47.317781868167401</c:v>
                </c:pt>
                <c:pt idx="50">
                  <c:v>447.57176805480998</c:v>
                </c:pt>
                <c:pt idx="51">
                  <c:v>16.3865056194776</c:v>
                </c:pt>
                <c:pt idx="52">
                  <c:v>171.77111058764501</c:v>
                </c:pt>
                <c:pt idx="53">
                  <c:v>49.408048055500302</c:v>
                </c:pt>
                <c:pt idx="54">
                  <c:v>440.63822802353798</c:v>
                </c:pt>
                <c:pt idx="55">
                  <c:v>19.455594922064801</c:v>
                </c:pt>
                <c:pt idx="56">
                  <c:v>24.4670428042078</c:v>
                </c:pt>
                <c:pt idx="57">
                  <c:v>12.2112224768718</c:v>
                </c:pt>
                <c:pt idx="58">
                  <c:v>32.497342714207001</c:v>
                </c:pt>
                <c:pt idx="59">
                  <c:v>234.19973646849601</c:v>
                </c:pt>
                <c:pt idx="60">
                  <c:v>32.497342714207001</c:v>
                </c:pt>
                <c:pt idx="61">
                  <c:v>28.6957957326381</c:v>
                </c:pt>
                <c:pt idx="62">
                  <c:v>28.6957957326381</c:v>
                </c:pt>
                <c:pt idx="63">
                  <c:v>628.598138887662</c:v>
                </c:pt>
                <c:pt idx="64">
                  <c:v>110.034482714205</c:v>
                </c:pt>
                <c:pt idx="65">
                  <c:v>32.497342714207001</c:v>
                </c:pt>
                <c:pt idx="66">
                  <c:v>221.38390256763901</c:v>
                </c:pt>
                <c:pt idx="67">
                  <c:v>500.497863420942</c:v>
                </c:pt>
                <c:pt idx="68">
                  <c:v>82.2915148595402</c:v>
                </c:pt>
                <c:pt idx="69">
                  <c:v>118.518525685767</c:v>
                </c:pt>
                <c:pt idx="70">
                  <c:v>56.520343049514999</c:v>
                </c:pt>
                <c:pt idx="71">
                  <c:v>28.6957957326381</c:v>
                </c:pt>
                <c:pt idx="72">
                  <c:v>62.851031682631401</c:v>
                </c:pt>
                <c:pt idx="73">
                  <c:v>304.01741990079898</c:v>
                </c:pt>
                <c:pt idx="74">
                  <c:v>30.526415210222702</c:v>
                </c:pt>
                <c:pt idx="75">
                  <c:v>446.94174838136502</c:v>
                </c:pt>
                <c:pt idx="76">
                  <c:v>313.304038508372</c:v>
                </c:pt>
                <c:pt idx="77">
                  <c:v>153.224418518379</c:v>
                </c:pt>
                <c:pt idx="78">
                  <c:v>213.703317968102</c:v>
                </c:pt>
                <c:pt idx="79">
                  <c:v>62.459627259539602</c:v>
                </c:pt>
                <c:pt idx="80">
                  <c:v>490.52697639887703</c:v>
                </c:pt>
                <c:pt idx="81">
                  <c:v>62.851031682631401</c:v>
                </c:pt>
                <c:pt idx="82">
                  <c:v>85.054095380259895</c:v>
                </c:pt>
                <c:pt idx="83">
                  <c:v>233.67824717399299</c:v>
                </c:pt>
                <c:pt idx="84">
                  <c:v>223.3399821873</c:v>
                </c:pt>
                <c:pt idx="85">
                  <c:v>154.127512699302</c:v>
                </c:pt>
                <c:pt idx="86">
                  <c:v>579.45258018038999</c:v>
                </c:pt>
                <c:pt idx="87">
                  <c:v>42.404853892339297</c:v>
                </c:pt>
                <c:pt idx="88">
                  <c:v>206.35732123419399</c:v>
                </c:pt>
                <c:pt idx="89">
                  <c:v>549.68480890876401</c:v>
                </c:pt>
                <c:pt idx="90">
                  <c:v>32.497342714207001</c:v>
                </c:pt>
                <c:pt idx="91">
                  <c:v>152.29454076316799</c:v>
                </c:pt>
                <c:pt idx="92">
                  <c:v>732.56283041787697</c:v>
                </c:pt>
                <c:pt idx="93">
                  <c:v>221.38390256763901</c:v>
                </c:pt>
                <c:pt idx="94">
                  <c:v>313.304038508372</c:v>
                </c:pt>
                <c:pt idx="95">
                  <c:v>118.518525685767</c:v>
                </c:pt>
                <c:pt idx="96">
                  <c:v>231.141387674345</c:v>
                </c:pt>
                <c:pt idx="97">
                  <c:v>526.19465050476799</c:v>
                </c:pt>
                <c:pt idx="98">
                  <c:v>301.128097284143</c:v>
                </c:pt>
                <c:pt idx="99">
                  <c:v>579.45258018038999</c:v>
                </c:pt>
              </c:numCache>
            </c:numRef>
          </c:yVal>
          <c:smooth val="0"/>
        </c:ser>
        <c:dLbls>
          <c:showLegendKey val="0"/>
          <c:showVal val="0"/>
          <c:showCatName val="0"/>
          <c:showSerName val="0"/>
          <c:showPercent val="0"/>
          <c:showBubbleSize val="0"/>
        </c:dLbls>
        <c:axId val="495345504"/>
        <c:axId val="495346288"/>
      </c:scatterChart>
      <c:valAx>
        <c:axId val="495345504"/>
        <c:scaling>
          <c:orientation val="minMax"/>
          <c:max val="0.60000000000000009"/>
          <c:min val="-0.60000000000000009"/>
        </c:scaling>
        <c:delete val="0"/>
        <c:axPos val="b"/>
        <c:title>
          <c:tx>
            <c:rich>
              <a:bodyPr/>
              <a:lstStyle/>
              <a:p>
                <a:pPr>
                  <a:defRPr/>
                </a:pPr>
                <a:r>
                  <a:rPr lang="it-IT"/>
                  <a:t>CO2 Emission in Mton</a:t>
                </a:r>
              </a:p>
            </c:rich>
          </c:tx>
          <c:overlay val="0"/>
        </c:title>
        <c:numFmt formatCode="General" sourceLinked="1"/>
        <c:majorTickMark val="out"/>
        <c:minorTickMark val="none"/>
        <c:tickLblPos val="nextTo"/>
        <c:crossAx val="495346288"/>
        <c:crosses val="autoZero"/>
        <c:crossBetween val="midCat"/>
        <c:minorUnit val="0.1"/>
      </c:valAx>
      <c:valAx>
        <c:axId val="495346288"/>
        <c:scaling>
          <c:orientation val="minMax"/>
        </c:scaling>
        <c:delete val="0"/>
        <c:axPos val="l"/>
        <c:majorGridlines/>
        <c:title>
          <c:tx>
            <c:rich>
              <a:bodyPr rot="-5400000" vert="horz"/>
              <a:lstStyle/>
              <a:p>
                <a:pPr>
                  <a:defRPr/>
                </a:pPr>
                <a:r>
                  <a:rPr lang="it-IT"/>
                  <a:t>Capacity in MW</a:t>
                </a:r>
              </a:p>
            </c:rich>
          </c:tx>
          <c:overlay val="0"/>
        </c:title>
        <c:numFmt formatCode="0" sourceLinked="1"/>
        <c:majorTickMark val="out"/>
        <c:minorTickMark val="none"/>
        <c:tickLblPos val="nextTo"/>
        <c:crossAx val="4953455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wind, off-shore and total wind capacity with respect to CO2 emission</a:t>
            </a:r>
            <a:endParaRPr lang="it-IT">
              <a:effectLst/>
            </a:endParaRPr>
          </a:p>
        </c:rich>
      </c:tx>
      <c:overlay val="0"/>
    </c:title>
    <c:autoTitleDeleted val="0"/>
    <c:plotArea>
      <c:layout>
        <c:manualLayout>
          <c:layoutTarget val="inner"/>
          <c:xMode val="edge"/>
          <c:yMode val="edge"/>
          <c:x val="0.17150016331372389"/>
          <c:y val="0.21578244126082829"/>
          <c:w val="0.63272524028342314"/>
          <c:h val="0.54700365314098653"/>
        </c:manualLayout>
      </c:layout>
      <c:scatterChart>
        <c:scatterStyle val="lineMarker"/>
        <c:varyColors val="0"/>
        <c:ser>
          <c:idx val="0"/>
          <c:order val="0"/>
          <c:tx>
            <c:strRef>
              <c:f>Sheet1!$H$2</c:f>
              <c:strCache>
                <c:ptCount val="1"/>
                <c:pt idx="0">
                  <c:v>wind_C</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Sheet1!$H$4:$H$103</c:f>
              <c:numCache>
                <c:formatCode>0</c:formatCode>
                <c:ptCount val="100"/>
              </c:numCache>
            </c:numRef>
          </c:yVal>
          <c:smooth val="0"/>
        </c:ser>
        <c:ser>
          <c:idx val="1"/>
          <c:order val="1"/>
          <c:tx>
            <c:strRef>
              <c:f>Sheet1!$J$2</c:f>
              <c:strCache>
                <c:ptCount val="1"/>
                <c:pt idx="0">
                  <c:v>Off-Shore Wind_C</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Sheet1!$J$4:$J$103</c:f>
              <c:numCache>
                <c:formatCode>0</c:formatCode>
                <c:ptCount val="100"/>
              </c:numCache>
            </c:numRef>
          </c:yVal>
          <c:smooth val="0"/>
        </c:ser>
        <c:dLbls>
          <c:showLegendKey val="0"/>
          <c:showVal val="0"/>
          <c:showCatName val="0"/>
          <c:showSerName val="0"/>
          <c:showPercent val="0"/>
          <c:showBubbleSize val="0"/>
        </c:dLbls>
        <c:axId val="495347464"/>
        <c:axId val="495349424"/>
      </c:scatterChart>
      <c:scatterChart>
        <c:scatterStyle val="lineMarker"/>
        <c:varyColors val="0"/>
        <c:ser>
          <c:idx val="2"/>
          <c:order val="2"/>
          <c:tx>
            <c:strRef>
              <c:f>Sheet1!$AB$2</c:f>
              <c:strCache>
                <c:ptCount val="1"/>
                <c:pt idx="0">
                  <c:v>Total wind power</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Sheet1!$AB$4:$AB$103</c:f>
              <c:numCache>
                <c:formatCode>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formatCode="General">
                  <c:v>0</c:v>
                </c:pt>
                <c:pt idx="40" formatCode="General">
                  <c:v>0</c:v>
                </c:pt>
                <c:pt idx="41" formatCode="General">
                  <c:v>0</c:v>
                </c:pt>
                <c:pt idx="42" formatCode="General">
                  <c:v>0</c:v>
                </c:pt>
                <c:pt idx="43" formatCode="General">
                  <c:v>0</c:v>
                </c:pt>
                <c:pt idx="44" formatCode="General">
                  <c:v>0</c:v>
                </c:pt>
                <c:pt idx="45" formatCode="General">
                  <c:v>0</c:v>
                </c:pt>
                <c:pt idx="46" formatCode="General">
                  <c:v>0</c:v>
                </c:pt>
                <c:pt idx="47" formatCode="General">
                  <c:v>0</c:v>
                </c:pt>
                <c:pt idx="48" formatCode="General">
                  <c:v>0</c:v>
                </c:pt>
                <c:pt idx="49" formatCode="General">
                  <c:v>0</c:v>
                </c:pt>
                <c:pt idx="50" formatCode="General">
                  <c:v>0</c:v>
                </c:pt>
                <c:pt idx="51" formatCode="General">
                  <c:v>0</c:v>
                </c:pt>
                <c:pt idx="52" formatCode="General">
                  <c:v>0</c:v>
                </c:pt>
                <c:pt idx="53" formatCode="General">
                  <c:v>0</c:v>
                </c:pt>
                <c:pt idx="54" formatCode="General">
                  <c:v>0</c:v>
                </c:pt>
                <c:pt idx="55" formatCode="General">
                  <c:v>0</c:v>
                </c:pt>
                <c:pt idx="56" formatCode="General">
                  <c:v>0</c:v>
                </c:pt>
                <c:pt idx="57" formatCode="General">
                  <c:v>0</c:v>
                </c:pt>
                <c:pt idx="58" formatCode="General">
                  <c:v>0</c:v>
                </c:pt>
                <c:pt idx="59" formatCode="General">
                  <c:v>0</c:v>
                </c:pt>
                <c:pt idx="60" formatCode="General">
                  <c:v>0</c:v>
                </c:pt>
                <c:pt idx="61" formatCode="General">
                  <c:v>0</c:v>
                </c:pt>
                <c:pt idx="62" formatCode="General">
                  <c:v>0</c:v>
                </c:pt>
                <c:pt idx="63" formatCode="General">
                  <c:v>0</c:v>
                </c:pt>
                <c:pt idx="64" formatCode="General">
                  <c:v>0</c:v>
                </c:pt>
                <c:pt idx="65" formatCode="General">
                  <c:v>0</c:v>
                </c:pt>
                <c:pt idx="66" formatCode="General">
                  <c:v>0</c:v>
                </c:pt>
                <c:pt idx="67" formatCode="General">
                  <c:v>0</c:v>
                </c:pt>
                <c:pt idx="68" formatCode="General">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formatCode="General">
                  <c:v>0</c:v>
                </c:pt>
                <c:pt idx="78" formatCode="General">
                  <c:v>0</c:v>
                </c:pt>
                <c:pt idx="79" formatCode="General">
                  <c:v>0</c:v>
                </c:pt>
                <c:pt idx="80" formatCode="General">
                  <c:v>0</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c:v>0</c:v>
                </c:pt>
                <c:pt idx="95" formatCode="General">
                  <c:v>0</c:v>
                </c:pt>
                <c:pt idx="96" formatCode="General">
                  <c:v>0</c:v>
                </c:pt>
                <c:pt idx="97" formatCode="General">
                  <c:v>0</c:v>
                </c:pt>
                <c:pt idx="98" formatCode="General">
                  <c:v>0</c:v>
                </c:pt>
                <c:pt idx="99" formatCode="General">
                  <c:v>0</c:v>
                </c:pt>
              </c:numCache>
            </c:numRef>
          </c:yVal>
          <c:smooth val="0"/>
        </c:ser>
        <c:dLbls>
          <c:showLegendKey val="0"/>
          <c:showVal val="0"/>
          <c:showCatName val="0"/>
          <c:showSerName val="0"/>
          <c:showPercent val="0"/>
          <c:showBubbleSize val="0"/>
        </c:dLbls>
        <c:axId val="674820904"/>
        <c:axId val="488196376"/>
      </c:scatterChart>
      <c:valAx>
        <c:axId val="495347464"/>
        <c:scaling>
          <c:orientation val="minMax"/>
          <c:max val="0.60000000000000009"/>
          <c:min val="-0.60000000000000009"/>
        </c:scaling>
        <c:delete val="0"/>
        <c:axPos val="b"/>
        <c:title>
          <c:tx>
            <c:rich>
              <a:bodyPr/>
              <a:lstStyle/>
              <a:p>
                <a:pPr>
                  <a:defRPr/>
                </a:pPr>
                <a:r>
                  <a:rPr lang="it-IT"/>
                  <a:t>CO2 Emission in Mton</a:t>
                </a:r>
              </a:p>
            </c:rich>
          </c:tx>
          <c:overlay val="0"/>
        </c:title>
        <c:numFmt formatCode="General" sourceLinked="1"/>
        <c:majorTickMark val="out"/>
        <c:minorTickMark val="none"/>
        <c:tickLblPos val="nextTo"/>
        <c:crossAx val="495349424"/>
        <c:crosses val="autoZero"/>
        <c:crossBetween val="midCat"/>
        <c:majorUnit val="0.2"/>
        <c:minorUnit val="0.1"/>
      </c:valAx>
      <c:valAx>
        <c:axId val="495349424"/>
        <c:scaling>
          <c:orientation val="minMax"/>
        </c:scaling>
        <c:delete val="0"/>
        <c:axPos val="l"/>
        <c:majorGridlines/>
        <c:title>
          <c:tx>
            <c:strRef>
              <c:f>Sheet1!$AA$2</c:f>
              <c:strCache>
                <c:ptCount val="1"/>
                <c:pt idx="0">
                  <c:v>Annual cost </c:v>
                </c:pt>
              </c:strCache>
            </c:strRef>
          </c:tx>
          <c:overlay val="0"/>
          <c:txPr>
            <a:bodyPr rot="-5400000" vert="horz"/>
            <a:lstStyle/>
            <a:p>
              <a:pPr>
                <a:defRPr/>
              </a:pPr>
              <a:endParaRPr lang="it-IT"/>
            </a:p>
          </c:txPr>
        </c:title>
        <c:numFmt formatCode="0" sourceLinked="1"/>
        <c:majorTickMark val="out"/>
        <c:minorTickMark val="none"/>
        <c:tickLblPos val="nextTo"/>
        <c:crossAx val="495347464"/>
        <c:crossesAt val="-0.60000000000000009"/>
        <c:crossBetween val="midCat"/>
      </c:valAx>
      <c:valAx>
        <c:axId val="488196376"/>
        <c:scaling>
          <c:orientation val="minMax"/>
        </c:scaling>
        <c:delete val="0"/>
        <c:axPos val="r"/>
        <c:numFmt formatCode="0" sourceLinked="1"/>
        <c:majorTickMark val="out"/>
        <c:minorTickMark val="none"/>
        <c:tickLblPos val="nextTo"/>
        <c:crossAx val="674820904"/>
        <c:crosses val="max"/>
        <c:crossBetween val="midCat"/>
      </c:valAx>
      <c:valAx>
        <c:axId val="674820904"/>
        <c:scaling>
          <c:orientation val="minMax"/>
        </c:scaling>
        <c:delete val="1"/>
        <c:axPos val="b"/>
        <c:numFmt formatCode="General" sourceLinked="1"/>
        <c:majorTickMark val="out"/>
        <c:minorTickMark val="none"/>
        <c:tickLblPos val="nextTo"/>
        <c:crossAx val="488196376"/>
        <c:crosses val="autoZero"/>
        <c:crossBetween val="midCat"/>
      </c:valAx>
    </c:plotArea>
    <c:legend>
      <c:legendPos val="r"/>
      <c:layout>
        <c:manualLayout>
          <c:xMode val="edge"/>
          <c:yMode val="edge"/>
          <c:x val="0.51087598651512101"/>
          <c:y val="0.24545174457974742"/>
          <c:w val="0.2641196800701836"/>
          <c:h val="0.2781987798097233"/>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CHP and HP capacity with respect to CO2</a:t>
            </a:r>
            <a:endParaRPr lang="en-US" baseline="0"/>
          </a:p>
        </c:rich>
      </c:tx>
      <c:overlay val="0"/>
    </c:title>
    <c:autoTitleDeleted val="0"/>
    <c:plotArea>
      <c:layout/>
      <c:scatterChart>
        <c:scatterStyle val="lineMarker"/>
        <c:varyColors val="0"/>
        <c:ser>
          <c:idx val="0"/>
          <c:order val="0"/>
          <c:tx>
            <c:strRef>
              <c:f>Sheet1!$D$2</c:f>
              <c:strCache>
                <c:ptCount val="1"/>
                <c:pt idx="0">
                  <c:v>HP3_C</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Sheet1!$G$4:$G$103</c:f>
              <c:numCache>
                <c:formatCode>0</c:formatCode>
                <c:ptCount val="100"/>
                <c:pt idx="0">
                  <c:v>32.671411031030502</c:v>
                </c:pt>
                <c:pt idx="1">
                  <c:v>39.461358467227299</c:v>
                </c:pt>
                <c:pt idx="2">
                  <c:v>46.230828641349397</c:v>
                </c:pt>
                <c:pt idx="3">
                  <c:v>265.59556867986402</c:v>
                </c:pt>
                <c:pt idx="4">
                  <c:v>65.703631430024402</c:v>
                </c:pt>
                <c:pt idx="5">
                  <c:v>46.260907485867598</c:v>
                </c:pt>
                <c:pt idx="6">
                  <c:v>985.78735272253095</c:v>
                </c:pt>
                <c:pt idx="7">
                  <c:v>369.45255094198899</c:v>
                </c:pt>
                <c:pt idx="8">
                  <c:v>121.04053927167099</c:v>
                </c:pt>
                <c:pt idx="9">
                  <c:v>1044.7565137310601</c:v>
                </c:pt>
                <c:pt idx="10">
                  <c:v>1302.9009899157199</c:v>
                </c:pt>
                <c:pt idx="11">
                  <c:v>539.06598643991902</c:v>
                </c:pt>
                <c:pt idx="12">
                  <c:v>90.704847551499498</c:v>
                </c:pt>
                <c:pt idx="13">
                  <c:v>267.884750700871</c:v>
                </c:pt>
                <c:pt idx="14">
                  <c:v>118.054185586865</c:v>
                </c:pt>
                <c:pt idx="15">
                  <c:v>56.954645234288797</c:v>
                </c:pt>
                <c:pt idx="16">
                  <c:v>33.363361081946401</c:v>
                </c:pt>
                <c:pt idx="17">
                  <c:v>1494.19478190169</c:v>
                </c:pt>
                <c:pt idx="18">
                  <c:v>883.17803442121601</c:v>
                </c:pt>
                <c:pt idx="19">
                  <c:v>1490.3041124542001</c:v>
                </c:pt>
                <c:pt idx="20">
                  <c:v>317.53355612808798</c:v>
                </c:pt>
                <c:pt idx="21">
                  <c:v>34.790592993627797</c:v>
                </c:pt>
                <c:pt idx="22">
                  <c:v>1496.71552789214</c:v>
                </c:pt>
                <c:pt idx="23">
                  <c:v>100.229957740681</c:v>
                </c:pt>
                <c:pt idx="24">
                  <c:v>76.624083834101796</c:v>
                </c:pt>
                <c:pt idx="25">
                  <c:v>1301.2268609305099</c:v>
                </c:pt>
                <c:pt idx="26">
                  <c:v>114.597572064812</c:v>
                </c:pt>
                <c:pt idx="27">
                  <c:v>69.864103257475506</c:v>
                </c:pt>
                <c:pt idx="28">
                  <c:v>47.174516337685098</c:v>
                </c:pt>
                <c:pt idx="29">
                  <c:v>352.317650001792</c:v>
                </c:pt>
                <c:pt idx="30">
                  <c:v>557.18422223687196</c:v>
                </c:pt>
                <c:pt idx="31">
                  <c:v>695.78678575966796</c:v>
                </c:pt>
                <c:pt idx="32">
                  <c:v>36.023886428384998</c:v>
                </c:pt>
                <c:pt idx="33">
                  <c:v>886.49036533927494</c:v>
                </c:pt>
                <c:pt idx="34">
                  <c:v>20.077109217450101</c:v>
                </c:pt>
                <c:pt idx="35">
                  <c:v>49.711576253206303</c:v>
                </c:pt>
                <c:pt idx="36">
                  <c:v>689.61693591370101</c:v>
                </c:pt>
                <c:pt idx="37">
                  <c:v>575.591602776424</c:v>
                </c:pt>
                <c:pt idx="38">
                  <c:v>46.794011491265898</c:v>
                </c:pt>
                <c:pt idx="39">
                  <c:v>39.338249076534701</c:v>
                </c:pt>
                <c:pt idx="40">
                  <c:v>512.02699462257601</c:v>
                </c:pt>
                <c:pt idx="41">
                  <c:v>1499.2862360989</c:v>
                </c:pt>
                <c:pt idx="42">
                  <c:v>1499.41617116613</c:v>
                </c:pt>
                <c:pt idx="43">
                  <c:v>352.317650001792</c:v>
                </c:pt>
                <c:pt idx="44">
                  <c:v>701.04772022788904</c:v>
                </c:pt>
                <c:pt idx="45">
                  <c:v>173.74871531758299</c:v>
                </c:pt>
                <c:pt idx="46">
                  <c:v>600.96321428377303</c:v>
                </c:pt>
                <c:pt idx="47">
                  <c:v>1499.41617116613</c:v>
                </c:pt>
                <c:pt idx="48">
                  <c:v>91.618451572808496</c:v>
                </c:pt>
                <c:pt idx="49">
                  <c:v>600.96321428377303</c:v>
                </c:pt>
                <c:pt idx="50">
                  <c:v>1484.83259223543</c:v>
                </c:pt>
                <c:pt idx="51">
                  <c:v>91.618451572808496</c:v>
                </c:pt>
                <c:pt idx="52">
                  <c:v>912.51541314823498</c:v>
                </c:pt>
                <c:pt idx="53">
                  <c:v>678.77284345293901</c:v>
                </c:pt>
                <c:pt idx="54">
                  <c:v>1305.6783935067699</c:v>
                </c:pt>
                <c:pt idx="55">
                  <c:v>41.635245166401802</c:v>
                </c:pt>
                <c:pt idx="56">
                  <c:v>39.338249076534701</c:v>
                </c:pt>
                <c:pt idx="57">
                  <c:v>39.338249076534701</c:v>
                </c:pt>
                <c:pt idx="58">
                  <c:v>22.258851241452099</c:v>
                </c:pt>
                <c:pt idx="59">
                  <c:v>1033.1964523292299</c:v>
                </c:pt>
                <c:pt idx="60">
                  <c:v>22.258851241452099</c:v>
                </c:pt>
                <c:pt idx="61">
                  <c:v>3.36185685760565</c:v>
                </c:pt>
                <c:pt idx="62">
                  <c:v>347.11310109097798</c:v>
                </c:pt>
                <c:pt idx="63">
                  <c:v>1490.2051107331699</c:v>
                </c:pt>
                <c:pt idx="64">
                  <c:v>570.66289466939804</c:v>
                </c:pt>
                <c:pt idx="65">
                  <c:v>22.258851241452099</c:v>
                </c:pt>
                <c:pt idx="66">
                  <c:v>1249.8200151792901</c:v>
                </c:pt>
                <c:pt idx="67">
                  <c:v>1490.5406727961199</c:v>
                </c:pt>
                <c:pt idx="68">
                  <c:v>636.78068606121599</c:v>
                </c:pt>
                <c:pt idx="69">
                  <c:v>636.78068606121599</c:v>
                </c:pt>
                <c:pt idx="70">
                  <c:v>570.66289466939804</c:v>
                </c:pt>
                <c:pt idx="71">
                  <c:v>3.36185685760565</c:v>
                </c:pt>
                <c:pt idx="72">
                  <c:v>478.86191362262002</c:v>
                </c:pt>
                <c:pt idx="73">
                  <c:v>1073.5215356179999</c:v>
                </c:pt>
                <c:pt idx="74">
                  <c:v>132.159418545525</c:v>
                </c:pt>
                <c:pt idx="75">
                  <c:v>1495.9587791387301</c:v>
                </c:pt>
                <c:pt idx="76">
                  <c:v>1491.52696829968</c:v>
                </c:pt>
                <c:pt idx="77">
                  <c:v>744.22819057965205</c:v>
                </c:pt>
                <c:pt idx="78">
                  <c:v>748.87756166528698</c:v>
                </c:pt>
                <c:pt idx="79">
                  <c:v>268.22732617569397</c:v>
                </c:pt>
                <c:pt idx="80">
                  <c:v>1492.3278664196901</c:v>
                </c:pt>
                <c:pt idx="81">
                  <c:v>478.86191362262002</c:v>
                </c:pt>
                <c:pt idx="82">
                  <c:v>470.40208185646401</c:v>
                </c:pt>
                <c:pt idx="83">
                  <c:v>744.59971239488004</c:v>
                </c:pt>
                <c:pt idx="84">
                  <c:v>1493.71798679668</c:v>
                </c:pt>
                <c:pt idx="85">
                  <c:v>722.51789389675105</c:v>
                </c:pt>
                <c:pt idx="86">
                  <c:v>1496.0330415743499</c:v>
                </c:pt>
                <c:pt idx="87">
                  <c:v>358.34251030756297</c:v>
                </c:pt>
                <c:pt idx="88">
                  <c:v>739.16728672361899</c:v>
                </c:pt>
                <c:pt idx="89">
                  <c:v>1493.86798646233</c:v>
                </c:pt>
                <c:pt idx="90">
                  <c:v>22.258851241452099</c:v>
                </c:pt>
                <c:pt idx="91">
                  <c:v>1447.78358918749</c:v>
                </c:pt>
                <c:pt idx="92">
                  <c:v>1490.76927056557</c:v>
                </c:pt>
                <c:pt idx="93">
                  <c:v>1474.9175235134101</c:v>
                </c:pt>
                <c:pt idx="94">
                  <c:v>1485.7742950366601</c:v>
                </c:pt>
                <c:pt idx="95">
                  <c:v>636.78068606121599</c:v>
                </c:pt>
                <c:pt idx="96">
                  <c:v>810.69594548542</c:v>
                </c:pt>
                <c:pt idx="97">
                  <c:v>1485.28612831191</c:v>
                </c:pt>
                <c:pt idx="98">
                  <c:v>739.16728672361899</c:v>
                </c:pt>
                <c:pt idx="99">
                  <c:v>1496.0330415743499</c:v>
                </c:pt>
              </c:numCache>
            </c:numRef>
          </c:yVal>
          <c:smooth val="0"/>
        </c:ser>
        <c:ser>
          <c:idx val="1"/>
          <c:order val="1"/>
          <c:tx>
            <c:strRef>
              <c:f>Sheet1!$B$2</c:f>
              <c:strCache>
                <c:ptCount val="1"/>
                <c:pt idx="0">
                  <c:v>CHP3_C</c:v>
                </c:pt>
              </c:strCache>
            </c:strRef>
          </c:tx>
          <c:spPr>
            <a:ln w="28575">
              <a:noFill/>
            </a:ln>
          </c:spPr>
          <c:xVal>
            <c:numRef>
              <c:f>Sheet1!$Z$4:$Z$103</c:f>
              <c:numCache>
                <c:formatCode>General</c:formatCode>
                <c:ptCount val="100"/>
                <c:pt idx="0">
                  <c:v>0.56200000000000006</c:v>
                </c:pt>
                <c:pt idx="1">
                  <c:v>0.42799999999999999</c:v>
                </c:pt>
                <c:pt idx="2">
                  <c:v>0.54200000000000004</c:v>
                </c:pt>
                <c:pt idx="3">
                  <c:v>-0.20100000000000001</c:v>
                </c:pt>
                <c:pt idx="4">
                  <c:v>0.17699999999999999</c:v>
                </c:pt>
                <c:pt idx="5">
                  <c:v>0.33400000000000002</c:v>
                </c:pt>
                <c:pt idx="6">
                  <c:v>-0.498</c:v>
                </c:pt>
                <c:pt idx="7">
                  <c:v>-0.25900000000000001</c:v>
                </c:pt>
                <c:pt idx="8">
                  <c:v>0.307</c:v>
                </c:pt>
                <c:pt idx="9">
                  <c:v>-0.49099999999999999</c:v>
                </c:pt>
                <c:pt idx="10">
                  <c:v>-0.52700000000000002</c:v>
                </c:pt>
                <c:pt idx="11">
                  <c:v>-0.35899999999999999</c:v>
                </c:pt>
                <c:pt idx="12">
                  <c:v>0.39700000000000002</c:v>
                </c:pt>
                <c:pt idx="13">
                  <c:v>-0.14499999999999999</c:v>
                </c:pt>
                <c:pt idx="14">
                  <c:v>0.106</c:v>
                </c:pt>
                <c:pt idx="15">
                  <c:v>0.37</c:v>
                </c:pt>
                <c:pt idx="16">
                  <c:v>0.20799999999999999</c:v>
                </c:pt>
                <c:pt idx="17">
                  <c:v>-0.53600000000000003</c:v>
                </c:pt>
                <c:pt idx="18">
                  <c:v>-0.48</c:v>
                </c:pt>
                <c:pt idx="19">
                  <c:v>-0.55300000000000005</c:v>
                </c:pt>
                <c:pt idx="20">
                  <c:v>-0.22800000000000001</c:v>
                </c:pt>
                <c:pt idx="21">
                  <c:v>0.29099999999999998</c:v>
                </c:pt>
                <c:pt idx="22">
                  <c:v>-0.55800000000000005</c:v>
                </c:pt>
                <c:pt idx="23">
                  <c:v>0.35699999999999998</c:v>
                </c:pt>
                <c:pt idx="24">
                  <c:v>-1.2999999999999999E-2</c:v>
                </c:pt>
                <c:pt idx="25">
                  <c:v>-0.52100000000000002</c:v>
                </c:pt>
                <c:pt idx="26">
                  <c:v>9.0999999999999998E-2</c:v>
                </c:pt>
                <c:pt idx="27">
                  <c:v>0.245</c:v>
                </c:pt>
                <c:pt idx="28">
                  <c:v>-8.8999999999999996E-2</c:v>
                </c:pt>
                <c:pt idx="29">
                  <c:v>-0.25</c:v>
                </c:pt>
                <c:pt idx="30">
                  <c:v>-0.374</c:v>
                </c:pt>
                <c:pt idx="31">
                  <c:v>-0.40300000000000002</c:v>
                </c:pt>
                <c:pt idx="32">
                  <c:v>0.41199999999999998</c:v>
                </c:pt>
                <c:pt idx="33">
                  <c:v>-0.47099999999999997</c:v>
                </c:pt>
                <c:pt idx="34">
                  <c:v>0.22800000000000001</c:v>
                </c:pt>
                <c:pt idx="35">
                  <c:v>0.27</c:v>
                </c:pt>
                <c:pt idx="36">
                  <c:v>-0.39300000000000002</c:v>
                </c:pt>
                <c:pt idx="37">
                  <c:v>-0.34699999999999998</c:v>
                </c:pt>
                <c:pt idx="38">
                  <c:v>-7.6999999999999999E-2</c:v>
                </c:pt>
                <c:pt idx="39">
                  <c:v>5.0000000000000001E-3</c:v>
                </c:pt>
                <c:pt idx="40">
                  <c:v>-0.32</c:v>
                </c:pt>
                <c:pt idx="41">
                  <c:v>-0.55400000000000005</c:v>
                </c:pt>
                <c:pt idx="42">
                  <c:v>-0.54</c:v>
                </c:pt>
                <c:pt idx="43">
                  <c:v>-0.23300000000000001</c:v>
                </c:pt>
                <c:pt idx="44">
                  <c:v>-0.42599999999999999</c:v>
                </c:pt>
                <c:pt idx="45">
                  <c:v>0.158</c:v>
                </c:pt>
                <c:pt idx="46">
                  <c:v>-0.38800000000000001</c:v>
                </c:pt>
                <c:pt idx="47">
                  <c:v>-0.54500000000000004</c:v>
                </c:pt>
                <c:pt idx="48">
                  <c:v>-3.7999999999999999E-2</c:v>
                </c:pt>
                <c:pt idx="49">
                  <c:v>-0.379</c:v>
                </c:pt>
                <c:pt idx="50">
                  <c:v>-0.55000000000000004</c:v>
                </c:pt>
                <c:pt idx="51">
                  <c:v>-3.7999999999999999E-2</c:v>
                </c:pt>
                <c:pt idx="52">
                  <c:v>-0.45800000000000002</c:v>
                </c:pt>
                <c:pt idx="53">
                  <c:v>-0.41099999999999998</c:v>
                </c:pt>
                <c:pt idx="54">
                  <c:v>-0.51800000000000002</c:v>
                </c:pt>
                <c:pt idx="55">
                  <c:v>4.7E-2</c:v>
                </c:pt>
                <c:pt idx="56">
                  <c:v>-2E-3</c:v>
                </c:pt>
                <c:pt idx="57">
                  <c:v>0.214</c:v>
                </c:pt>
                <c:pt idx="58">
                  <c:v>0.08</c:v>
                </c:pt>
                <c:pt idx="59">
                  <c:v>-0.48799999999999999</c:v>
                </c:pt>
                <c:pt idx="60">
                  <c:v>0.113</c:v>
                </c:pt>
                <c:pt idx="61">
                  <c:v>0.19700000000000001</c:v>
                </c:pt>
                <c:pt idx="62">
                  <c:v>-0.218</c:v>
                </c:pt>
                <c:pt idx="63">
                  <c:v>-0.55100000000000005</c:v>
                </c:pt>
                <c:pt idx="64">
                  <c:v>-0.373</c:v>
                </c:pt>
                <c:pt idx="65">
                  <c:v>0.248</c:v>
                </c:pt>
                <c:pt idx="66">
                  <c:v>-0.51600000000000001</c:v>
                </c:pt>
                <c:pt idx="67">
                  <c:v>-0.55600000000000005</c:v>
                </c:pt>
                <c:pt idx="68">
                  <c:v>-0.38700000000000001</c:v>
                </c:pt>
                <c:pt idx="69">
                  <c:v>-0.40500000000000003</c:v>
                </c:pt>
                <c:pt idx="70">
                  <c:v>-0.36499999999999999</c:v>
                </c:pt>
                <c:pt idx="71">
                  <c:v>0.23200000000000001</c:v>
                </c:pt>
                <c:pt idx="72">
                  <c:v>-0.30499999999999999</c:v>
                </c:pt>
                <c:pt idx="73">
                  <c:v>-0.50600000000000001</c:v>
                </c:pt>
                <c:pt idx="74">
                  <c:v>0.126</c:v>
                </c:pt>
                <c:pt idx="75">
                  <c:v>-0.53900000000000003</c:v>
                </c:pt>
                <c:pt idx="76">
                  <c:v>-0.53100000000000003</c:v>
                </c:pt>
                <c:pt idx="77">
                  <c:v>-0.44400000000000001</c:v>
                </c:pt>
                <c:pt idx="78">
                  <c:v>-0.41699999999999998</c:v>
                </c:pt>
                <c:pt idx="79">
                  <c:v>-0.17799999999999999</c:v>
                </c:pt>
                <c:pt idx="80">
                  <c:v>-0.54400000000000004</c:v>
                </c:pt>
                <c:pt idx="81">
                  <c:v>-0.33800000000000002</c:v>
                </c:pt>
                <c:pt idx="82">
                  <c:v>-0.312</c:v>
                </c:pt>
                <c:pt idx="83">
                  <c:v>-0.433</c:v>
                </c:pt>
                <c:pt idx="84">
                  <c:v>-0.53400000000000003</c:v>
                </c:pt>
                <c:pt idx="85">
                  <c:v>-0.40899999999999997</c:v>
                </c:pt>
                <c:pt idx="86">
                  <c:v>-0.56299999999999994</c:v>
                </c:pt>
                <c:pt idx="87">
                  <c:v>-0.25700000000000001</c:v>
                </c:pt>
                <c:pt idx="88">
                  <c:v>-0.45700000000000002</c:v>
                </c:pt>
                <c:pt idx="89">
                  <c:v>-0.54600000000000004</c:v>
                </c:pt>
                <c:pt idx="90">
                  <c:v>-6.6000000000000003E-2</c:v>
                </c:pt>
                <c:pt idx="91">
                  <c:v>-0.52300000000000002</c:v>
                </c:pt>
                <c:pt idx="92">
                  <c:v>-0.56200000000000006</c:v>
                </c:pt>
                <c:pt idx="93">
                  <c:v>-0.52800000000000002</c:v>
                </c:pt>
                <c:pt idx="94">
                  <c:v>-0.54200000000000004</c:v>
                </c:pt>
                <c:pt idx="95">
                  <c:v>-0.39200000000000002</c:v>
                </c:pt>
                <c:pt idx="96">
                  <c:v>-0.44</c:v>
                </c:pt>
                <c:pt idx="97">
                  <c:v>-0.54800000000000004</c:v>
                </c:pt>
                <c:pt idx="98">
                  <c:v>-0.46200000000000002</c:v>
                </c:pt>
                <c:pt idx="99">
                  <c:v>-0.56299999999999994</c:v>
                </c:pt>
              </c:numCache>
            </c:numRef>
          </c:xVal>
          <c:yVal>
            <c:numRef>
              <c:f>Sheet1!$C$4:$C$103</c:f>
              <c:numCache>
                <c:formatCode>0</c:formatCode>
                <c:ptCount val="100"/>
                <c:pt idx="0">
                  <c:v>51.819338988043697</c:v>
                </c:pt>
                <c:pt idx="1">
                  <c:v>63.696138211532698</c:v>
                </c:pt>
                <c:pt idx="2">
                  <c:v>69.301492300325194</c:v>
                </c:pt>
                <c:pt idx="3">
                  <c:v>46.606830186563599</c:v>
                </c:pt>
                <c:pt idx="4">
                  <c:v>55.239676992068901</c:v>
                </c:pt>
                <c:pt idx="5">
                  <c:v>44.952547746256599</c:v>
                </c:pt>
                <c:pt idx="6">
                  <c:v>0.22261871058820401</c:v>
                </c:pt>
                <c:pt idx="7">
                  <c:v>51.486201682989098</c:v>
                </c:pt>
                <c:pt idx="8">
                  <c:v>63.101089409597201</c:v>
                </c:pt>
                <c:pt idx="9">
                  <c:v>0.27580220718515602</c:v>
                </c:pt>
                <c:pt idx="10">
                  <c:v>0.376855986143873</c:v>
                </c:pt>
                <c:pt idx="11">
                  <c:v>51.434105045686202</c:v>
                </c:pt>
                <c:pt idx="12">
                  <c:v>55.345997883325303</c:v>
                </c:pt>
                <c:pt idx="13">
                  <c:v>63.696138211532698</c:v>
                </c:pt>
                <c:pt idx="14">
                  <c:v>54.3982264965681</c:v>
                </c:pt>
                <c:pt idx="15">
                  <c:v>63.696138211532698</c:v>
                </c:pt>
                <c:pt idx="16">
                  <c:v>54.3982264965681</c:v>
                </c:pt>
                <c:pt idx="17">
                  <c:v>0.30283916963539098</c:v>
                </c:pt>
                <c:pt idx="18">
                  <c:v>0.24920745522162299</c:v>
                </c:pt>
                <c:pt idx="19">
                  <c:v>0.28450374552982899</c:v>
                </c:pt>
                <c:pt idx="20">
                  <c:v>45.601622902856398</c:v>
                </c:pt>
                <c:pt idx="21">
                  <c:v>63.678265947434902</c:v>
                </c:pt>
                <c:pt idx="22">
                  <c:v>0.37302630124237501</c:v>
                </c:pt>
                <c:pt idx="23">
                  <c:v>52.270472019880003</c:v>
                </c:pt>
                <c:pt idx="24">
                  <c:v>65.898793123574805</c:v>
                </c:pt>
                <c:pt idx="25">
                  <c:v>0.376855986143873</c:v>
                </c:pt>
                <c:pt idx="26">
                  <c:v>50.947698165951103</c:v>
                </c:pt>
                <c:pt idx="27">
                  <c:v>50.947698165951103</c:v>
                </c:pt>
                <c:pt idx="28">
                  <c:v>45.008078697178597</c:v>
                </c:pt>
                <c:pt idx="29">
                  <c:v>55.389564591872002</c:v>
                </c:pt>
                <c:pt idx="30">
                  <c:v>43.767979268018401</c:v>
                </c:pt>
                <c:pt idx="31">
                  <c:v>1.2546453621812199</c:v>
                </c:pt>
                <c:pt idx="32">
                  <c:v>63.101089409597201</c:v>
                </c:pt>
                <c:pt idx="33">
                  <c:v>0.22261871058820401</c:v>
                </c:pt>
                <c:pt idx="34">
                  <c:v>63.922322398670701</c:v>
                </c:pt>
                <c:pt idx="35">
                  <c:v>46.748203205673398</c:v>
                </c:pt>
                <c:pt idx="36">
                  <c:v>63.874929796836597</c:v>
                </c:pt>
                <c:pt idx="37">
                  <c:v>46.673091020950999</c:v>
                </c:pt>
                <c:pt idx="38">
                  <c:v>50.652943911004698</c:v>
                </c:pt>
                <c:pt idx="39">
                  <c:v>64.537604884970605</c:v>
                </c:pt>
                <c:pt idx="40">
                  <c:v>44.637263020567701</c:v>
                </c:pt>
                <c:pt idx="41">
                  <c:v>0.32598278593299301</c:v>
                </c:pt>
                <c:pt idx="42">
                  <c:v>0.27580220718515602</c:v>
                </c:pt>
                <c:pt idx="43">
                  <c:v>55.389564591872002</c:v>
                </c:pt>
                <c:pt idx="44">
                  <c:v>3.40267228614676</c:v>
                </c:pt>
                <c:pt idx="45">
                  <c:v>52.5724848708766</c:v>
                </c:pt>
                <c:pt idx="46">
                  <c:v>52.007531425532598</c:v>
                </c:pt>
                <c:pt idx="47">
                  <c:v>0.23992068353976101</c:v>
                </c:pt>
                <c:pt idx="48">
                  <c:v>55.401528834243599</c:v>
                </c:pt>
                <c:pt idx="49">
                  <c:v>52.007531425532598</c:v>
                </c:pt>
                <c:pt idx="50">
                  <c:v>0.31250492081685399</c:v>
                </c:pt>
                <c:pt idx="51">
                  <c:v>55.401528834243599</c:v>
                </c:pt>
                <c:pt idx="52">
                  <c:v>6.5610314006201698</c:v>
                </c:pt>
                <c:pt idx="53">
                  <c:v>4.8784591473032402</c:v>
                </c:pt>
                <c:pt idx="54">
                  <c:v>0.376855986143873</c:v>
                </c:pt>
                <c:pt idx="55">
                  <c:v>63.184800070826199</c:v>
                </c:pt>
                <c:pt idx="56">
                  <c:v>64.537604884970605</c:v>
                </c:pt>
                <c:pt idx="57">
                  <c:v>49.047627376304597</c:v>
                </c:pt>
                <c:pt idx="58">
                  <c:v>50.518482649353402</c:v>
                </c:pt>
                <c:pt idx="59">
                  <c:v>0.44457287981890198</c:v>
                </c:pt>
                <c:pt idx="60">
                  <c:v>45.206940309769898</c:v>
                </c:pt>
                <c:pt idx="61">
                  <c:v>42.741914101595597</c:v>
                </c:pt>
                <c:pt idx="62">
                  <c:v>42.408979081070797</c:v>
                </c:pt>
                <c:pt idx="63">
                  <c:v>0.25311368305193799</c:v>
                </c:pt>
                <c:pt idx="64">
                  <c:v>56.216504690819001</c:v>
                </c:pt>
                <c:pt idx="65">
                  <c:v>45.206940309769898</c:v>
                </c:pt>
                <c:pt idx="66">
                  <c:v>0.21236591343567801</c:v>
                </c:pt>
                <c:pt idx="67">
                  <c:v>0.22188232533739599</c:v>
                </c:pt>
                <c:pt idx="68">
                  <c:v>43.153762850217603</c:v>
                </c:pt>
                <c:pt idx="69">
                  <c:v>43.135882611155097</c:v>
                </c:pt>
                <c:pt idx="70">
                  <c:v>56.216504690819001</c:v>
                </c:pt>
                <c:pt idx="71">
                  <c:v>42.741914101595597</c:v>
                </c:pt>
                <c:pt idx="72">
                  <c:v>47.400198438282402</c:v>
                </c:pt>
                <c:pt idx="73">
                  <c:v>0.17621333856753499</c:v>
                </c:pt>
                <c:pt idx="74">
                  <c:v>43.928319979215999</c:v>
                </c:pt>
                <c:pt idx="75">
                  <c:v>0.19655908782023801</c:v>
                </c:pt>
                <c:pt idx="76">
                  <c:v>0.35433176672440397</c:v>
                </c:pt>
                <c:pt idx="77">
                  <c:v>0.165162846620487</c:v>
                </c:pt>
                <c:pt idx="78">
                  <c:v>46.078582840822698</c:v>
                </c:pt>
                <c:pt idx="79">
                  <c:v>47.400198438282402</c:v>
                </c:pt>
                <c:pt idx="80">
                  <c:v>0.17359699190874001</c:v>
                </c:pt>
                <c:pt idx="81">
                  <c:v>47.400198438282402</c:v>
                </c:pt>
                <c:pt idx="82">
                  <c:v>42.852675531522003</c:v>
                </c:pt>
                <c:pt idx="83">
                  <c:v>2.40827001123129</c:v>
                </c:pt>
                <c:pt idx="84">
                  <c:v>0.36223004339936199</c:v>
                </c:pt>
                <c:pt idx="85">
                  <c:v>47.400198438282402</c:v>
                </c:pt>
                <c:pt idx="86">
                  <c:v>0.41615210327535102</c:v>
                </c:pt>
                <c:pt idx="87">
                  <c:v>47.140513964500201</c:v>
                </c:pt>
                <c:pt idx="88">
                  <c:v>0.38942250132871897</c:v>
                </c:pt>
                <c:pt idx="89">
                  <c:v>0.36150651794780497</c:v>
                </c:pt>
                <c:pt idx="90">
                  <c:v>45.206913207421401</c:v>
                </c:pt>
                <c:pt idx="91">
                  <c:v>0.17435700170732901</c:v>
                </c:pt>
                <c:pt idx="92">
                  <c:v>0.24457317620002</c:v>
                </c:pt>
                <c:pt idx="93">
                  <c:v>0.208919343949689</c:v>
                </c:pt>
                <c:pt idx="94">
                  <c:v>0.35527808613855999</c:v>
                </c:pt>
                <c:pt idx="95">
                  <c:v>43.135882611155097</c:v>
                </c:pt>
                <c:pt idx="96">
                  <c:v>2.3683634254514199</c:v>
                </c:pt>
                <c:pt idx="97">
                  <c:v>0.409272393657242</c:v>
                </c:pt>
                <c:pt idx="98">
                  <c:v>0.389465530571729</c:v>
                </c:pt>
                <c:pt idx="99">
                  <c:v>0.41615210327535102</c:v>
                </c:pt>
              </c:numCache>
            </c:numRef>
          </c:yVal>
          <c:smooth val="0"/>
        </c:ser>
        <c:dLbls>
          <c:showLegendKey val="0"/>
          <c:showVal val="0"/>
          <c:showCatName val="0"/>
          <c:showSerName val="0"/>
          <c:showPercent val="0"/>
          <c:showBubbleSize val="0"/>
        </c:dLbls>
        <c:axId val="674821296"/>
        <c:axId val="674826784"/>
      </c:scatterChart>
      <c:valAx>
        <c:axId val="674821296"/>
        <c:scaling>
          <c:orientation val="minMax"/>
          <c:max val="0.60000000000000009"/>
          <c:min val="-0.60000000000000009"/>
        </c:scaling>
        <c:delete val="0"/>
        <c:axPos val="b"/>
        <c:title>
          <c:tx>
            <c:rich>
              <a:bodyPr/>
              <a:lstStyle/>
              <a:p>
                <a:pPr>
                  <a:defRPr/>
                </a:pPr>
                <a:r>
                  <a:rPr lang="en-US"/>
                  <a:t>CO2 Emission in Mton</a:t>
                </a:r>
              </a:p>
            </c:rich>
          </c:tx>
          <c:overlay val="0"/>
        </c:title>
        <c:numFmt formatCode="General" sourceLinked="1"/>
        <c:majorTickMark val="out"/>
        <c:minorTickMark val="none"/>
        <c:tickLblPos val="nextTo"/>
        <c:crossAx val="674826784"/>
        <c:crosses val="autoZero"/>
        <c:crossBetween val="midCat"/>
        <c:majorUnit val="0.2"/>
        <c:minorUnit val="0.1"/>
      </c:valAx>
      <c:valAx>
        <c:axId val="674826784"/>
        <c:scaling>
          <c:orientation val="minMax"/>
        </c:scaling>
        <c:delete val="0"/>
        <c:axPos val="l"/>
        <c:majorGridlines/>
        <c:title>
          <c:tx>
            <c:rich>
              <a:bodyPr rot="-5400000" vert="horz"/>
              <a:lstStyle/>
              <a:p>
                <a:pPr>
                  <a:defRPr/>
                </a:pPr>
                <a:r>
                  <a:rPr lang="it-IT"/>
                  <a:t>Capacity in MW</a:t>
                </a:r>
              </a:p>
            </c:rich>
          </c:tx>
          <c:overlay val="0"/>
        </c:title>
        <c:numFmt formatCode="0" sourceLinked="1"/>
        <c:majorTickMark val="out"/>
        <c:minorTickMark val="none"/>
        <c:tickLblPos val="nextTo"/>
        <c:crossAx val="674821296"/>
        <c:crossesAt val="-1"/>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Pareto-optimal Front</a:t>
            </a:r>
            <a:endParaRPr lang="it-IT">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v>Pareto-optimal front</c:v>
          </c:tx>
          <c:spPr>
            <a:ln w="28575" cap="rnd">
              <a:noFill/>
              <a:round/>
            </a:ln>
            <a:effectLst/>
          </c:spPr>
          <c:marker>
            <c:symbol val="diamond"/>
            <c:size val="5"/>
            <c:spPr>
              <a:solidFill>
                <a:schemeClr val="accent1"/>
              </a:solidFill>
              <a:ln w="9525">
                <a:solidFill>
                  <a:schemeClr val="accent1"/>
                </a:solidFill>
              </a:ln>
              <a:effectLst/>
            </c:spPr>
          </c:marker>
          <c:xVal>
            <c:numRef>
              <c:f>Sheet2!$T$4:$T$207</c:f>
              <c:numCache>
                <c:formatCode>General</c:formatCode>
                <c:ptCount val="204"/>
                <c:pt idx="0">
                  <c:v>-0.56599999999999995</c:v>
                </c:pt>
                <c:pt idx="1">
                  <c:v>-0.56299999999999994</c:v>
                </c:pt>
                <c:pt idx="2">
                  <c:v>-0.56299999999999994</c:v>
                </c:pt>
                <c:pt idx="3">
                  <c:v>-0.56200000000000006</c:v>
                </c:pt>
                <c:pt idx="4">
                  <c:v>-0.56200000000000006</c:v>
                </c:pt>
                <c:pt idx="5">
                  <c:v>-0.56100000000000005</c:v>
                </c:pt>
                <c:pt idx="6">
                  <c:v>-0.56000000000000005</c:v>
                </c:pt>
                <c:pt idx="7">
                  <c:v>-0.55800000000000005</c:v>
                </c:pt>
                <c:pt idx="8">
                  <c:v>-0.55700000000000005</c:v>
                </c:pt>
                <c:pt idx="9">
                  <c:v>-0.55600000000000005</c:v>
                </c:pt>
                <c:pt idx="10">
                  <c:v>-0.55500000000000005</c:v>
                </c:pt>
                <c:pt idx="11">
                  <c:v>-0.55400000000000005</c:v>
                </c:pt>
                <c:pt idx="12">
                  <c:v>-0.55300000000000005</c:v>
                </c:pt>
                <c:pt idx="13">
                  <c:v>-0.55100000000000005</c:v>
                </c:pt>
                <c:pt idx="14">
                  <c:v>-0.55000000000000004</c:v>
                </c:pt>
                <c:pt idx="15">
                  <c:v>-0.54900000000000004</c:v>
                </c:pt>
                <c:pt idx="16">
                  <c:v>-0.54800000000000004</c:v>
                </c:pt>
                <c:pt idx="17">
                  <c:v>-0.54700000000000004</c:v>
                </c:pt>
                <c:pt idx="18">
                  <c:v>-0.54600000000000004</c:v>
                </c:pt>
                <c:pt idx="19">
                  <c:v>-0.54400000000000004</c:v>
                </c:pt>
                <c:pt idx="20">
                  <c:v>-0.54300000000000004</c:v>
                </c:pt>
                <c:pt idx="21">
                  <c:v>-0.54200000000000004</c:v>
                </c:pt>
                <c:pt idx="22">
                  <c:v>-0.54100000000000004</c:v>
                </c:pt>
                <c:pt idx="23">
                  <c:v>-0.54</c:v>
                </c:pt>
                <c:pt idx="24">
                  <c:v>-0.53900000000000003</c:v>
                </c:pt>
                <c:pt idx="25">
                  <c:v>-0.53700000000000003</c:v>
                </c:pt>
                <c:pt idx="26">
                  <c:v>-0.53600000000000003</c:v>
                </c:pt>
                <c:pt idx="27">
                  <c:v>-0.53400000000000003</c:v>
                </c:pt>
                <c:pt idx="28">
                  <c:v>-0.53300000000000003</c:v>
                </c:pt>
                <c:pt idx="29">
                  <c:v>-0.53100000000000003</c:v>
                </c:pt>
                <c:pt idx="30">
                  <c:v>-0.53</c:v>
                </c:pt>
                <c:pt idx="31">
                  <c:v>-0.52800000000000002</c:v>
                </c:pt>
                <c:pt idx="32">
                  <c:v>-0.52700000000000002</c:v>
                </c:pt>
                <c:pt idx="33">
                  <c:v>-0.52600000000000002</c:v>
                </c:pt>
                <c:pt idx="34">
                  <c:v>-0.52300000000000002</c:v>
                </c:pt>
                <c:pt idx="35">
                  <c:v>-0.52100000000000002</c:v>
                </c:pt>
                <c:pt idx="36">
                  <c:v>-0.51800000000000002</c:v>
                </c:pt>
                <c:pt idx="37">
                  <c:v>-0.51600000000000001</c:v>
                </c:pt>
                <c:pt idx="38">
                  <c:v>-0.51500000000000001</c:v>
                </c:pt>
                <c:pt idx="39">
                  <c:v>-0.51400000000000001</c:v>
                </c:pt>
                <c:pt idx="40">
                  <c:v>-0.51200000000000001</c:v>
                </c:pt>
                <c:pt idx="41">
                  <c:v>-0.51</c:v>
                </c:pt>
                <c:pt idx="42">
                  <c:v>-0.50600000000000001</c:v>
                </c:pt>
                <c:pt idx="43">
                  <c:v>-0.504</c:v>
                </c:pt>
                <c:pt idx="44">
                  <c:v>-0.501</c:v>
                </c:pt>
                <c:pt idx="45">
                  <c:v>-0.498</c:v>
                </c:pt>
                <c:pt idx="46">
                  <c:v>-0.496</c:v>
                </c:pt>
                <c:pt idx="47">
                  <c:v>-0.49199999999999999</c:v>
                </c:pt>
                <c:pt idx="48">
                  <c:v>-0.49099999999999999</c:v>
                </c:pt>
                <c:pt idx="49">
                  <c:v>-0.48899999999999999</c:v>
                </c:pt>
                <c:pt idx="50">
                  <c:v>-0.48799999999999999</c:v>
                </c:pt>
                <c:pt idx="51">
                  <c:v>-0.48499999999999999</c:v>
                </c:pt>
                <c:pt idx="52">
                  <c:v>-0.48099999999999998</c:v>
                </c:pt>
                <c:pt idx="53">
                  <c:v>-0.48</c:v>
                </c:pt>
                <c:pt idx="54">
                  <c:v>-0.47799999999999998</c:v>
                </c:pt>
                <c:pt idx="55">
                  <c:v>-0.47499999999999998</c:v>
                </c:pt>
                <c:pt idx="56">
                  <c:v>-0.47299999999999998</c:v>
                </c:pt>
                <c:pt idx="57">
                  <c:v>-0.47099999999999997</c:v>
                </c:pt>
                <c:pt idx="58">
                  <c:v>-0.47</c:v>
                </c:pt>
                <c:pt idx="59">
                  <c:v>-0.46200000000000002</c:v>
                </c:pt>
                <c:pt idx="60">
                  <c:v>-0.46200000000000002</c:v>
                </c:pt>
                <c:pt idx="61">
                  <c:v>-0.46100000000000002</c:v>
                </c:pt>
                <c:pt idx="62">
                  <c:v>-0.45800000000000002</c:v>
                </c:pt>
                <c:pt idx="63">
                  <c:v>-0.45700000000000002</c:v>
                </c:pt>
                <c:pt idx="64">
                  <c:v>-0.45300000000000001</c:v>
                </c:pt>
                <c:pt idx="65">
                  <c:v>-0.44600000000000001</c:v>
                </c:pt>
                <c:pt idx="66">
                  <c:v>-0.44500000000000001</c:v>
                </c:pt>
                <c:pt idx="67">
                  <c:v>-0.44400000000000001</c:v>
                </c:pt>
                <c:pt idx="68">
                  <c:v>-0.44</c:v>
                </c:pt>
                <c:pt idx="69">
                  <c:v>-0.438</c:v>
                </c:pt>
                <c:pt idx="70">
                  <c:v>-0.437</c:v>
                </c:pt>
                <c:pt idx="71">
                  <c:v>-0.433</c:v>
                </c:pt>
                <c:pt idx="72">
                  <c:v>-0.42599999999999999</c:v>
                </c:pt>
                <c:pt idx="73">
                  <c:v>-0.42</c:v>
                </c:pt>
                <c:pt idx="74">
                  <c:v>-0.41699999999999998</c:v>
                </c:pt>
                <c:pt idx="75">
                  <c:v>-0.41199999999999998</c:v>
                </c:pt>
                <c:pt idx="76">
                  <c:v>-0.41099999999999998</c:v>
                </c:pt>
                <c:pt idx="77">
                  <c:v>-0.41</c:v>
                </c:pt>
                <c:pt idx="78">
                  <c:v>-0.40899999999999997</c:v>
                </c:pt>
                <c:pt idx="79">
                  <c:v>-0.40500000000000003</c:v>
                </c:pt>
                <c:pt idx="80">
                  <c:v>-0.40300000000000002</c:v>
                </c:pt>
                <c:pt idx="81">
                  <c:v>-0.39500000000000002</c:v>
                </c:pt>
                <c:pt idx="82">
                  <c:v>-0.39300000000000002</c:v>
                </c:pt>
                <c:pt idx="83">
                  <c:v>-0.39200000000000002</c:v>
                </c:pt>
                <c:pt idx="84">
                  <c:v>-0.39200000000000002</c:v>
                </c:pt>
                <c:pt idx="85">
                  <c:v>-0.38800000000000001</c:v>
                </c:pt>
                <c:pt idx="86">
                  <c:v>-0.38700000000000001</c:v>
                </c:pt>
                <c:pt idx="87">
                  <c:v>-0.379</c:v>
                </c:pt>
                <c:pt idx="88">
                  <c:v>-0.375</c:v>
                </c:pt>
                <c:pt idx="89">
                  <c:v>-0.374</c:v>
                </c:pt>
                <c:pt idx="90">
                  <c:v>-0.373</c:v>
                </c:pt>
                <c:pt idx="91">
                  <c:v>-0.36499999999999999</c:v>
                </c:pt>
                <c:pt idx="92">
                  <c:v>-0.35899999999999999</c:v>
                </c:pt>
                <c:pt idx="93">
                  <c:v>-0.34699999999999998</c:v>
                </c:pt>
                <c:pt idx="94">
                  <c:v>-0.34200000000000003</c:v>
                </c:pt>
                <c:pt idx="95">
                  <c:v>-0.33800000000000002</c:v>
                </c:pt>
                <c:pt idx="96">
                  <c:v>-0.33100000000000002</c:v>
                </c:pt>
                <c:pt idx="97">
                  <c:v>-0.32600000000000001</c:v>
                </c:pt>
                <c:pt idx="98">
                  <c:v>-0.32</c:v>
                </c:pt>
                <c:pt idx="99">
                  <c:v>-0.318</c:v>
                </c:pt>
                <c:pt idx="100">
                  <c:v>-0.312</c:v>
                </c:pt>
                <c:pt idx="101">
                  <c:v>-0.307</c:v>
                </c:pt>
                <c:pt idx="102">
                  <c:v>-0.30499999999999999</c:v>
                </c:pt>
                <c:pt idx="103">
                  <c:v>-0.29499999999999998</c:v>
                </c:pt>
                <c:pt idx="104">
                  <c:v>-0.28899999999999998</c:v>
                </c:pt>
                <c:pt idx="105">
                  <c:v>-0.27600000000000002</c:v>
                </c:pt>
                <c:pt idx="106">
                  <c:v>-0.27300000000000002</c:v>
                </c:pt>
                <c:pt idx="107">
                  <c:v>-0.26700000000000002</c:v>
                </c:pt>
                <c:pt idx="108">
                  <c:v>-0.25900000000000001</c:v>
                </c:pt>
                <c:pt idx="109">
                  <c:v>-0.25700000000000001</c:v>
                </c:pt>
                <c:pt idx="110">
                  <c:v>-0.25</c:v>
                </c:pt>
                <c:pt idx="111">
                  <c:v>-0.247</c:v>
                </c:pt>
                <c:pt idx="112">
                  <c:v>-0.23899999999999999</c:v>
                </c:pt>
                <c:pt idx="113">
                  <c:v>-0.23300000000000001</c:v>
                </c:pt>
                <c:pt idx="114">
                  <c:v>-0.22800000000000001</c:v>
                </c:pt>
                <c:pt idx="115">
                  <c:v>-0.22500000000000001</c:v>
                </c:pt>
                <c:pt idx="116">
                  <c:v>-0.219</c:v>
                </c:pt>
                <c:pt idx="117">
                  <c:v>-0.218</c:v>
                </c:pt>
                <c:pt idx="118">
                  <c:v>-0.21099999999999999</c:v>
                </c:pt>
                <c:pt idx="119">
                  <c:v>-0.20399999999999999</c:v>
                </c:pt>
                <c:pt idx="120">
                  <c:v>-0.20100000000000001</c:v>
                </c:pt>
                <c:pt idx="121">
                  <c:v>-0.19700000000000001</c:v>
                </c:pt>
                <c:pt idx="122">
                  <c:v>-0.187</c:v>
                </c:pt>
                <c:pt idx="123">
                  <c:v>-0.17799999999999999</c:v>
                </c:pt>
                <c:pt idx="124">
                  <c:v>-0.17299999999999999</c:v>
                </c:pt>
                <c:pt idx="125">
                  <c:v>-0.161</c:v>
                </c:pt>
                <c:pt idx="126">
                  <c:v>-0.14499999999999999</c:v>
                </c:pt>
                <c:pt idx="127">
                  <c:v>-0.14099999999999999</c:v>
                </c:pt>
                <c:pt idx="128">
                  <c:v>-0.129</c:v>
                </c:pt>
                <c:pt idx="129">
                  <c:v>-0.111</c:v>
                </c:pt>
                <c:pt idx="130">
                  <c:v>-0.10199999999999999</c:v>
                </c:pt>
                <c:pt idx="131">
                  <c:v>-9.9000000000000005E-2</c:v>
                </c:pt>
                <c:pt idx="132">
                  <c:v>-8.8999999999999996E-2</c:v>
                </c:pt>
                <c:pt idx="133">
                  <c:v>-8.3000000000000004E-2</c:v>
                </c:pt>
                <c:pt idx="134">
                  <c:v>-7.6999999999999999E-2</c:v>
                </c:pt>
                <c:pt idx="135">
                  <c:v>-6.6000000000000003E-2</c:v>
                </c:pt>
                <c:pt idx="136">
                  <c:v>-6.2E-2</c:v>
                </c:pt>
                <c:pt idx="137">
                  <c:v>-4.8000000000000001E-2</c:v>
                </c:pt>
                <c:pt idx="138">
                  <c:v>-3.7999999999999999E-2</c:v>
                </c:pt>
                <c:pt idx="139">
                  <c:v>-3.7999999999999999E-2</c:v>
                </c:pt>
                <c:pt idx="140">
                  <c:v>-0.03</c:v>
                </c:pt>
                <c:pt idx="141">
                  <c:v>-1.2999999999999999E-2</c:v>
                </c:pt>
                <c:pt idx="142">
                  <c:v>-7.0000000000000001E-3</c:v>
                </c:pt>
                <c:pt idx="143">
                  <c:v>-2E-3</c:v>
                </c:pt>
                <c:pt idx="144">
                  <c:v>5.0000000000000001E-3</c:v>
                </c:pt>
                <c:pt idx="145">
                  <c:v>1.7000000000000001E-2</c:v>
                </c:pt>
                <c:pt idx="146">
                  <c:v>2.5999999999999999E-2</c:v>
                </c:pt>
                <c:pt idx="147">
                  <c:v>4.1000000000000002E-2</c:v>
                </c:pt>
                <c:pt idx="148">
                  <c:v>4.2000000000000003E-2</c:v>
                </c:pt>
                <c:pt idx="149">
                  <c:v>4.7E-2</c:v>
                </c:pt>
                <c:pt idx="150">
                  <c:v>5.8999999999999997E-2</c:v>
                </c:pt>
                <c:pt idx="151">
                  <c:v>7.2999999999999995E-2</c:v>
                </c:pt>
                <c:pt idx="152">
                  <c:v>0.08</c:v>
                </c:pt>
                <c:pt idx="153">
                  <c:v>9.0999999999999998E-2</c:v>
                </c:pt>
                <c:pt idx="154">
                  <c:v>0.106</c:v>
                </c:pt>
                <c:pt idx="155">
                  <c:v>0.113</c:v>
                </c:pt>
                <c:pt idx="156">
                  <c:v>0.126</c:v>
                </c:pt>
                <c:pt idx="157">
                  <c:v>0.126</c:v>
                </c:pt>
                <c:pt idx="158">
                  <c:v>0.127</c:v>
                </c:pt>
                <c:pt idx="159">
                  <c:v>0.13100000000000001</c:v>
                </c:pt>
                <c:pt idx="160">
                  <c:v>0.14899999999999999</c:v>
                </c:pt>
                <c:pt idx="161">
                  <c:v>0.158</c:v>
                </c:pt>
                <c:pt idx="162">
                  <c:v>0.16800000000000001</c:v>
                </c:pt>
                <c:pt idx="163">
                  <c:v>0.17699999999999999</c:v>
                </c:pt>
                <c:pt idx="164">
                  <c:v>0.19700000000000001</c:v>
                </c:pt>
                <c:pt idx="165">
                  <c:v>0.19700000000000001</c:v>
                </c:pt>
                <c:pt idx="166">
                  <c:v>0.20799999999999999</c:v>
                </c:pt>
                <c:pt idx="167">
                  <c:v>0.21099999999999999</c:v>
                </c:pt>
                <c:pt idx="168">
                  <c:v>0.214</c:v>
                </c:pt>
                <c:pt idx="169">
                  <c:v>0.22800000000000001</c:v>
                </c:pt>
                <c:pt idx="170">
                  <c:v>0.23200000000000001</c:v>
                </c:pt>
                <c:pt idx="171">
                  <c:v>0.24</c:v>
                </c:pt>
                <c:pt idx="172">
                  <c:v>0.245</c:v>
                </c:pt>
                <c:pt idx="173">
                  <c:v>0.248</c:v>
                </c:pt>
                <c:pt idx="174">
                  <c:v>0.252</c:v>
                </c:pt>
                <c:pt idx="175">
                  <c:v>0.27</c:v>
                </c:pt>
                <c:pt idx="176">
                  <c:v>0.27600000000000002</c:v>
                </c:pt>
                <c:pt idx="177">
                  <c:v>0.28599999999999998</c:v>
                </c:pt>
                <c:pt idx="178">
                  <c:v>0.29099999999999998</c:v>
                </c:pt>
                <c:pt idx="179">
                  <c:v>0.3</c:v>
                </c:pt>
                <c:pt idx="180">
                  <c:v>0.307</c:v>
                </c:pt>
                <c:pt idx="181">
                  <c:v>0.309</c:v>
                </c:pt>
                <c:pt idx="182">
                  <c:v>0.32</c:v>
                </c:pt>
                <c:pt idx="183">
                  <c:v>0.32</c:v>
                </c:pt>
                <c:pt idx="184">
                  <c:v>0.33</c:v>
                </c:pt>
                <c:pt idx="185">
                  <c:v>0.33400000000000002</c:v>
                </c:pt>
                <c:pt idx="186">
                  <c:v>0.35699999999999998</c:v>
                </c:pt>
                <c:pt idx="187">
                  <c:v>0.37</c:v>
                </c:pt>
                <c:pt idx="188">
                  <c:v>0.377</c:v>
                </c:pt>
                <c:pt idx="189">
                  <c:v>0.39700000000000002</c:v>
                </c:pt>
                <c:pt idx="190">
                  <c:v>0.41199999999999998</c:v>
                </c:pt>
                <c:pt idx="191">
                  <c:v>0.41899999999999998</c:v>
                </c:pt>
                <c:pt idx="192">
                  <c:v>0.42499999999999999</c:v>
                </c:pt>
                <c:pt idx="193">
                  <c:v>0.42799999999999999</c:v>
                </c:pt>
                <c:pt idx="194">
                  <c:v>0.441</c:v>
                </c:pt>
                <c:pt idx="195">
                  <c:v>0.46400000000000002</c:v>
                </c:pt>
                <c:pt idx="196">
                  <c:v>0.47499999999999998</c:v>
                </c:pt>
                <c:pt idx="197">
                  <c:v>0.495</c:v>
                </c:pt>
                <c:pt idx="198">
                  <c:v>0.504</c:v>
                </c:pt>
                <c:pt idx="199">
                  <c:v>0.53400000000000003</c:v>
                </c:pt>
                <c:pt idx="200">
                  <c:v>0.54200000000000004</c:v>
                </c:pt>
                <c:pt idx="201">
                  <c:v>0.54900000000000004</c:v>
                </c:pt>
                <c:pt idx="202">
                  <c:v>0.56200000000000006</c:v>
                </c:pt>
                <c:pt idx="203">
                  <c:v>0.58099999999999996</c:v>
                </c:pt>
              </c:numCache>
            </c:numRef>
          </c:xVal>
          <c:yVal>
            <c:numRef>
              <c:f>Sheet2!$U$4:$U$207</c:f>
              <c:numCache>
                <c:formatCode>General</c:formatCode>
                <c:ptCount val="204"/>
                <c:pt idx="0">
                  <c:v>5961</c:v>
                </c:pt>
                <c:pt idx="1">
                  <c:v>5711</c:v>
                </c:pt>
                <c:pt idx="2">
                  <c:v>5711</c:v>
                </c:pt>
                <c:pt idx="3">
                  <c:v>5654</c:v>
                </c:pt>
                <c:pt idx="4">
                  <c:v>5654</c:v>
                </c:pt>
                <c:pt idx="5">
                  <c:v>5574</c:v>
                </c:pt>
                <c:pt idx="6">
                  <c:v>5526</c:v>
                </c:pt>
                <c:pt idx="7">
                  <c:v>5405</c:v>
                </c:pt>
                <c:pt idx="8">
                  <c:v>5356</c:v>
                </c:pt>
                <c:pt idx="9">
                  <c:v>5317</c:v>
                </c:pt>
                <c:pt idx="10">
                  <c:v>5260</c:v>
                </c:pt>
                <c:pt idx="11">
                  <c:v>5257</c:v>
                </c:pt>
                <c:pt idx="12">
                  <c:v>5188</c:v>
                </c:pt>
                <c:pt idx="13">
                  <c:v>5129</c:v>
                </c:pt>
                <c:pt idx="14">
                  <c:v>5091</c:v>
                </c:pt>
                <c:pt idx="15">
                  <c:v>5048</c:v>
                </c:pt>
                <c:pt idx="16">
                  <c:v>5028</c:v>
                </c:pt>
                <c:pt idx="17">
                  <c:v>4982</c:v>
                </c:pt>
                <c:pt idx="18">
                  <c:v>4960</c:v>
                </c:pt>
                <c:pt idx="19">
                  <c:v>4905</c:v>
                </c:pt>
                <c:pt idx="20">
                  <c:v>4884</c:v>
                </c:pt>
                <c:pt idx="21">
                  <c:v>4852</c:v>
                </c:pt>
                <c:pt idx="22">
                  <c:v>4822</c:v>
                </c:pt>
                <c:pt idx="23">
                  <c:v>4803</c:v>
                </c:pt>
                <c:pt idx="24">
                  <c:v>4801</c:v>
                </c:pt>
                <c:pt idx="25">
                  <c:v>4791</c:v>
                </c:pt>
                <c:pt idx="26">
                  <c:v>4728</c:v>
                </c:pt>
                <c:pt idx="27">
                  <c:v>4696</c:v>
                </c:pt>
                <c:pt idx="28">
                  <c:v>4695</c:v>
                </c:pt>
                <c:pt idx="29">
                  <c:v>4656</c:v>
                </c:pt>
                <c:pt idx="30">
                  <c:v>4633</c:v>
                </c:pt>
                <c:pt idx="31">
                  <c:v>4611</c:v>
                </c:pt>
                <c:pt idx="32">
                  <c:v>4598</c:v>
                </c:pt>
                <c:pt idx="33">
                  <c:v>4588</c:v>
                </c:pt>
                <c:pt idx="34">
                  <c:v>4548</c:v>
                </c:pt>
                <c:pt idx="35">
                  <c:v>4515</c:v>
                </c:pt>
                <c:pt idx="36">
                  <c:v>4505</c:v>
                </c:pt>
                <c:pt idx="37">
                  <c:v>4452</c:v>
                </c:pt>
                <c:pt idx="38">
                  <c:v>4440</c:v>
                </c:pt>
                <c:pt idx="39">
                  <c:v>4433</c:v>
                </c:pt>
                <c:pt idx="40">
                  <c:v>4412</c:v>
                </c:pt>
                <c:pt idx="41">
                  <c:v>4385</c:v>
                </c:pt>
                <c:pt idx="42">
                  <c:v>4349</c:v>
                </c:pt>
                <c:pt idx="43">
                  <c:v>4331</c:v>
                </c:pt>
                <c:pt idx="44">
                  <c:v>4313</c:v>
                </c:pt>
                <c:pt idx="45">
                  <c:v>4282</c:v>
                </c:pt>
                <c:pt idx="46">
                  <c:v>4259</c:v>
                </c:pt>
                <c:pt idx="47">
                  <c:v>4237</c:v>
                </c:pt>
                <c:pt idx="48">
                  <c:v>4236</c:v>
                </c:pt>
                <c:pt idx="49">
                  <c:v>4207</c:v>
                </c:pt>
                <c:pt idx="50">
                  <c:v>4199</c:v>
                </c:pt>
                <c:pt idx="51">
                  <c:v>4169</c:v>
                </c:pt>
                <c:pt idx="52">
                  <c:v>4147</c:v>
                </c:pt>
                <c:pt idx="53">
                  <c:v>4137</c:v>
                </c:pt>
                <c:pt idx="54">
                  <c:v>4123</c:v>
                </c:pt>
                <c:pt idx="55">
                  <c:v>4120</c:v>
                </c:pt>
                <c:pt idx="56">
                  <c:v>4098</c:v>
                </c:pt>
                <c:pt idx="57">
                  <c:v>4083</c:v>
                </c:pt>
                <c:pt idx="58">
                  <c:v>4074</c:v>
                </c:pt>
                <c:pt idx="59">
                  <c:v>4043</c:v>
                </c:pt>
                <c:pt idx="60">
                  <c:v>4043</c:v>
                </c:pt>
                <c:pt idx="61">
                  <c:v>4032</c:v>
                </c:pt>
                <c:pt idx="62">
                  <c:v>4018</c:v>
                </c:pt>
                <c:pt idx="63">
                  <c:v>4006</c:v>
                </c:pt>
                <c:pt idx="64">
                  <c:v>3980</c:v>
                </c:pt>
                <c:pt idx="65">
                  <c:v>3971</c:v>
                </c:pt>
                <c:pt idx="66">
                  <c:v>3933</c:v>
                </c:pt>
                <c:pt idx="67">
                  <c:v>3932</c:v>
                </c:pt>
                <c:pt idx="68">
                  <c:v>3929</c:v>
                </c:pt>
                <c:pt idx="69">
                  <c:v>3918</c:v>
                </c:pt>
                <c:pt idx="70">
                  <c:v>3911</c:v>
                </c:pt>
                <c:pt idx="71">
                  <c:v>3892</c:v>
                </c:pt>
                <c:pt idx="72">
                  <c:v>3858</c:v>
                </c:pt>
                <c:pt idx="73">
                  <c:v>3848</c:v>
                </c:pt>
                <c:pt idx="74">
                  <c:v>3836</c:v>
                </c:pt>
                <c:pt idx="75">
                  <c:v>3820</c:v>
                </c:pt>
                <c:pt idx="76">
                  <c:v>3812</c:v>
                </c:pt>
                <c:pt idx="77">
                  <c:v>3803</c:v>
                </c:pt>
                <c:pt idx="78">
                  <c:v>3800</c:v>
                </c:pt>
                <c:pt idx="79">
                  <c:v>3788</c:v>
                </c:pt>
                <c:pt idx="80">
                  <c:v>3786</c:v>
                </c:pt>
                <c:pt idx="81">
                  <c:v>3760</c:v>
                </c:pt>
                <c:pt idx="82">
                  <c:v>3753</c:v>
                </c:pt>
                <c:pt idx="83">
                  <c:v>3738</c:v>
                </c:pt>
                <c:pt idx="84">
                  <c:v>3738</c:v>
                </c:pt>
                <c:pt idx="85">
                  <c:v>3726</c:v>
                </c:pt>
                <c:pt idx="86">
                  <c:v>3722</c:v>
                </c:pt>
                <c:pt idx="87">
                  <c:v>3701</c:v>
                </c:pt>
                <c:pt idx="88">
                  <c:v>3690</c:v>
                </c:pt>
                <c:pt idx="89">
                  <c:v>3683</c:v>
                </c:pt>
                <c:pt idx="90">
                  <c:v>3681</c:v>
                </c:pt>
                <c:pt idx="91">
                  <c:v>3659</c:v>
                </c:pt>
                <c:pt idx="92">
                  <c:v>3645</c:v>
                </c:pt>
                <c:pt idx="93">
                  <c:v>3615</c:v>
                </c:pt>
                <c:pt idx="94">
                  <c:v>3611</c:v>
                </c:pt>
                <c:pt idx="95">
                  <c:v>3595</c:v>
                </c:pt>
                <c:pt idx="96">
                  <c:v>3582</c:v>
                </c:pt>
                <c:pt idx="97">
                  <c:v>3567</c:v>
                </c:pt>
                <c:pt idx="98">
                  <c:v>3558</c:v>
                </c:pt>
                <c:pt idx="99">
                  <c:v>3555</c:v>
                </c:pt>
                <c:pt idx="100">
                  <c:v>3543</c:v>
                </c:pt>
                <c:pt idx="101">
                  <c:v>3534</c:v>
                </c:pt>
                <c:pt idx="102">
                  <c:v>3532</c:v>
                </c:pt>
                <c:pt idx="103">
                  <c:v>3527</c:v>
                </c:pt>
                <c:pt idx="104">
                  <c:v>3502</c:v>
                </c:pt>
                <c:pt idx="105">
                  <c:v>3485</c:v>
                </c:pt>
                <c:pt idx="106">
                  <c:v>3479</c:v>
                </c:pt>
                <c:pt idx="107">
                  <c:v>3470</c:v>
                </c:pt>
                <c:pt idx="108">
                  <c:v>3468</c:v>
                </c:pt>
                <c:pt idx="109">
                  <c:v>3461</c:v>
                </c:pt>
                <c:pt idx="110">
                  <c:v>3457</c:v>
                </c:pt>
                <c:pt idx="111">
                  <c:v>3445</c:v>
                </c:pt>
                <c:pt idx="112">
                  <c:v>3434</c:v>
                </c:pt>
                <c:pt idx="113">
                  <c:v>3428</c:v>
                </c:pt>
                <c:pt idx="114">
                  <c:v>3422</c:v>
                </c:pt>
                <c:pt idx="115">
                  <c:v>3418</c:v>
                </c:pt>
                <c:pt idx="116">
                  <c:v>3413</c:v>
                </c:pt>
                <c:pt idx="117">
                  <c:v>3412</c:v>
                </c:pt>
                <c:pt idx="118">
                  <c:v>3404</c:v>
                </c:pt>
                <c:pt idx="119">
                  <c:v>3394</c:v>
                </c:pt>
                <c:pt idx="120">
                  <c:v>3391</c:v>
                </c:pt>
                <c:pt idx="121">
                  <c:v>3387</c:v>
                </c:pt>
                <c:pt idx="122">
                  <c:v>3380</c:v>
                </c:pt>
                <c:pt idx="123">
                  <c:v>3374</c:v>
                </c:pt>
                <c:pt idx="124">
                  <c:v>3362</c:v>
                </c:pt>
                <c:pt idx="125">
                  <c:v>3351</c:v>
                </c:pt>
                <c:pt idx="126">
                  <c:v>3338</c:v>
                </c:pt>
                <c:pt idx="127">
                  <c:v>3332</c:v>
                </c:pt>
                <c:pt idx="128">
                  <c:v>3329</c:v>
                </c:pt>
                <c:pt idx="129">
                  <c:v>3311</c:v>
                </c:pt>
                <c:pt idx="130">
                  <c:v>3304</c:v>
                </c:pt>
                <c:pt idx="131">
                  <c:v>3301</c:v>
                </c:pt>
                <c:pt idx="132">
                  <c:v>3293</c:v>
                </c:pt>
                <c:pt idx="133">
                  <c:v>3291</c:v>
                </c:pt>
                <c:pt idx="134">
                  <c:v>3283</c:v>
                </c:pt>
                <c:pt idx="135">
                  <c:v>3277</c:v>
                </c:pt>
                <c:pt idx="136">
                  <c:v>3269</c:v>
                </c:pt>
                <c:pt idx="137">
                  <c:v>3263</c:v>
                </c:pt>
                <c:pt idx="138">
                  <c:v>3256</c:v>
                </c:pt>
                <c:pt idx="139">
                  <c:v>3256</c:v>
                </c:pt>
                <c:pt idx="140">
                  <c:v>3246</c:v>
                </c:pt>
                <c:pt idx="141">
                  <c:v>3241</c:v>
                </c:pt>
                <c:pt idx="142">
                  <c:v>3237</c:v>
                </c:pt>
                <c:pt idx="143">
                  <c:v>3234</c:v>
                </c:pt>
                <c:pt idx="144">
                  <c:v>3226</c:v>
                </c:pt>
                <c:pt idx="145">
                  <c:v>3225</c:v>
                </c:pt>
                <c:pt idx="146">
                  <c:v>3217</c:v>
                </c:pt>
                <c:pt idx="147">
                  <c:v>3216</c:v>
                </c:pt>
                <c:pt idx="148">
                  <c:v>3203</c:v>
                </c:pt>
                <c:pt idx="149">
                  <c:v>3202</c:v>
                </c:pt>
                <c:pt idx="150">
                  <c:v>3194</c:v>
                </c:pt>
                <c:pt idx="151">
                  <c:v>3184</c:v>
                </c:pt>
                <c:pt idx="152">
                  <c:v>3183</c:v>
                </c:pt>
                <c:pt idx="153">
                  <c:v>3176</c:v>
                </c:pt>
                <c:pt idx="154">
                  <c:v>3165</c:v>
                </c:pt>
                <c:pt idx="155">
                  <c:v>3162</c:v>
                </c:pt>
                <c:pt idx="156">
                  <c:v>3158</c:v>
                </c:pt>
                <c:pt idx="157">
                  <c:v>3158</c:v>
                </c:pt>
                <c:pt idx="158">
                  <c:v>3153</c:v>
                </c:pt>
                <c:pt idx="159">
                  <c:v>3148</c:v>
                </c:pt>
                <c:pt idx="160">
                  <c:v>3136</c:v>
                </c:pt>
                <c:pt idx="161">
                  <c:v>3135</c:v>
                </c:pt>
                <c:pt idx="162">
                  <c:v>3130</c:v>
                </c:pt>
                <c:pt idx="163">
                  <c:v>3125</c:v>
                </c:pt>
                <c:pt idx="164">
                  <c:v>3108</c:v>
                </c:pt>
                <c:pt idx="165">
                  <c:v>3108</c:v>
                </c:pt>
                <c:pt idx="166">
                  <c:v>3101</c:v>
                </c:pt>
                <c:pt idx="167">
                  <c:v>3098</c:v>
                </c:pt>
                <c:pt idx="168">
                  <c:v>3095</c:v>
                </c:pt>
                <c:pt idx="169">
                  <c:v>3092</c:v>
                </c:pt>
                <c:pt idx="170">
                  <c:v>3087</c:v>
                </c:pt>
                <c:pt idx="171">
                  <c:v>3081</c:v>
                </c:pt>
                <c:pt idx="172">
                  <c:v>3079</c:v>
                </c:pt>
                <c:pt idx="173">
                  <c:v>3077</c:v>
                </c:pt>
                <c:pt idx="174">
                  <c:v>3068</c:v>
                </c:pt>
                <c:pt idx="175">
                  <c:v>3063</c:v>
                </c:pt>
                <c:pt idx="176">
                  <c:v>3058</c:v>
                </c:pt>
                <c:pt idx="177">
                  <c:v>3057</c:v>
                </c:pt>
                <c:pt idx="178">
                  <c:v>3052</c:v>
                </c:pt>
                <c:pt idx="179">
                  <c:v>3049</c:v>
                </c:pt>
                <c:pt idx="180">
                  <c:v>3041</c:v>
                </c:pt>
                <c:pt idx="181">
                  <c:v>3035</c:v>
                </c:pt>
                <c:pt idx="182">
                  <c:v>3033</c:v>
                </c:pt>
                <c:pt idx="183">
                  <c:v>3033</c:v>
                </c:pt>
                <c:pt idx="184">
                  <c:v>3022</c:v>
                </c:pt>
                <c:pt idx="185">
                  <c:v>3021</c:v>
                </c:pt>
                <c:pt idx="186">
                  <c:v>3009</c:v>
                </c:pt>
                <c:pt idx="187">
                  <c:v>2998</c:v>
                </c:pt>
                <c:pt idx="188">
                  <c:v>2991</c:v>
                </c:pt>
                <c:pt idx="189">
                  <c:v>2983</c:v>
                </c:pt>
                <c:pt idx="190">
                  <c:v>2972</c:v>
                </c:pt>
                <c:pt idx="191">
                  <c:v>2969</c:v>
                </c:pt>
                <c:pt idx="192">
                  <c:v>2967</c:v>
                </c:pt>
                <c:pt idx="193">
                  <c:v>2960</c:v>
                </c:pt>
                <c:pt idx="194">
                  <c:v>2954</c:v>
                </c:pt>
                <c:pt idx="195">
                  <c:v>2952</c:v>
                </c:pt>
                <c:pt idx="196">
                  <c:v>2937</c:v>
                </c:pt>
                <c:pt idx="197">
                  <c:v>2924</c:v>
                </c:pt>
                <c:pt idx="198">
                  <c:v>2917</c:v>
                </c:pt>
                <c:pt idx="199">
                  <c:v>2901</c:v>
                </c:pt>
                <c:pt idx="200">
                  <c:v>2890</c:v>
                </c:pt>
                <c:pt idx="201">
                  <c:v>2889</c:v>
                </c:pt>
                <c:pt idx="202">
                  <c:v>2874</c:v>
                </c:pt>
                <c:pt idx="203">
                  <c:v>2867</c:v>
                </c:pt>
              </c:numCache>
            </c:numRef>
          </c:yVal>
          <c:smooth val="0"/>
        </c:ser>
        <c:ser>
          <c:idx val="1"/>
          <c:order val="1"/>
          <c:tx>
            <c:strRef>
              <c:f>Sheet2!$W$1</c:f>
              <c:strCache>
                <c:ptCount val="1"/>
                <c:pt idx="0">
                  <c:v>Aalborg "manual" configuration</c:v>
                </c:pt>
              </c:strCache>
            </c:strRef>
          </c:tx>
          <c:spPr>
            <a:ln w="25400" cap="rnd">
              <a:noFill/>
              <a:round/>
            </a:ln>
            <a:effectLst/>
          </c:spPr>
          <c:marker>
            <c:symbol val="circle"/>
            <c:size val="5"/>
            <c:spPr>
              <a:solidFill>
                <a:schemeClr val="tx1">
                  <a:lumMod val="95000"/>
                  <a:lumOff val="5000"/>
                </a:schemeClr>
              </a:solidFill>
              <a:ln w="9525">
                <a:solidFill>
                  <a:schemeClr val="tx1"/>
                </a:solidFill>
              </a:ln>
              <a:effectLst/>
            </c:spPr>
          </c:marker>
          <c:xVal>
            <c:numRef>
              <c:f>Sheet2!$AC$4</c:f>
              <c:numCache>
                <c:formatCode>General</c:formatCode>
                <c:ptCount val="1"/>
                <c:pt idx="0">
                  <c:v>-5.0000000000000001E-3</c:v>
                </c:pt>
              </c:numCache>
            </c:numRef>
          </c:xVal>
          <c:yVal>
            <c:numRef>
              <c:f>Sheet2!$AD$4</c:f>
              <c:numCache>
                <c:formatCode>General</c:formatCode>
                <c:ptCount val="1"/>
                <c:pt idx="0">
                  <c:v>3329</c:v>
                </c:pt>
              </c:numCache>
            </c:numRef>
          </c:yVal>
          <c:smooth val="0"/>
        </c:ser>
        <c:ser>
          <c:idx val="2"/>
          <c:order val="2"/>
          <c:tx>
            <c:v>Pareto front of Run # 1</c:v>
          </c:tx>
          <c:spPr>
            <a:ln w="25400" cap="rnd">
              <a:noFill/>
              <a:round/>
            </a:ln>
            <a:effectLst/>
          </c:spPr>
          <c:marker>
            <c:symbol val="x"/>
            <c:size val="4"/>
            <c:spPr>
              <a:noFill/>
              <a:ln w="9525">
                <a:solidFill>
                  <a:schemeClr val="accent6">
                    <a:lumMod val="75000"/>
                  </a:schemeClr>
                </a:solidFill>
              </a:ln>
              <a:effectLst/>
            </c:spPr>
          </c:marker>
          <c:xVal>
            <c:numRef>
              <c:f>Sheet2!$T$209:$T$308</c:f>
              <c:numCache>
                <c:formatCode>General</c:formatCode>
                <c:ptCount val="100"/>
                <c:pt idx="0">
                  <c:v>-0.56699999999999995</c:v>
                </c:pt>
                <c:pt idx="1">
                  <c:v>0.32</c:v>
                </c:pt>
                <c:pt idx="2">
                  <c:v>0.32</c:v>
                </c:pt>
                <c:pt idx="3">
                  <c:v>-0.56599999999999995</c:v>
                </c:pt>
                <c:pt idx="4">
                  <c:v>-0.46100000000000002</c:v>
                </c:pt>
                <c:pt idx="5">
                  <c:v>-0.55800000000000005</c:v>
                </c:pt>
                <c:pt idx="6">
                  <c:v>0.24099999999999999</c:v>
                </c:pt>
                <c:pt idx="7">
                  <c:v>-4.7E-2</c:v>
                </c:pt>
                <c:pt idx="8">
                  <c:v>-0.56200000000000006</c:v>
                </c:pt>
                <c:pt idx="9">
                  <c:v>-0.48499999999999999</c:v>
                </c:pt>
                <c:pt idx="10">
                  <c:v>4.1000000000000002E-2</c:v>
                </c:pt>
                <c:pt idx="11">
                  <c:v>-0.34200000000000003</c:v>
                </c:pt>
                <c:pt idx="12">
                  <c:v>-0.55500000000000005</c:v>
                </c:pt>
                <c:pt idx="13">
                  <c:v>-0.45300000000000001</c:v>
                </c:pt>
                <c:pt idx="14">
                  <c:v>-0.55700000000000005</c:v>
                </c:pt>
                <c:pt idx="15">
                  <c:v>-0.56100000000000005</c:v>
                </c:pt>
                <c:pt idx="16">
                  <c:v>-7.4999999999999997E-2</c:v>
                </c:pt>
                <c:pt idx="17">
                  <c:v>-0.47299999999999998</c:v>
                </c:pt>
                <c:pt idx="18">
                  <c:v>-0.52600000000000002</c:v>
                </c:pt>
                <c:pt idx="19">
                  <c:v>-0.52</c:v>
                </c:pt>
                <c:pt idx="20">
                  <c:v>-2E-3</c:v>
                </c:pt>
                <c:pt idx="21">
                  <c:v>-0.187</c:v>
                </c:pt>
                <c:pt idx="22">
                  <c:v>-0.56299999999999994</c:v>
                </c:pt>
                <c:pt idx="23">
                  <c:v>-1.7999999999999999E-2</c:v>
                </c:pt>
                <c:pt idx="24">
                  <c:v>0.222</c:v>
                </c:pt>
                <c:pt idx="25">
                  <c:v>-0.161</c:v>
                </c:pt>
                <c:pt idx="26">
                  <c:v>-0.247</c:v>
                </c:pt>
                <c:pt idx="27">
                  <c:v>-0.54700000000000004</c:v>
                </c:pt>
                <c:pt idx="28">
                  <c:v>-0.41</c:v>
                </c:pt>
                <c:pt idx="29">
                  <c:v>-0.35599999999999998</c:v>
                </c:pt>
                <c:pt idx="30">
                  <c:v>-0.49199999999999999</c:v>
                </c:pt>
                <c:pt idx="31">
                  <c:v>-0.22500000000000001</c:v>
                </c:pt>
                <c:pt idx="32">
                  <c:v>-0.26700000000000002</c:v>
                </c:pt>
                <c:pt idx="33">
                  <c:v>-0.55000000000000004</c:v>
                </c:pt>
                <c:pt idx="34">
                  <c:v>0.26500000000000001</c:v>
                </c:pt>
                <c:pt idx="35">
                  <c:v>-0.53</c:v>
                </c:pt>
                <c:pt idx="36">
                  <c:v>0.14399999999999999</c:v>
                </c:pt>
                <c:pt idx="37">
                  <c:v>0.308</c:v>
                </c:pt>
                <c:pt idx="38">
                  <c:v>-0.54900000000000004</c:v>
                </c:pt>
                <c:pt idx="39">
                  <c:v>-0.53500000000000003</c:v>
                </c:pt>
                <c:pt idx="40">
                  <c:v>9.8000000000000004E-2</c:v>
                </c:pt>
                <c:pt idx="41">
                  <c:v>-0.17299999999999999</c:v>
                </c:pt>
                <c:pt idx="42">
                  <c:v>0.111</c:v>
                </c:pt>
                <c:pt idx="43">
                  <c:v>5.8000000000000003E-2</c:v>
                </c:pt>
                <c:pt idx="44">
                  <c:v>-3.3000000000000002E-2</c:v>
                </c:pt>
                <c:pt idx="45">
                  <c:v>-0.44500000000000001</c:v>
                </c:pt>
                <c:pt idx="46">
                  <c:v>-0.54100000000000004</c:v>
                </c:pt>
                <c:pt idx="47">
                  <c:v>-0.47799999999999998</c:v>
                </c:pt>
                <c:pt idx="48">
                  <c:v>-8.2000000000000003E-2</c:v>
                </c:pt>
                <c:pt idx="49">
                  <c:v>-0.50800000000000001</c:v>
                </c:pt>
                <c:pt idx="50">
                  <c:v>-0.433</c:v>
                </c:pt>
                <c:pt idx="51">
                  <c:v>-0.55300000000000005</c:v>
                </c:pt>
                <c:pt idx="52">
                  <c:v>-0.111</c:v>
                </c:pt>
                <c:pt idx="53">
                  <c:v>-0.307</c:v>
                </c:pt>
                <c:pt idx="54">
                  <c:v>-0.53700000000000003</c:v>
                </c:pt>
                <c:pt idx="55">
                  <c:v>-0.55200000000000005</c:v>
                </c:pt>
                <c:pt idx="56">
                  <c:v>-0.27300000000000002</c:v>
                </c:pt>
                <c:pt idx="57">
                  <c:v>-0.496</c:v>
                </c:pt>
                <c:pt idx="58">
                  <c:v>-0.20399999999999999</c:v>
                </c:pt>
                <c:pt idx="59">
                  <c:v>-0.40400000000000003</c:v>
                </c:pt>
                <c:pt idx="60">
                  <c:v>-0.503</c:v>
                </c:pt>
                <c:pt idx="61">
                  <c:v>0.17899999999999999</c:v>
                </c:pt>
                <c:pt idx="62">
                  <c:v>-0.23899999999999999</c:v>
                </c:pt>
                <c:pt idx="63">
                  <c:v>-0.55600000000000005</c:v>
                </c:pt>
                <c:pt idx="64">
                  <c:v>-0.13900000000000001</c:v>
                </c:pt>
                <c:pt idx="65">
                  <c:v>-0.56000000000000005</c:v>
                </c:pt>
                <c:pt idx="66">
                  <c:v>1.7000000000000001E-2</c:v>
                </c:pt>
                <c:pt idx="67">
                  <c:v>-0.501</c:v>
                </c:pt>
                <c:pt idx="68">
                  <c:v>-0.21099999999999999</c:v>
                </c:pt>
                <c:pt idx="69">
                  <c:v>-0.129</c:v>
                </c:pt>
                <c:pt idx="70">
                  <c:v>0.17</c:v>
                </c:pt>
                <c:pt idx="71">
                  <c:v>-0.38600000000000001</c:v>
                </c:pt>
                <c:pt idx="72">
                  <c:v>-0.54300000000000004</c:v>
                </c:pt>
                <c:pt idx="73">
                  <c:v>-0.28899999999999998</c:v>
                </c:pt>
                <c:pt idx="74">
                  <c:v>-0.51600000000000001</c:v>
                </c:pt>
                <c:pt idx="75">
                  <c:v>0.27200000000000002</c:v>
                </c:pt>
                <c:pt idx="76">
                  <c:v>7.0999999999999994E-2</c:v>
                </c:pt>
                <c:pt idx="77">
                  <c:v>-0.10199999999999999</c:v>
                </c:pt>
                <c:pt idx="78">
                  <c:v>-0.37</c:v>
                </c:pt>
                <c:pt idx="79">
                  <c:v>-0.35699999999999998</c:v>
                </c:pt>
                <c:pt idx="80">
                  <c:v>-0.56499999999999995</c:v>
                </c:pt>
                <c:pt idx="81">
                  <c:v>-0.56399999999999995</c:v>
                </c:pt>
                <c:pt idx="82">
                  <c:v>-0.56499999999999995</c:v>
                </c:pt>
                <c:pt idx="83">
                  <c:v>-0.438</c:v>
                </c:pt>
                <c:pt idx="84">
                  <c:v>0.29099999999999998</c:v>
                </c:pt>
                <c:pt idx="85">
                  <c:v>-0.42299999999999999</c:v>
                </c:pt>
                <c:pt idx="86">
                  <c:v>-0.51300000000000001</c:v>
                </c:pt>
                <c:pt idx="87">
                  <c:v>0.28599999999999998</c:v>
                </c:pt>
                <c:pt idx="88">
                  <c:v>-0.42299999999999999</c:v>
                </c:pt>
                <c:pt idx="89">
                  <c:v>1.6E-2</c:v>
                </c:pt>
                <c:pt idx="90">
                  <c:v>-0.39500000000000002</c:v>
                </c:pt>
                <c:pt idx="91">
                  <c:v>-0.51200000000000001</c:v>
                </c:pt>
                <c:pt idx="92">
                  <c:v>-0.53200000000000003</c:v>
                </c:pt>
                <c:pt idx="93">
                  <c:v>8.2000000000000003E-2</c:v>
                </c:pt>
                <c:pt idx="94">
                  <c:v>-0.56399999999999995</c:v>
                </c:pt>
                <c:pt idx="95">
                  <c:v>-0.33100000000000002</c:v>
                </c:pt>
                <c:pt idx="96">
                  <c:v>-0.318</c:v>
                </c:pt>
                <c:pt idx="97">
                  <c:v>0.126</c:v>
                </c:pt>
                <c:pt idx="98">
                  <c:v>-0.53200000000000003</c:v>
                </c:pt>
                <c:pt idx="99">
                  <c:v>-0.32</c:v>
                </c:pt>
              </c:numCache>
            </c:numRef>
          </c:xVal>
          <c:yVal>
            <c:numRef>
              <c:f>Sheet2!$U$209:$U$308</c:f>
              <c:numCache>
                <c:formatCode>General</c:formatCode>
                <c:ptCount val="100"/>
                <c:pt idx="0">
                  <c:v>6094</c:v>
                </c:pt>
                <c:pt idx="1">
                  <c:v>3033</c:v>
                </c:pt>
                <c:pt idx="2">
                  <c:v>3033</c:v>
                </c:pt>
                <c:pt idx="3">
                  <c:v>5961</c:v>
                </c:pt>
                <c:pt idx="4">
                  <c:v>4032</c:v>
                </c:pt>
                <c:pt idx="5">
                  <c:v>5482</c:v>
                </c:pt>
                <c:pt idx="6">
                  <c:v>3083</c:v>
                </c:pt>
                <c:pt idx="7">
                  <c:v>3268</c:v>
                </c:pt>
                <c:pt idx="8">
                  <c:v>5671</c:v>
                </c:pt>
                <c:pt idx="9">
                  <c:v>4169</c:v>
                </c:pt>
                <c:pt idx="10">
                  <c:v>3216</c:v>
                </c:pt>
                <c:pt idx="11">
                  <c:v>3611</c:v>
                </c:pt>
                <c:pt idx="12">
                  <c:v>5260</c:v>
                </c:pt>
                <c:pt idx="13">
                  <c:v>3980</c:v>
                </c:pt>
                <c:pt idx="14">
                  <c:v>5356</c:v>
                </c:pt>
                <c:pt idx="15">
                  <c:v>5574</c:v>
                </c:pt>
                <c:pt idx="16">
                  <c:v>3286</c:v>
                </c:pt>
                <c:pt idx="17">
                  <c:v>4098</c:v>
                </c:pt>
                <c:pt idx="18">
                  <c:v>4588</c:v>
                </c:pt>
                <c:pt idx="19">
                  <c:v>4518</c:v>
                </c:pt>
                <c:pt idx="20">
                  <c:v>3238</c:v>
                </c:pt>
                <c:pt idx="21">
                  <c:v>3380</c:v>
                </c:pt>
                <c:pt idx="22">
                  <c:v>5732</c:v>
                </c:pt>
                <c:pt idx="23">
                  <c:v>3252</c:v>
                </c:pt>
                <c:pt idx="24">
                  <c:v>3101</c:v>
                </c:pt>
                <c:pt idx="25">
                  <c:v>3351</c:v>
                </c:pt>
                <c:pt idx="26">
                  <c:v>3445</c:v>
                </c:pt>
                <c:pt idx="27">
                  <c:v>4982</c:v>
                </c:pt>
                <c:pt idx="28">
                  <c:v>3813</c:v>
                </c:pt>
                <c:pt idx="29">
                  <c:v>3654</c:v>
                </c:pt>
                <c:pt idx="30">
                  <c:v>4237</c:v>
                </c:pt>
                <c:pt idx="31">
                  <c:v>3418</c:v>
                </c:pt>
                <c:pt idx="32">
                  <c:v>3470</c:v>
                </c:pt>
                <c:pt idx="33">
                  <c:v>5092</c:v>
                </c:pt>
                <c:pt idx="34">
                  <c:v>3075</c:v>
                </c:pt>
                <c:pt idx="35">
                  <c:v>4633</c:v>
                </c:pt>
                <c:pt idx="36">
                  <c:v>3155</c:v>
                </c:pt>
                <c:pt idx="37">
                  <c:v>3052</c:v>
                </c:pt>
                <c:pt idx="38">
                  <c:v>5048</c:v>
                </c:pt>
                <c:pt idx="39">
                  <c:v>4757</c:v>
                </c:pt>
                <c:pt idx="40">
                  <c:v>3183</c:v>
                </c:pt>
                <c:pt idx="41">
                  <c:v>3362</c:v>
                </c:pt>
                <c:pt idx="42">
                  <c:v>3167</c:v>
                </c:pt>
                <c:pt idx="43">
                  <c:v>3206</c:v>
                </c:pt>
                <c:pt idx="44">
                  <c:v>3266</c:v>
                </c:pt>
                <c:pt idx="45">
                  <c:v>3933</c:v>
                </c:pt>
                <c:pt idx="46">
                  <c:v>4845</c:v>
                </c:pt>
                <c:pt idx="47">
                  <c:v>4123</c:v>
                </c:pt>
                <c:pt idx="48">
                  <c:v>3297</c:v>
                </c:pt>
                <c:pt idx="49">
                  <c:v>4393</c:v>
                </c:pt>
                <c:pt idx="50">
                  <c:v>3893</c:v>
                </c:pt>
                <c:pt idx="51">
                  <c:v>5190</c:v>
                </c:pt>
                <c:pt idx="52">
                  <c:v>3325</c:v>
                </c:pt>
                <c:pt idx="53">
                  <c:v>3534</c:v>
                </c:pt>
                <c:pt idx="54">
                  <c:v>4791</c:v>
                </c:pt>
                <c:pt idx="55">
                  <c:v>5161</c:v>
                </c:pt>
                <c:pt idx="56">
                  <c:v>3479</c:v>
                </c:pt>
                <c:pt idx="57">
                  <c:v>4259</c:v>
                </c:pt>
                <c:pt idx="58">
                  <c:v>3394</c:v>
                </c:pt>
                <c:pt idx="59">
                  <c:v>3795</c:v>
                </c:pt>
                <c:pt idx="60">
                  <c:v>4332</c:v>
                </c:pt>
                <c:pt idx="61">
                  <c:v>3125</c:v>
                </c:pt>
                <c:pt idx="62">
                  <c:v>3434</c:v>
                </c:pt>
                <c:pt idx="63">
                  <c:v>5336</c:v>
                </c:pt>
                <c:pt idx="64">
                  <c:v>3345</c:v>
                </c:pt>
                <c:pt idx="65">
                  <c:v>5526</c:v>
                </c:pt>
                <c:pt idx="66">
                  <c:v>3225</c:v>
                </c:pt>
                <c:pt idx="67">
                  <c:v>4313</c:v>
                </c:pt>
                <c:pt idx="68">
                  <c:v>3404</c:v>
                </c:pt>
                <c:pt idx="69">
                  <c:v>3329</c:v>
                </c:pt>
                <c:pt idx="70">
                  <c:v>3132</c:v>
                </c:pt>
                <c:pt idx="71">
                  <c:v>3732</c:v>
                </c:pt>
                <c:pt idx="72">
                  <c:v>4884</c:v>
                </c:pt>
                <c:pt idx="73">
                  <c:v>3502</c:v>
                </c:pt>
                <c:pt idx="74">
                  <c:v>4478</c:v>
                </c:pt>
                <c:pt idx="75">
                  <c:v>3068</c:v>
                </c:pt>
                <c:pt idx="76">
                  <c:v>3203</c:v>
                </c:pt>
                <c:pt idx="77">
                  <c:v>3304</c:v>
                </c:pt>
                <c:pt idx="78">
                  <c:v>3690</c:v>
                </c:pt>
                <c:pt idx="79">
                  <c:v>3688</c:v>
                </c:pt>
                <c:pt idx="80">
                  <c:v>5882</c:v>
                </c:pt>
                <c:pt idx="81">
                  <c:v>5802</c:v>
                </c:pt>
                <c:pt idx="82">
                  <c:v>5882</c:v>
                </c:pt>
                <c:pt idx="83">
                  <c:v>3918</c:v>
                </c:pt>
                <c:pt idx="84">
                  <c:v>3054</c:v>
                </c:pt>
                <c:pt idx="85">
                  <c:v>3859</c:v>
                </c:pt>
                <c:pt idx="86">
                  <c:v>4451</c:v>
                </c:pt>
                <c:pt idx="87">
                  <c:v>3057</c:v>
                </c:pt>
                <c:pt idx="88">
                  <c:v>3859</c:v>
                </c:pt>
                <c:pt idx="89">
                  <c:v>3227</c:v>
                </c:pt>
                <c:pt idx="90">
                  <c:v>3760</c:v>
                </c:pt>
                <c:pt idx="91">
                  <c:v>4412</c:v>
                </c:pt>
                <c:pt idx="92">
                  <c:v>4689</c:v>
                </c:pt>
                <c:pt idx="93">
                  <c:v>3186</c:v>
                </c:pt>
                <c:pt idx="94">
                  <c:v>5802</c:v>
                </c:pt>
                <c:pt idx="95">
                  <c:v>3582</c:v>
                </c:pt>
                <c:pt idx="96">
                  <c:v>3555</c:v>
                </c:pt>
                <c:pt idx="97">
                  <c:v>3158</c:v>
                </c:pt>
                <c:pt idx="98">
                  <c:v>4689</c:v>
                </c:pt>
                <c:pt idx="99">
                  <c:v>3560</c:v>
                </c:pt>
              </c:numCache>
            </c:numRef>
          </c:yVal>
          <c:smooth val="0"/>
        </c:ser>
        <c:dLbls>
          <c:showLegendKey val="0"/>
          <c:showVal val="0"/>
          <c:showCatName val="0"/>
          <c:showSerName val="0"/>
          <c:showPercent val="0"/>
          <c:showBubbleSize val="0"/>
        </c:dLbls>
        <c:axId val="674821688"/>
        <c:axId val="674822864"/>
      </c:scatterChart>
      <c:valAx>
        <c:axId val="674821688"/>
        <c:scaling>
          <c:orientation val="minMax"/>
          <c:max val="0.60000000000000009"/>
          <c:min val="-0.60000000000000009"/>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CO2 emission</a:t>
                </a:r>
                <a:r>
                  <a:rPr lang="it-IT" baseline="0"/>
                  <a:t> in Mton</a:t>
                </a:r>
                <a:endParaRPr lang="it-IT"/>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4822864"/>
        <c:crosses val="autoZero"/>
        <c:crossBetween val="midCat"/>
        <c:majorUnit val="0.2"/>
      </c:valAx>
      <c:valAx>
        <c:axId val="67482286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Annual</a:t>
                </a:r>
                <a:r>
                  <a:rPr lang="it-IT" baseline="0"/>
                  <a:t> cost in Million DKK</a:t>
                </a:r>
                <a:endParaRPr lang="it-IT"/>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4821688"/>
        <c:crosses val="autoZero"/>
        <c:crossBetween val="midCat"/>
        <c:majorUnit val="1000"/>
      </c:valAx>
      <c:spPr>
        <a:noFill/>
        <a:ln>
          <a:noFill/>
        </a:ln>
        <a:effectLst/>
      </c:spPr>
    </c:plotArea>
    <c:legend>
      <c:legendPos val="r"/>
      <c:layout>
        <c:manualLayout>
          <c:xMode val="edge"/>
          <c:yMode val="edge"/>
          <c:x val="0.84952763555778732"/>
          <c:y val="0.31967556138815983"/>
          <c:w val="0.150472702545298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PP capacity with CO2 emission </a:t>
            </a:r>
            <a:endParaRPr lang="en-US" baseline="0"/>
          </a:p>
        </c:rich>
      </c:tx>
      <c:layout/>
      <c:overlay val="0"/>
    </c:title>
    <c:autoTitleDeleted val="0"/>
    <c:plotArea>
      <c:layout/>
      <c:scatterChart>
        <c:scatterStyle val="lineMarker"/>
        <c:varyColors val="0"/>
        <c:ser>
          <c:idx val="0"/>
          <c:order val="0"/>
          <c:tx>
            <c:v>PP_C</c:v>
          </c:tx>
          <c:spPr>
            <a:ln w="28575">
              <a:noFill/>
            </a:ln>
          </c:spPr>
          <c:xVal>
            <c:numRef>
              <c:f>Sheet2!$T$4:$T$207</c:f>
              <c:numCache>
                <c:formatCode>General</c:formatCode>
                <c:ptCount val="204"/>
                <c:pt idx="0">
                  <c:v>-0.56599999999999995</c:v>
                </c:pt>
                <c:pt idx="1">
                  <c:v>-0.56299999999999994</c:v>
                </c:pt>
                <c:pt idx="2">
                  <c:v>-0.56299999999999994</c:v>
                </c:pt>
                <c:pt idx="3">
                  <c:v>-0.56200000000000006</c:v>
                </c:pt>
                <c:pt idx="4">
                  <c:v>-0.56200000000000006</c:v>
                </c:pt>
                <c:pt idx="5">
                  <c:v>-0.56100000000000005</c:v>
                </c:pt>
                <c:pt idx="6">
                  <c:v>-0.56000000000000005</c:v>
                </c:pt>
                <c:pt idx="7">
                  <c:v>-0.55800000000000005</c:v>
                </c:pt>
                <c:pt idx="8">
                  <c:v>-0.55700000000000005</c:v>
                </c:pt>
                <c:pt idx="9">
                  <c:v>-0.55600000000000005</c:v>
                </c:pt>
                <c:pt idx="10">
                  <c:v>-0.55500000000000005</c:v>
                </c:pt>
                <c:pt idx="11">
                  <c:v>-0.55400000000000005</c:v>
                </c:pt>
                <c:pt idx="12">
                  <c:v>-0.55300000000000005</c:v>
                </c:pt>
                <c:pt idx="13">
                  <c:v>-0.55100000000000005</c:v>
                </c:pt>
                <c:pt idx="14">
                  <c:v>-0.55000000000000004</c:v>
                </c:pt>
                <c:pt idx="15">
                  <c:v>-0.54900000000000004</c:v>
                </c:pt>
                <c:pt idx="16">
                  <c:v>-0.54800000000000004</c:v>
                </c:pt>
                <c:pt idx="17">
                  <c:v>-0.54700000000000004</c:v>
                </c:pt>
                <c:pt idx="18">
                  <c:v>-0.54600000000000004</c:v>
                </c:pt>
                <c:pt idx="19">
                  <c:v>-0.54400000000000004</c:v>
                </c:pt>
                <c:pt idx="20">
                  <c:v>-0.54300000000000004</c:v>
                </c:pt>
                <c:pt idx="21">
                  <c:v>-0.54200000000000004</c:v>
                </c:pt>
                <c:pt idx="22">
                  <c:v>-0.54100000000000004</c:v>
                </c:pt>
                <c:pt idx="23">
                  <c:v>-0.54</c:v>
                </c:pt>
                <c:pt idx="24">
                  <c:v>-0.53900000000000003</c:v>
                </c:pt>
                <c:pt idx="25">
                  <c:v>-0.53700000000000003</c:v>
                </c:pt>
                <c:pt idx="26">
                  <c:v>-0.53600000000000003</c:v>
                </c:pt>
                <c:pt idx="27">
                  <c:v>-0.53400000000000003</c:v>
                </c:pt>
                <c:pt idx="28">
                  <c:v>-0.53300000000000003</c:v>
                </c:pt>
                <c:pt idx="29">
                  <c:v>-0.53100000000000003</c:v>
                </c:pt>
                <c:pt idx="30">
                  <c:v>-0.53</c:v>
                </c:pt>
                <c:pt idx="31">
                  <c:v>-0.52800000000000002</c:v>
                </c:pt>
                <c:pt idx="32">
                  <c:v>-0.52700000000000002</c:v>
                </c:pt>
                <c:pt idx="33">
                  <c:v>-0.52600000000000002</c:v>
                </c:pt>
                <c:pt idx="34">
                  <c:v>-0.52300000000000002</c:v>
                </c:pt>
                <c:pt idx="35">
                  <c:v>-0.52100000000000002</c:v>
                </c:pt>
                <c:pt idx="36">
                  <c:v>-0.51800000000000002</c:v>
                </c:pt>
                <c:pt idx="37">
                  <c:v>-0.51600000000000001</c:v>
                </c:pt>
                <c:pt idx="38">
                  <c:v>-0.51500000000000001</c:v>
                </c:pt>
                <c:pt idx="39">
                  <c:v>-0.51400000000000001</c:v>
                </c:pt>
                <c:pt idx="40">
                  <c:v>-0.51200000000000001</c:v>
                </c:pt>
                <c:pt idx="41">
                  <c:v>-0.51</c:v>
                </c:pt>
                <c:pt idx="42">
                  <c:v>-0.50600000000000001</c:v>
                </c:pt>
                <c:pt idx="43">
                  <c:v>-0.504</c:v>
                </c:pt>
                <c:pt idx="44">
                  <c:v>-0.501</c:v>
                </c:pt>
                <c:pt idx="45">
                  <c:v>-0.498</c:v>
                </c:pt>
                <c:pt idx="46">
                  <c:v>-0.496</c:v>
                </c:pt>
                <c:pt idx="47">
                  <c:v>-0.49199999999999999</c:v>
                </c:pt>
                <c:pt idx="48">
                  <c:v>-0.49099999999999999</c:v>
                </c:pt>
                <c:pt idx="49">
                  <c:v>-0.48899999999999999</c:v>
                </c:pt>
                <c:pt idx="50">
                  <c:v>-0.48799999999999999</c:v>
                </c:pt>
                <c:pt idx="51">
                  <c:v>-0.48499999999999999</c:v>
                </c:pt>
                <c:pt idx="52">
                  <c:v>-0.48099999999999998</c:v>
                </c:pt>
                <c:pt idx="53">
                  <c:v>-0.48</c:v>
                </c:pt>
                <c:pt idx="54">
                  <c:v>-0.47799999999999998</c:v>
                </c:pt>
                <c:pt idx="55">
                  <c:v>-0.47499999999999998</c:v>
                </c:pt>
                <c:pt idx="56">
                  <c:v>-0.47299999999999998</c:v>
                </c:pt>
                <c:pt idx="57">
                  <c:v>-0.47099999999999997</c:v>
                </c:pt>
                <c:pt idx="58">
                  <c:v>-0.47</c:v>
                </c:pt>
                <c:pt idx="59">
                  <c:v>-0.46200000000000002</c:v>
                </c:pt>
                <c:pt idx="60">
                  <c:v>-0.46200000000000002</c:v>
                </c:pt>
                <c:pt idx="61">
                  <c:v>-0.46100000000000002</c:v>
                </c:pt>
                <c:pt idx="62">
                  <c:v>-0.45800000000000002</c:v>
                </c:pt>
                <c:pt idx="63">
                  <c:v>-0.45700000000000002</c:v>
                </c:pt>
                <c:pt idx="64">
                  <c:v>-0.45300000000000001</c:v>
                </c:pt>
                <c:pt idx="65">
                  <c:v>-0.44600000000000001</c:v>
                </c:pt>
                <c:pt idx="66">
                  <c:v>-0.44500000000000001</c:v>
                </c:pt>
                <c:pt idx="67">
                  <c:v>-0.44400000000000001</c:v>
                </c:pt>
                <c:pt idx="68">
                  <c:v>-0.44</c:v>
                </c:pt>
                <c:pt idx="69">
                  <c:v>-0.438</c:v>
                </c:pt>
                <c:pt idx="70">
                  <c:v>-0.437</c:v>
                </c:pt>
                <c:pt idx="71">
                  <c:v>-0.433</c:v>
                </c:pt>
                <c:pt idx="72">
                  <c:v>-0.42599999999999999</c:v>
                </c:pt>
                <c:pt idx="73">
                  <c:v>-0.42</c:v>
                </c:pt>
                <c:pt idx="74">
                  <c:v>-0.41699999999999998</c:v>
                </c:pt>
                <c:pt idx="75">
                  <c:v>-0.41199999999999998</c:v>
                </c:pt>
                <c:pt idx="76">
                  <c:v>-0.41099999999999998</c:v>
                </c:pt>
                <c:pt idx="77">
                  <c:v>-0.41</c:v>
                </c:pt>
                <c:pt idx="78">
                  <c:v>-0.40899999999999997</c:v>
                </c:pt>
                <c:pt idx="79">
                  <c:v>-0.40500000000000003</c:v>
                </c:pt>
                <c:pt idx="80">
                  <c:v>-0.40300000000000002</c:v>
                </c:pt>
                <c:pt idx="81">
                  <c:v>-0.39500000000000002</c:v>
                </c:pt>
                <c:pt idx="82">
                  <c:v>-0.39300000000000002</c:v>
                </c:pt>
                <c:pt idx="83">
                  <c:v>-0.39200000000000002</c:v>
                </c:pt>
                <c:pt idx="84">
                  <c:v>-0.39200000000000002</c:v>
                </c:pt>
                <c:pt idx="85">
                  <c:v>-0.38800000000000001</c:v>
                </c:pt>
                <c:pt idx="86">
                  <c:v>-0.38700000000000001</c:v>
                </c:pt>
                <c:pt idx="87">
                  <c:v>-0.379</c:v>
                </c:pt>
                <c:pt idx="88">
                  <c:v>-0.375</c:v>
                </c:pt>
                <c:pt idx="89">
                  <c:v>-0.374</c:v>
                </c:pt>
                <c:pt idx="90">
                  <c:v>-0.373</c:v>
                </c:pt>
                <c:pt idx="91">
                  <c:v>-0.36499999999999999</c:v>
                </c:pt>
                <c:pt idx="92">
                  <c:v>-0.35899999999999999</c:v>
                </c:pt>
                <c:pt idx="93">
                  <c:v>-0.34699999999999998</c:v>
                </c:pt>
                <c:pt idx="94">
                  <c:v>-0.34200000000000003</c:v>
                </c:pt>
                <c:pt idx="95">
                  <c:v>-0.33800000000000002</c:v>
                </c:pt>
                <c:pt idx="96">
                  <c:v>-0.33100000000000002</c:v>
                </c:pt>
                <c:pt idx="97">
                  <c:v>-0.32600000000000001</c:v>
                </c:pt>
                <c:pt idx="98">
                  <c:v>-0.32</c:v>
                </c:pt>
                <c:pt idx="99">
                  <c:v>-0.318</c:v>
                </c:pt>
                <c:pt idx="100">
                  <c:v>-0.312</c:v>
                </c:pt>
                <c:pt idx="101">
                  <c:v>-0.307</c:v>
                </c:pt>
                <c:pt idx="102">
                  <c:v>-0.30499999999999999</c:v>
                </c:pt>
                <c:pt idx="103">
                  <c:v>-0.29499999999999998</c:v>
                </c:pt>
                <c:pt idx="104">
                  <c:v>-0.28899999999999998</c:v>
                </c:pt>
                <c:pt idx="105">
                  <c:v>-0.27600000000000002</c:v>
                </c:pt>
                <c:pt idx="106">
                  <c:v>-0.27300000000000002</c:v>
                </c:pt>
                <c:pt idx="107">
                  <c:v>-0.26700000000000002</c:v>
                </c:pt>
                <c:pt idx="108">
                  <c:v>-0.25900000000000001</c:v>
                </c:pt>
                <c:pt idx="109">
                  <c:v>-0.25700000000000001</c:v>
                </c:pt>
                <c:pt idx="110">
                  <c:v>-0.25</c:v>
                </c:pt>
                <c:pt idx="111">
                  <c:v>-0.247</c:v>
                </c:pt>
                <c:pt idx="112">
                  <c:v>-0.23899999999999999</c:v>
                </c:pt>
                <c:pt idx="113">
                  <c:v>-0.23300000000000001</c:v>
                </c:pt>
                <c:pt idx="114">
                  <c:v>-0.22800000000000001</c:v>
                </c:pt>
                <c:pt idx="115">
                  <c:v>-0.22500000000000001</c:v>
                </c:pt>
                <c:pt idx="116">
                  <c:v>-0.219</c:v>
                </c:pt>
                <c:pt idx="117">
                  <c:v>-0.218</c:v>
                </c:pt>
                <c:pt idx="118">
                  <c:v>-0.21099999999999999</c:v>
                </c:pt>
                <c:pt idx="119">
                  <c:v>-0.20399999999999999</c:v>
                </c:pt>
                <c:pt idx="120">
                  <c:v>-0.20100000000000001</c:v>
                </c:pt>
                <c:pt idx="121">
                  <c:v>-0.19700000000000001</c:v>
                </c:pt>
                <c:pt idx="122">
                  <c:v>-0.187</c:v>
                </c:pt>
                <c:pt idx="123">
                  <c:v>-0.17799999999999999</c:v>
                </c:pt>
                <c:pt idx="124">
                  <c:v>-0.17299999999999999</c:v>
                </c:pt>
                <c:pt idx="125">
                  <c:v>-0.161</c:v>
                </c:pt>
                <c:pt idx="126">
                  <c:v>-0.14499999999999999</c:v>
                </c:pt>
                <c:pt idx="127">
                  <c:v>-0.14099999999999999</c:v>
                </c:pt>
                <c:pt idx="128">
                  <c:v>-0.129</c:v>
                </c:pt>
                <c:pt idx="129">
                  <c:v>-0.111</c:v>
                </c:pt>
                <c:pt idx="130">
                  <c:v>-0.10199999999999999</c:v>
                </c:pt>
                <c:pt idx="131">
                  <c:v>-9.9000000000000005E-2</c:v>
                </c:pt>
                <c:pt idx="132">
                  <c:v>-8.8999999999999996E-2</c:v>
                </c:pt>
                <c:pt idx="133">
                  <c:v>-8.3000000000000004E-2</c:v>
                </c:pt>
                <c:pt idx="134">
                  <c:v>-7.6999999999999999E-2</c:v>
                </c:pt>
                <c:pt idx="135">
                  <c:v>-6.6000000000000003E-2</c:v>
                </c:pt>
                <c:pt idx="136">
                  <c:v>-6.2E-2</c:v>
                </c:pt>
                <c:pt idx="137">
                  <c:v>-4.8000000000000001E-2</c:v>
                </c:pt>
                <c:pt idx="138">
                  <c:v>-3.7999999999999999E-2</c:v>
                </c:pt>
                <c:pt idx="139">
                  <c:v>-3.7999999999999999E-2</c:v>
                </c:pt>
                <c:pt idx="140">
                  <c:v>-0.03</c:v>
                </c:pt>
                <c:pt idx="141">
                  <c:v>-1.2999999999999999E-2</c:v>
                </c:pt>
                <c:pt idx="142">
                  <c:v>-7.0000000000000001E-3</c:v>
                </c:pt>
                <c:pt idx="143">
                  <c:v>-2E-3</c:v>
                </c:pt>
                <c:pt idx="144">
                  <c:v>5.0000000000000001E-3</c:v>
                </c:pt>
                <c:pt idx="145">
                  <c:v>1.7000000000000001E-2</c:v>
                </c:pt>
                <c:pt idx="146">
                  <c:v>2.5999999999999999E-2</c:v>
                </c:pt>
                <c:pt idx="147">
                  <c:v>4.1000000000000002E-2</c:v>
                </c:pt>
                <c:pt idx="148">
                  <c:v>4.2000000000000003E-2</c:v>
                </c:pt>
                <c:pt idx="149">
                  <c:v>4.7E-2</c:v>
                </c:pt>
                <c:pt idx="150">
                  <c:v>5.8999999999999997E-2</c:v>
                </c:pt>
                <c:pt idx="151">
                  <c:v>7.2999999999999995E-2</c:v>
                </c:pt>
                <c:pt idx="152">
                  <c:v>0.08</c:v>
                </c:pt>
                <c:pt idx="153">
                  <c:v>9.0999999999999998E-2</c:v>
                </c:pt>
                <c:pt idx="154">
                  <c:v>0.106</c:v>
                </c:pt>
                <c:pt idx="155">
                  <c:v>0.113</c:v>
                </c:pt>
                <c:pt idx="156">
                  <c:v>0.126</c:v>
                </c:pt>
                <c:pt idx="157">
                  <c:v>0.126</c:v>
                </c:pt>
                <c:pt idx="158">
                  <c:v>0.127</c:v>
                </c:pt>
                <c:pt idx="159">
                  <c:v>0.13100000000000001</c:v>
                </c:pt>
                <c:pt idx="160">
                  <c:v>0.14899999999999999</c:v>
                </c:pt>
                <c:pt idx="161">
                  <c:v>0.158</c:v>
                </c:pt>
                <c:pt idx="162">
                  <c:v>0.16800000000000001</c:v>
                </c:pt>
                <c:pt idx="163">
                  <c:v>0.17699999999999999</c:v>
                </c:pt>
                <c:pt idx="164">
                  <c:v>0.19700000000000001</c:v>
                </c:pt>
                <c:pt idx="165">
                  <c:v>0.19700000000000001</c:v>
                </c:pt>
                <c:pt idx="166">
                  <c:v>0.20799999999999999</c:v>
                </c:pt>
                <c:pt idx="167">
                  <c:v>0.21099999999999999</c:v>
                </c:pt>
                <c:pt idx="168">
                  <c:v>0.214</c:v>
                </c:pt>
                <c:pt idx="169">
                  <c:v>0.22800000000000001</c:v>
                </c:pt>
                <c:pt idx="170">
                  <c:v>0.23200000000000001</c:v>
                </c:pt>
                <c:pt idx="171">
                  <c:v>0.24</c:v>
                </c:pt>
                <c:pt idx="172">
                  <c:v>0.245</c:v>
                </c:pt>
                <c:pt idx="173">
                  <c:v>0.248</c:v>
                </c:pt>
                <c:pt idx="174">
                  <c:v>0.252</c:v>
                </c:pt>
                <c:pt idx="175">
                  <c:v>0.27</c:v>
                </c:pt>
                <c:pt idx="176">
                  <c:v>0.27600000000000002</c:v>
                </c:pt>
                <c:pt idx="177">
                  <c:v>0.28599999999999998</c:v>
                </c:pt>
                <c:pt idx="178">
                  <c:v>0.29099999999999998</c:v>
                </c:pt>
                <c:pt idx="179">
                  <c:v>0.3</c:v>
                </c:pt>
                <c:pt idx="180">
                  <c:v>0.307</c:v>
                </c:pt>
                <c:pt idx="181">
                  <c:v>0.309</c:v>
                </c:pt>
                <c:pt idx="182">
                  <c:v>0.32</c:v>
                </c:pt>
                <c:pt idx="183">
                  <c:v>0.32</c:v>
                </c:pt>
                <c:pt idx="184">
                  <c:v>0.33</c:v>
                </c:pt>
                <c:pt idx="185">
                  <c:v>0.33400000000000002</c:v>
                </c:pt>
                <c:pt idx="186">
                  <c:v>0.35699999999999998</c:v>
                </c:pt>
                <c:pt idx="187">
                  <c:v>0.37</c:v>
                </c:pt>
                <c:pt idx="188">
                  <c:v>0.377</c:v>
                </c:pt>
                <c:pt idx="189">
                  <c:v>0.39700000000000002</c:v>
                </c:pt>
                <c:pt idx="190">
                  <c:v>0.41199999999999998</c:v>
                </c:pt>
                <c:pt idx="191">
                  <c:v>0.41899999999999998</c:v>
                </c:pt>
                <c:pt idx="192">
                  <c:v>0.42499999999999999</c:v>
                </c:pt>
                <c:pt idx="193">
                  <c:v>0.42799999999999999</c:v>
                </c:pt>
                <c:pt idx="194">
                  <c:v>0.441</c:v>
                </c:pt>
                <c:pt idx="195">
                  <c:v>0.46400000000000002</c:v>
                </c:pt>
                <c:pt idx="196">
                  <c:v>0.47499999999999998</c:v>
                </c:pt>
                <c:pt idx="197">
                  <c:v>0.495</c:v>
                </c:pt>
                <c:pt idx="198">
                  <c:v>0.504</c:v>
                </c:pt>
                <c:pt idx="199">
                  <c:v>0.53400000000000003</c:v>
                </c:pt>
                <c:pt idx="200">
                  <c:v>0.54200000000000004</c:v>
                </c:pt>
                <c:pt idx="201">
                  <c:v>0.54900000000000004</c:v>
                </c:pt>
                <c:pt idx="202">
                  <c:v>0.56200000000000006</c:v>
                </c:pt>
                <c:pt idx="203">
                  <c:v>0.58099999999999996</c:v>
                </c:pt>
              </c:numCache>
            </c:numRef>
          </c:xVal>
          <c:yVal>
            <c:numRef>
              <c:f>Sheet2!$C$4:$C$207</c:f>
              <c:numCache>
                <c:formatCode>General</c:formatCode>
                <c:ptCount val="204"/>
                <c:pt idx="0">
                  <c:v>83</c:v>
                </c:pt>
                <c:pt idx="1">
                  <c:v>82</c:v>
                </c:pt>
                <c:pt idx="2">
                  <c:v>82</c:v>
                </c:pt>
                <c:pt idx="3">
                  <c:v>83</c:v>
                </c:pt>
                <c:pt idx="4">
                  <c:v>83</c:v>
                </c:pt>
                <c:pt idx="5">
                  <c:v>83</c:v>
                </c:pt>
                <c:pt idx="6">
                  <c:v>83</c:v>
                </c:pt>
                <c:pt idx="7">
                  <c:v>83</c:v>
                </c:pt>
                <c:pt idx="8">
                  <c:v>83</c:v>
                </c:pt>
                <c:pt idx="9">
                  <c:v>83</c:v>
                </c:pt>
                <c:pt idx="10">
                  <c:v>83</c:v>
                </c:pt>
                <c:pt idx="11">
                  <c:v>83</c:v>
                </c:pt>
                <c:pt idx="12">
                  <c:v>83</c:v>
                </c:pt>
                <c:pt idx="13">
                  <c:v>83</c:v>
                </c:pt>
                <c:pt idx="14">
                  <c:v>84</c:v>
                </c:pt>
                <c:pt idx="15">
                  <c:v>84</c:v>
                </c:pt>
                <c:pt idx="16">
                  <c:v>83</c:v>
                </c:pt>
                <c:pt idx="17">
                  <c:v>84</c:v>
                </c:pt>
                <c:pt idx="18">
                  <c:v>84</c:v>
                </c:pt>
                <c:pt idx="19">
                  <c:v>84</c:v>
                </c:pt>
                <c:pt idx="20">
                  <c:v>84</c:v>
                </c:pt>
                <c:pt idx="21">
                  <c:v>84</c:v>
                </c:pt>
                <c:pt idx="22">
                  <c:v>84</c:v>
                </c:pt>
                <c:pt idx="23">
                  <c:v>84</c:v>
                </c:pt>
                <c:pt idx="24">
                  <c:v>84</c:v>
                </c:pt>
                <c:pt idx="25">
                  <c:v>127</c:v>
                </c:pt>
                <c:pt idx="26">
                  <c:v>84</c:v>
                </c:pt>
                <c:pt idx="27">
                  <c:v>97</c:v>
                </c:pt>
                <c:pt idx="28">
                  <c:v>84</c:v>
                </c:pt>
                <c:pt idx="29">
                  <c:v>84</c:v>
                </c:pt>
                <c:pt idx="30">
                  <c:v>84</c:v>
                </c:pt>
                <c:pt idx="31">
                  <c:v>102</c:v>
                </c:pt>
                <c:pt idx="32">
                  <c:v>89</c:v>
                </c:pt>
                <c:pt idx="33">
                  <c:v>101</c:v>
                </c:pt>
                <c:pt idx="34">
                  <c:v>94</c:v>
                </c:pt>
                <c:pt idx="35">
                  <c:v>89</c:v>
                </c:pt>
                <c:pt idx="36">
                  <c:v>89</c:v>
                </c:pt>
                <c:pt idx="37">
                  <c:v>102</c:v>
                </c:pt>
                <c:pt idx="38">
                  <c:v>98</c:v>
                </c:pt>
                <c:pt idx="39">
                  <c:v>98</c:v>
                </c:pt>
                <c:pt idx="40">
                  <c:v>102</c:v>
                </c:pt>
                <c:pt idx="41">
                  <c:v>98</c:v>
                </c:pt>
                <c:pt idx="42">
                  <c:v>93</c:v>
                </c:pt>
                <c:pt idx="43">
                  <c:v>101</c:v>
                </c:pt>
                <c:pt idx="44">
                  <c:v>102</c:v>
                </c:pt>
                <c:pt idx="45">
                  <c:v>98</c:v>
                </c:pt>
                <c:pt idx="46">
                  <c:v>98</c:v>
                </c:pt>
                <c:pt idx="47">
                  <c:v>128</c:v>
                </c:pt>
                <c:pt idx="48">
                  <c:v>96</c:v>
                </c:pt>
                <c:pt idx="49">
                  <c:v>102</c:v>
                </c:pt>
                <c:pt idx="50">
                  <c:v>121</c:v>
                </c:pt>
                <c:pt idx="51">
                  <c:v>100</c:v>
                </c:pt>
                <c:pt idx="52">
                  <c:v>102</c:v>
                </c:pt>
                <c:pt idx="53">
                  <c:v>102</c:v>
                </c:pt>
                <c:pt idx="54">
                  <c:v>102</c:v>
                </c:pt>
                <c:pt idx="55">
                  <c:v>100</c:v>
                </c:pt>
                <c:pt idx="56">
                  <c:v>114</c:v>
                </c:pt>
                <c:pt idx="57">
                  <c:v>105</c:v>
                </c:pt>
                <c:pt idx="58">
                  <c:v>102</c:v>
                </c:pt>
                <c:pt idx="59">
                  <c:v>139</c:v>
                </c:pt>
                <c:pt idx="60">
                  <c:v>139</c:v>
                </c:pt>
                <c:pt idx="61">
                  <c:v>113</c:v>
                </c:pt>
                <c:pt idx="62">
                  <c:v>148</c:v>
                </c:pt>
                <c:pt idx="63">
                  <c:v>143</c:v>
                </c:pt>
                <c:pt idx="64">
                  <c:v>107</c:v>
                </c:pt>
                <c:pt idx="65">
                  <c:v>143</c:v>
                </c:pt>
                <c:pt idx="66">
                  <c:v>133</c:v>
                </c:pt>
                <c:pt idx="67">
                  <c:v>113</c:v>
                </c:pt>
                <c:pt idx="68">
                  <c:v>147</c:v>
                </c:pt>
                <c:pt idx="69">
                  <c:v>147</c:v>
                </c:pt>
                <c:pt idx="70">
                  <c:v>150</c:v>
                </c:pt>
                <c:pt idx="71">
                  <c:v>142</c:v>
                </c:pt>
                <c:pt idx="72">
                  <c:v>145</c:v>
                </c:pt>
                <c:pt idx="73">
                  <c:v>146</c:v>
                </c:pt>
                <c:pt idx="74">
                  <c:v>180</c:v>
                </c:pt>
                <c:pt idx="75">
                  <c:v>190</c:v>
                </c:pt>
                <c:pt idx="76">
                  <c:v>191</c:v>
                </c:pt>
                <c:pt idx="77">
                  <c:v>178</c:v>
                </c:pt>
                <c:pt idx="78">
                  <c:v>184</c:v>
                </c:pt>
                <c:pt idx="79">
                  <c:v>180</c:v>
                </c:pt>
                <c:pt idx="80">
                  <c:v>192</c:v>
                </c:pt>
                <c:pt idx="81">
                  <c:v>196</c:v>
                </c:pt>
                <c:pt idx="82">
                  <c:v>192</c:v>
                </c:pt>
                <c:pt idx="83">
                  <c:v>191</c:v>
                </c:pt>
                <c:pt idx="84">
                  <c:v>191</c:v>
                </c:pt>
                <c:pt idx="85">
                  <c:v>192</c:v>
                </c:pt>
                <c:pt idx="86">
                  <c:v>192</c:v>
                </c:pt>
                <c:pt idx="87">
                  <c:v>192</c:v>
                </c:pt>
                <c:pt idx="88">
                  <c:v>192</c:v>
                </c:pt>
                <c:pt idx="89">
                  <c:v>192</c:v>
                </c:pt>
                <c:pt idx="90">
                  <c:v>192</c:v>
                </c:pt>
                <c:pt idx="91">
                  <c:v>194</c:v>
                </c:pt>
                <c:pt idx="92">
                  <c:v>192</c:v>
                </c:pt>
                <c:pt idx="93">
                  <c:v>205</c:v>
                </c:pt>
                <c:pt idx="94">
                  <c:v>219</c:v>
                </c:pt>
                <c:pt idx="95">
                  <c:v>218</c:v>
                </c:pt>
                <c:pt idx="96">
                  <c:v>203</c:v>
                </c:pt>
                <c:pt idx="97">
                  <c:v>206</c:v>
                </c:pt>
                <c:pt idx="98">
                  <c:v>196</c:v>
                </c:pt>
                <c:pt idx="99">
                  <c:v>235</c:v>
                </c:pt>
                <c:pt idx="100">
                  <c:v>226</c:v>
                </c:pt>
                <c:pt idx="101">
                  <c:v>229</c:v>
                </c:pt>
                <c:pt idx="102">
                  <c:v>223</c:v>
                </c:pt>
                <c:pt idx="103">
                  <c:v>203</c:v>
                </c:pt>
                <c:pt idx="104">
                  <c:v>227</c:v>
                </c:pt>
                <c:pt idx="105">
                  <c:v>226</c:v>
                </c:pt>
                <c:pt idx="106">
                  <c:v>226</c:v>
                </c:pt>
                <c:pt idx="107">
                  <c:v>228</c:v>
                </c:pt>
                <c:pt idx="108">
                  <c:v>227</c:v>
                </c:pt>
                <c:pt idx="109">
                  <c:v>226</c:v>
                </c:pt>
                <c:pt idx="110">
                  <c:v>227</c:v>
                </c:pt>
                <c:pt idx="111">
                  <c:v>226</c:v>
                </c:pt>
                <c:pt idx="112">
                  <c:v>227</c:v>
                </c:pt>
                <c:pt idx="113">
                  <c:v>227</c:v>
                </c:pt>
                <c:pt idx="114">
                  <c:v>227</c:v>
                </c:pt>
                <c:pt idx="115">
                  <c:v>226</c:v>
                </c:pt>
                <c:pt idx="116">
                  <c:v>225</c:v>
                </c:pt>
                <c:pt idx="117">
                  <c:v>229</c:v>
                </c:pt>
                <c:pt idx="118">
                  <c:v>226</c:v>
                </c:pt>
                <c:pt idx="119">
                  <c:v>226</c:v>
                </c:pt>
                <c:pt idx="120">
                  <c:v>228</c:v>
                </c:pt>
                <c:pt idx="121">
                  <c:v>228</c:v>
                </c:pt>
                <c:pt idx="122">
                  <c:v>220</c:v>
                </c:pt>
                <c:pt idx="123">
                  <c:v>230</c:v>
                </c:pt>
                <c:pt idx="124">
                  <c:v>227</c:v>
                </c:pt>
                <c:pt idx="125">
                  <c:v>228</c:v>
                </c:pt>
                <c:pt idx="126">
                  <c:v>226</c:v>
                </c:pt>
                <c:pt idx="127">
                  <c:v>229</c:v>
                </c:pt>
                <c:pt idx="128">
                  <c:v>224</c:v>
                </c:pt>
                <c:pt idx="129">
                  <c:v>228</c:v>
                </c:pt>
                <c:pt idx="130">
                  <c:v>227</c:v>
                </c:pt>
                <c:pt idx="131">
                  <c:v>228</c:v>
                </c:pt>
                <c:pt idx="132">
                  <c:v>239</c:v>
                </c:pt>
                <c:pt idx="133">
                  <c:v>228</c:v>
                </c:pt>
                <c:pt idx="134">
                  <c:v>239</c:v>
                </c:pt>
                <c:pt idx="135">
                  <c:v>244</c:v>
                </c:pt>
                <c:pt idx="136">
                  <c:v>234</c:v>
                </c:pt>
                <c:pt idx="137">
                  <c:v>238</c:v>
                </c:pt>
                <c:pt idx="138">
                  <c:v>234</c:v>
                </c:pt>
                <c:pt idx="139">
                  <c:v>234</c:v>
                </c:pt>
                <c:pt idx="140">
                  <c:v>241</c:v>
                </c:pt>
                <c:pt idx="141">
                  <c:v>239</c:v>
                </c:pt>
                <c:pt idx="142">
                  <c:v>236</c:v>
                </c:pt>
                <c:pt idx="143">
                  <c:v>242</c:v>
                </c:pt>
                <c:pt idx="144">
                  <c:v>243</c:v>
                </c:pt>
                <c:pt idx="145">
                  <c:v>231</c:v>
                </c:pt>
                <c:pt idx="146">
                  <c:v>238</c:v>
                </c:pt>
                <c:pt idx="147">
                  <c:v>233</c:v>
                </c:pt>
                <c:pt idx="148">
                  <c:v>241</c:v>
                </c:pt>
                <c:pt idx="149">
                  <c:v>243</c:v>
                </c:pt>
                <c:pt idx="150">
                  <c:v>238</c:v>
                </c:pt>
                <c:pt idx="151">
                  <c:v>240</c:v>
                </c:pt>
                <c:pt idx="152">
                  <c:v>248</c:v>
                </c:pt>
                <c:pt idx="153">
                  <c:v>239</c:v>
                </c:pt>
                <c:pt idx="154">
                  <c:v>238</c:v>
                </c:pt>
                <c:pt idx="155">
                  <c:v>249</c:v>
                </c:pt>
                <c:pt idx="156">
                  <c:v>237</c:v>
                </c:pt>
                <c:pt idx="157">
                  <c:v>237</c:v>
                </c:pt>
                <c:pt idx="158">
                  <c:v>240</c:v>
                </c:pt>
                <c:pt idx="159">
                  <c:v>252</c:v>
                </c:pt>
                <c:pt idx="160">
                  <c:v>252</c:v>
                </c:pt>
                <c:pt idx="161">
                  <c:v>236</c:v>
                </c:pt>
                <c:pt idx="162">
                  <c:v>236</c:v>
                </c:pt>
                <c:pt idx="163">
                  <c:v>239</c:v>
                </c:pt>
                <c:pt idx="164">
                  <c:v>252</c:v>
                </c:pt>
                <c:pt idx="165">
                  <c:v>240</c:v>
                </c:pt>
                <c:pt idx="166">
                  <c:v>247</c:v>
                </c:pt>
                <c:pt idx="167">
                  <c:v>241</c:v>
                </c:pt>
                <c:pt idx="168">
                  <c:v>247</c:v>
                </c:pt>
                <c:pt idx="169">
                  <c:v>245</c:v>
                </c:pt>
                <c:pt idx="170">
                  <c:v>252</c:v>
                </c:pt>
                <c:pt idx="171">
                  <c:v>239</c:v>
                </c:pt>
                <c:pt idx="172">
                  <c:v>244</c:v>
                </c:pt>
                <c:pt idx="173">
                  <c:v>250</c:v>
                </c:pt>
                <c:pt idx="174">
                  <c:v>254</c:v>
                </c:pt>
                <c:pt idx="175">
                  <c:v>244</c:v>
                </c:pt>
                <c:pt idx="176">
                  <c:v>240</c:v>
                </c:pt>
                <c:pt idx="177">
                  <c:v>240</c:v>
                </c:pt>
                <c:pt idx="178">
                  <c:v>244</c:v>
                </c:pt>
                <c:pt idx="179">
                  <c:v>239</c:v>
                </c:pt>
                <c:pt idx="180">
                  <c:v>239</c:v>
                </c:pt>
                <c:pt idx="181">
                  <c:v>243</c:v>
                </c:pt>
                <c:pt idx="182">
                  <c:v>250</c:v>
                </c:pt>
                <c:pt idx="183">
                  <c:v>250</c:v>
                </c:pt>
                <c:pt idx="184">
                  <c:v>243</c:v>
                </c:pt>
                <c:pt idx="185">
                  <c:v>245</c:v>
                </c:pt>
                <c:pt idx="186">
                  <c:v>242</c:v>
                </c:pt>
                <c:pt idx="187">
                  <c:v>245</c:v>
                </c:pt>
                <c:pt idx="188">
                  <c:v>249</c:v>
                </c:pt>
                <c:pt idx="189">
                  <c:v>243</c:v>
                </c:pt>
                <c:pt idx="190">
                  <c:v>246</c:v>
                </c:pt>
                <c:pt idx="191">
                  <c:v>252</c:v>
                </c:pt>
                <c:pt idx="192">
                  <c:v>240</c:v>
                </c:pt>
                <c:pt idx="193">
                  <c:v>247</c:v>
                </c:pt>
                <c:pt idx="194">
                  <c:v>245</c:v>
                </c:pt>
                <c:pt idx="195">
                  <c:v>240</c:v>
                </c:pt>
                <c:pt idx="196">
                  <c:v>240</c:v>
                </c:pt>
                <c:pt idx="197">
                  <c:v>240</c:v>
                </c:pt>
                <c:pt idx="198">
                  <c:v>242</c:v>
                </c:pt>
                <c:pt idx="199">
                  <c:v>248</c:v>
                </c:pt>
                <c:pt idx="200">
                  <c:v>247</c:v>
                </c:pt>
                <c:pt idx="201">
                  <c:v>250</c:v>
                </c:pt>
                <c:pt idx="202">
                  <c:v>250</c:v>
                </c:pt>
                <c:pt idx="203">
                  <c:v>261</c:v>
                </c:pt>
              </c:numCache>
            </c:numRef>
          </c:yVal>
          <c:smooth val="0"/>
        </c:ser>
        <c:dLbls>
          <c:showLegendKey val="0"/>
          <c:showVal val="0"/>
          <c:showCatName val="0"/>
          <c:showSerName val="0"/>
          <c:showPercent val="0"/>
          <c:showBubbleSize val="0"/>
        </c:dLbls>
        <c:axId val="674823648"/>
        <c:axId val="674822472"/>
      </c:scatterChart>
      <c:valAx>
        <c:axId val="674823648"/>
        <c:scaling>
          <c:orientation val="minMax"/>
          <c:max val="0.60000000000000009"/>
          <c:min val="-0.60000000000000009"/>
        </c:scaling>
        <c:delete val="0"/>
        <c:axPos val="b"/>
        <c:title>
          <c:tx>
            <c:rich>
              <a:bodyPr/>
              <a:lstStyle/>
              <a:p>
                <a:pPr>
                  <a:defRPr/>
                </a:pPr>
                <a:r>
                  <a:rPr lang="en-US"/>
                  <a:t>CO2 emission in Mton</a:t>
                </a:r>
              </a:p>
            </c:rich>
          </c:tx>
          <c:layout/>
          <c:overlay val="0"/>
        </c:title>
        <c:numFmt formatCode="General" sourceLinked="1"/>
        <c:majorTickMark val="out"/>
        <c:minorTickMark val="none"/>
        <c:tickLblPos val="nextTo"/>
        <c:crossAx val="674822472"/>
        <c:crosses val="autoZero"/>
        <c:crossBetween val="midCat"/>
        <c:majorUnit val="0.2"/>
        <c:minorUnit val="0.1"/>
      </c:valAx>
      <c:valAx>
        <c:axId val="674822472"/>
        <c:scaling>
          <c:orientation val="minMax"/>
        </c:scaling>
        <c:delete val="0"/>
        <c:axPos val="l"/>
        <c:majorGridlines/>
        <c:title>
          <c:tx>
            <c:rich>
              <a:bodyPr rot="-5400000" vert="horz"/>
              <a:lstStyle/>
              <a:p>
                <a:pPr>
                  <a:defRPr/>
                </a:pPr>
                <a:r>
                  <a:rPr lang="en-US"/>
                  <a:t>capacity in MW</a:t>
                </a:r>
              </a:p>
            </c:rich>
          </c:tx>
          <c:layout/>
          <c:overlay val="0"/>
        </c:title>
        <c:numFmt formatCode="General" sourceLinked="1"/>
        <c:majorTickMark val="out"/>
        <c:minorTickMark val="none"/>
        <c:tickLblPos val="nextTo"/>
        <c:crossAx val="674823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Sheet2!$T$4:$T$207</c:f>
              <c:numCache>
                <c:formatCode>General</c:formatCode>
                <c:ptCount val="204"/>
                <c:pt idx="0">
                  <c:v>-0.56599999999999995</c:v>
                </c:pt>
                <c:pt idx="1">
                  <c:v>-0.56299999999999994</c:v>
                </c:pt>
                <c:pt idx="2">
                  <c:v>-0.56299999999999994</c:v>
                </c:pt>
                <c:pt idx="3">
                  <c:v>-0.56200000000000006</c:v>
                </c:pt>
                <c:pt idx="4">
                  <c:v>-0.56200000000000006</c:v>
                </c:pt>
                <c:pt idx="5">
                  <c:v>-0.56100000000000005</c:v>
                </c:pt>
                <c:pt idx="6">
                  <c:v>-0.56000000000000005</c:v>
                </c:pt>
                <c:pt idx="7">
                  <c:v>-0.55800000000000005</c:v>
                </c:pt>
                <c:pt idx="8">
                  <c:v>-0.55700000000000005</c:v>
                </c:pt>
                <c:pt idx="9">
                  <c:v>-0.55600000000000005</c:v>
                </c:pt>
                <c:pt idx="10">
                  <c:v>-0.55500000000000005</c:v>
                </c:pt>
                <c:pt idx="11">
                  <c:v>-0.55400000000000005</c:v>
                </c:pt>
                <c:pt idx="12">
                  <c:v>-0.55300000000000005</c:v>
                </c:pt>
                <c:pt idx="13">
                  <c:v>-0.55100000000000005</c:v>
                </c:pt>
                <c:pt idx="14">
                  <c:v>-0.55000000000000004</c:v>
                </c:pt>
                <c:pt idx="15">
                  <c:v>-0.54900000000000004</c:v>
                </c:pt>
                <c:pt idx="16">
                  <c:v>-0.54800000000000004</c:v>
                </c:pt>
                <c:pt idx="17">
                  <c:v>-0.54700000000000004</c:v>
                </c:pt>
                <c:pt idx="18">
                  <c:v>-0.54600000000000004</c:v>
                </c:pt>
                <c:pt idx="19">
                  <c:v>-0.54400000000000004</c:v>
                </c:pt>
                <c:pt idx="20">
                  <c:v>-0.54300000000000004</c:v>
                </c:pt>
                <c:pt idx="21">
                  <c:v>-0.54200000000000004</c:v>
                </c:pt>
                <c:pt idx="22">
                  <c:v>-0.54100000000000004</c:v>
                </c:pt>
                <c:pt idx="23">
                  <c:v>-0.54</c:v>
                </c:pt>
                <c:pt idx="24">
                  <c:v>-0.53900000000000003</c:v>
                </c:pt>
                <c:pt idx="25">
                  <c:v>-0.53700000000000003</c:v>
                </c:pt>
                <c:pt idx="26">
                  <c:v>-0.53600000000000003</c:v>
                </c:pt>
                <c:pt idx="27">
                  <c:v>-0.53400000000000003</c:v>
                </c:pt>
                <c:pt idx="28">
                  <c:v>-0.53300000000000003</c:v>
                </c:pt>
                <c:pt idx="29">
                  <c:v>-0.53100000000000003</c:v>
                </c:pt>
                <c:pt idx="30">
                  <c:v>-0.53</c:v>
                </c:pt>
                <c:pt idx="31">
                  <c:v>-0.52800000000000002</c:v>
                </c:pt>
                <c:pt idx="32">
                  <c:v>-0.52700000000000002</c:v>
                </c:pt>
                <c:pt idx="33">
                  <c:v>-0.52600000000000002</c:v>
                </c:pt>
                <c:pt idx="34">
                  <c:v>-0.52300000000000002</c:v>
                </c:pt>
                <c:pt idx="35">
                  <c:v>-0.52100000000000002</c:v>
                </c:pt>
                <c:pt idx="36">
                  <c:v>-0.51800000000000002</c:v>
                </c:pt>
                <c:pt idx="37">
                  <c:v>-0.51600000000000001</c:v>
                </c:pt>
                <c:pt idx="38">
                  <c:v>-0.51500000000000001</c:v>
                </c:pt>
                <c:pt idx="39">
                  <c:v>-0.51400000000000001</c:v>
                </c:pt>
                <c:pt idx="40">
                  <c:v>-0.51200000000000001</c:v>
                </c:pt>
                <c:pt idx="41">
                  <c:v>-0.51</c:v>
                </c:pt>
                <c:pt idx="42">
                  <c:v>-0.50600000000000001</c:v>
                </c:pt>
                <c:pt idx="43">
                  <c:v>-0.504</c:v>
                </c:pt>
                <c:pt idx="44">
                  <c:v>-0.501</c:v>
                </c:pt>
                <c:pt idx="45">
                  <c:v>-0.498</c:v>
                </c:pt>
                <c:pt idx="46">
                  <c:v>-0.496</c:v>
                </c:pt>
                <c:pt idx="47">
                  <c:v>-0.49199999999999999</c:v>
                </c:pt>
                <c:pt idx="48">
                  <c:v>-0.49099999999999999</c:v>
                </c:pt>
                <c:pt idx="49">
                  <c:v>-0.48899999999999999</c:v>
                </c:pt>
                <c:pt idx="50">
                  <c:v>-0.48799999999999999</c:v>
                </c:pt>
                <c:pt idx="51">
                  <c:v>-0.48499999999999999</c:v>
                </c:pt>
                <c:pt idx="52">
                  <c:v>-0.48099999999999998</c:v>
                </c:pt>
                <c:pt idx="53">
                  <c:v>-0.48</c:v>
                </c:pt>
                <c:pt idx="54">
                  <c:v>-0.47799999999999998</c:v>
                </c:pt>
                <c:pt idx="55">
                  <c:v>-0.47499999999999998</c:v>
                </c:pt>
                <c:pt idx="56">
                  <c:v>-0.47299999999999998</c:v>
                </c:pt>
                <c:pt idx="57">
                  <c:v>-0.47099999999999997</c:v>
                </c:pt>
                <c:pt idx="58">
                  <c:v>-0.47</c:v>
                </c:pt>
                <c:pt idx="59">
                  <c:v>-0.46200000000000002</c:v>
                </c:pt>
                <c:pt idx="60">
                  <c:v>-0.46200000000000002</c:v>
                </c:pt>
                <c:pt idx="61">
                  <c:v>-0.46100000000000002</c:v>
                </c:pt>
                <c:pt idx="62">
                  <c:v>-0.45800000000000002</c:v>
                </c:pt>
                <c:pt idx="63">
                  <c:v>-0.45700000000000002</c:v>
                </c:pt>
                <c:pt idx="64">
                  <c:v>-0.45300000000000001</c:v>
                </c:pt>
                <c:pt idx="65">
                  <c:v>-0.44600000000000001</c:v>
                </c:pt>
                <c:pt idx="66">
                  <c:v>-0.44500000000000001</c:v>
                </c:pt>
                <c:pt idx="67">
                  <c:v>-0.44400000000000001</c:v>
                </c:pt>
                <c:pt idx="68">
                  <c:v>-0.44</c:v>
                </c:pt>
                <c:pt idx="69">
                  <c:v>-0.438</c:v>
                </c:pt>
                <c:pt idx="70">
                  <c:v>-0.437</c:v>
                </c:pt>
                <c:pt idx="71">
                  <c:v>-0.433</c:v>
                </c:pt>
                <c:pt idx="72">
                  <c:v>-0.42599999999999999</c:v>
                </c:pt>
                <c:pt idx="73">
                  <c:v>-0.42</c:v>
                </c:pt>
                <c:pt idx="74">
                  <c:v>-0.41699999999999998</c:v>
                </c:pt>
                <c:pt idx="75">
                  <c:v>-0.41199999999999998</c:v>
                </c:pt>
                <c:pt idx="76">
                  <c:v>-0.41099999999999998</c:v>
                </c:pt>
                <c:pt idx="77">
                  <c:v>-0.41</c:v>
                </c:pt>
                <c:pt idx="78">
                  <c:v>-0.40899999999999997</c:v>
                </c:pt>
                <c:pt idx="79">
                  <c:v>-0.40500000000000003</c:v>
                </c:pt>
                <c:pt idx="80">
                  <c:v>-0.40300000000000002</c:v>
                </c:pt>
                <c:pt idx="81">
                  <c:v>-0.39500000000000002</c:v>
                </c:pt>
                <c:pt idx="82">
                  <c:v>-0.39300000000000002</c:v>
                </c:pt>
                <c:pt idx="83">
                  <c:v>-0.39200000000000002</c:v>
                </c:pt>
                <c:pt idx="84">
                  <c:v>-0.39200000000000002</c:v>
                </c:pt>
                <c:pt idx="85">
                  <c:v>-0.38800000000000001</c:v>
                </c:pt>
                <c:pt idx="86">
                  <c:v>-0.38700000000000001</c:v>
                </c:pt>
                <c:pt idx="87">
                  <c:v>-0.379</c:v>
                </c:pt>
                <c:pt idx="88">
                  <c:v>-0.375</c:v>
                </c:pt>
                <c:pt idx="89">
                  <c:v>-0.374</c:v>
                </c:pt>
                <c:pt idx="90">
                  <c:v>-0.373</c:v>
                </c:pt>
                <c:pt idx="91">
                  <c:v>-0.36499999999999999</c:v>
                </c:pt>
                <c:pt idx="92">
                  <c:v>-0.35899999999999999</c:v>
                </c:pt>
                <c:pt idx="93">
                  <c:v>-0.34699999999999998</c:v>
                </c:pt>
                <c:pt idx="94">
                  <c:v>-0.34200000000000003</c:v>
                </c:pt>
                <c:pt idx="95">
                  <c:v>-0.33800000000000002</c:v>
                </c:pt>
                <c:pt idx="96">
                  <c:v>-0.33100000000000002</c:v>
                </c:pt>
                <c:pt idx="97">
                  <c:v>-0.32600000000000001</c:v>
                </c:pt>
                <c:pt idx="98">
                  <c:v>-0.32</c:v>
                </c:pt>
                <c:pt idx="99">
                  <c:v>-0.318</c:v>
                </c:pt>
                <c:pt idx="100">
                  <c:v>-0.312</c:v>
                </c:pt>
                <c:pt idx="101">
                  <c:v>-0.307</c:v>
                </c:pt>
                <c:pt idx="102">
                  <c:v>-0.30499999999999999</c:v>
                </c:pt>
                <c:pt idx="103">
                  <c:v>-0.29499999999999998</c:v>
                </c:pt>
                <c:pt idx="104">
                  <c:v>-0.28899999999999998</c:v>
                </c:pt>
                <c:pt idx="105">
                  <c:v>-0.27600000000000002</c:v>
                </c:pt>
                <c:pt idx="106">
                  <c:v>-0.27300000000000002</c:v>
                </c:pt>
                <c:pt idx="107">
                  <c:v>-0.26700000000000002</c:v>
                </c:pt>
                <c:pt idx="108">
                  <c:v>-0.25900000000000001</c:v>
                </c:pt>
                <c:pt idx="109">
                  <c:v>-0.25700000000000001</c:v>
                </c:pt>
                <c:pt idx="110">
                  <c:v>-0.25</c:v>
                </c:pt>
                <c:pt idx="111">
                  <c:v>-0.247</c:v>
                </c:pt>
                <c:pt idx="112">
                  <c:v>-0.23899999999999999</c:v>
                </c:pt>
                <c:pt idx="113">
                  <c:v>-0.23300000000000001</c:v>
                </c:pt>
                <c:pt idx="114">
                  <c:v>-0.22800000000000001</c:v>
                </c:pt>
                <c:pt idx="115">
                  <c:v>-0.22500000000000001</c:v>
                </c:pt>
                <c:pt idx="116">
                  <c:v>-0.219</c:v>
                </c:pt>
                <c:pt idx="117">
                  <c:v>-0.218</c:v>
                </c:pt>
                <c:pt idx="118">
                  <c:v>-0.21099999999999999</c:v>
                </c:pt>
                <c:pt idx="119">
                  <c:v>-0.20399999999999999</c:v>
                </c:pt>
                <c:pt idx="120">
                  <c:v>-0.20100000000000001</c:v>
                </c:pt>
                <c:pt idx="121">
                  <c:v>-0.19700000000000001</c:v>
                </c:pt>
                <c:pt idx="122">
                  <c:v>-0.187</c:v>
                </c:pt>
                <c:pt idx="123">
                  <c:v>-0.17799999999999999</c:v>
                </c:pt>
                <c:pt idx="124">
                  <c:v>-0.17299999999999999</c:v>
                </c:pt>
                <c:pt idx="125">
                  <c:v>-0.161</c:v>
                </c:pt>
                <c:pt idx="126">
                  <c:v>-0.14499999999999999</c:v>
                </c:pt>
                <c:pt idx="127">
                  <c:v>-0.14099999999999999</c:v>
                </c:pt>
                <c:pt idx="128">
                  <c:v>-0.129</c:v>
                </c:pt>
                <c:pt idx="129">
                  <c:v>-0.111</c:v>
                </c:pt>
                <c:pt idx="130">
                  <c:v>-0.10199999999999999</c:v>
                </c:pt>
                <c:pt idx="131">
                  <c:v>-9.9000000000000005E-2</c:v>
                </c:pt>
                <c:pt idx="132">
                  <c:v>-8.8999999999999996E-2</c:v>
                </c:pt>
                <c:pt idx="133">
                  <c:v>-8.3000000000000004E-2</c:v>
                </c:pt>
                <c:pt idx="134">
                  <c:v>-7.6999999999999999E-2</c:v>
                </c:pt>
                <c:pt idx="135">
                  <c:v>-6.6000000000000003E-2</c:v>
                </c:pt>
                <c:pt idx="136">
                  <c:v>-6.2E-2</c:v>
                </c:pt>
                <c:pt idx="137">
                  <c:v>-4.8000000000000001E-2</c:v>
                </c:pt>
                <c:pt idx="138">
                  <c:v>-3.7999999999999999E-2</c:v>
                </c:pt>
                <c:pt idx="139">
                  <c:v>-3.7999999999999999E-2</c:v>
                </c:pt>
                <c:pt idx="140">
                  <c:v>-0.03</c:v>
                </c:pt>
                <c:pt idx="141">
                  <c:v>-1.2999999999999999E-2</c:v>
                </c:pt>
                <c:pt idx="142">
                  <c:v>-7.0000000000000001E-3</c:v>
                </c:pt>
                <c:pt idx="143">
                  <c:v>-2E-3</c:v>
                </c:pt>
                <c:pt idx="144">
                  <c:v>5.0000000000000001E-3</c:v>
                </c:pt>
                <c:pt idx="145">
                  <c:v>1.7000000000000001E-2</c:v>
                </c:pt>
                <c:pt idx="146">
                  <c:v>2.5999999999999999E-2</c:v>
                </c:pt>
                <c:pt idx="147">
                  <c:v>4.1000000000000002E-2</c:v>
                </c:pt>
                <c:pt idx="148">
                  <c:v>4.2000000000000003E-2</c:v>
                </c:pt>
                <c:pt idx="149">
                  <c:v>4.7E-2</c:v>
                </c:pt>
                <c:pt idx="150">
                  <c:v>5.8999999999999997E-2</c:v>
                </c:pt>
                <c:pt idx="151">
                  <c:v>7.2999999999999995E-2</c:v>
                </c:pt>
                <c:pt idx="152">
                  <c:v>0.08</c:v>
                </c:pt>
                <c:pt idx="153">
                  <c:v>9.0999999999999998E-2</c:v>
                </c:pt>
                <c:pt idx="154">
                  <c:v>0.106</c:v>
                </c:pt>
                <c:pt idx="155">
                  <c:v>0.113</c:v>
                </c:pt>
                <c:pt idx="156">
                  <c:v>0.126</c:v>
                </c:pt>
                <c:pt idx="157">
                  <c:v>0.126</c:v>
                </c:pt>
                <c:pt idx="158">
                  <c:v>0.127</c:v>
                </c:pt>
                <c:pt idx="159">
                  <c:v>0.13100000000000001</c:v>
                </c:pt>
                <c:pt idx="160">
                  <c:v>0.14899999999999999</c:v>
                </c:pt>
                <c:pt idx="161">
                  <c:v>0.158</c:v>
                </c:pt>
                <c:pt idx="162">
                  <c:v>0.16800000000000001</c:v>
                </c:pt>
                <c:pt idx="163">
                  <c:v>0.17699999999999999</c:v>
                </c:pt>
                <c:pt idx="164">
                  <c:v>0.19700000000000001</c:v>
                </c:pt>
                <c:pt idx="165">
                  <c:v>0.19700000000000001</c:v>
                </c:pt>
                <c:pt idx="166">
                  <c:v>0.20799999999999999</c:v>
                </c:pt>
                <c:pt idx="167">
                  <c:v>0.21099999999999999</c:v>
                </c:pt>
                <c:pt idx="168">
                  <c:v>0.214</c:v>
                </c:pt>
                <c:pt idx="169">
                  <c:v>0.22800000000000001</c:v>
                </c:pt>
                <c:pt idx="170">
                  <c:v>0.23200000000000001</c:v>
                </c:pt>
                <c:pt idx="171">
                  <c:v>0.24</c:v>
                </c:pt>
                <c:pt idx="172">
                  <c:v>0.245</c:v>
                </c:pt>
                <c:pt idx="173">
                  <c:v>0.248</c:v>
                </c:pt>
                <c:pt idx="174">
                  <c:v>0.252</c:v>
                </c:pt>
                <c:pt idx="175">
                  <c:v>0.27</c:v>
                </c:pt>
                <c:pt idx="176">
                  <c:v>0.27600000000000002</c:v>
                </c:pt>
                <c:pt idx="177">
                  <c:v>0.28599999999999998</c:v>
                </c:pt>
                <c:pt idx="178">
                  <c:v>0.29099999999999998</c:v>
                </c:pt>
                <c:pt idx="179">
                  <c:v>0.3</c:v>
                </c:pt>
                <c:pt idx="180">
                  <c:v>0.307</c:v>
                </c:pt>
                <c:pt idx="181">
                  <c:v>0.309</c:v>
                </c:pt>
                <c:pt idx="182">
                  <c:v>0.32</c:v>
                </c:pt>
                <c:pt idx="183">
                  <c:v>0.32</c:v>
                </c:pt>
                <c:pt idx="184">
                  <c:v>0.33</c:v>
                </c:pt>
                <c:pt idx="185">
                  <c:v>0.33400000000000002</c:v>
                </c:pt>
                <c:pt idx="186">
                  <c:v>0.35699999999999998</c:v>
                </c:pt>
                <c:pt idx="187">
                  <c:v>0.37</c:v>
                </c:pt>
                <c:pt idx="188">
                  <c:v>0.377</c:v>
                </c:pt>
                <c:pt idx="189">
                  <c:v>0.39700000000000002</c:v>
                </c:pt>
                <c:pt idx="190">
                  <c:v>0.41199999999999998</c:v>
                </c:pt>
                <c:pt idx="191">
                  <c:v>0.41899999999999998</c:v>
                </c:pt>
                <c:pt idx="192">
                  <c:v>0.42499999999999999</c:v>
                </c:pt>
                <c:pt idx="193">
                  <c:v>0.42799999999999999</c:v>
                </c:pt>
                <c:pt idx="194">
                  <c:v>0.441</c:v>
                </c:pt>
                <c:pt idx="195">
                  <c:v>0.46400000000000002</c:v>
                </c:pt>
                <c:pt idx="196">
                  <c:v>0.47499999999999998</c:v>
                </c:pt>
                <c:pt idx="197">
                  <c:v>0.495</c:v>
                </c:pt>
                <c:pt idx="198">
                  <c:v>0.504</c:v>
                </c:pt>
                <c:pt idx="199">
                  <c:v>0.53400000000000003</c:v>
                </c:pt>
                <c:pt idx="200">
                  <c:v>0.54200000000000004</c:v>
                </c:pt>
                <c:pt idx="201">
                  <c:v>0.54900000000000004</c:v>
                </c:pt>
                <c:pt idx="202">
                  <c:v>0.56200000000000006</c:v>
                </c:pt>
                <c:pt idx="203">
                  <c:v>0.58099999999999996</c:v>
                </c:pt>
              </c:numCache>
            </c:numRef>
          </c:xVal>
          <c:yVal>
            <c:numRef>
              <c:f>Sheet2!$A$4:$A$207</c:f>
              <c:numCache>
                <c:formatCode>General</c:formatCode>
                <c:ptCount val="204"/>
                <c:pt idx="0">
                  <c:v>52</c:v>
                </c:pt>
                <c:pt idx="1">
                  <c:v>72</c:v>
                </c:pt>
                <c:pt idx="2">
                  <c:v>72</c:v>
                </c:pt>
                <c:pt idx="3">
                  <c:v>74</c:v>
                </c:pt>
                <c:pt idx="4">
                  <c:v>74</c:v>
                </c:pt>
                <c:pt idx="5">
                  <c:v>67</c:v>
                </c:pt>
                <c:pt idx="6">
                  <c:v>59</c:v>
                </c:pt>
                <c:pt idx="7">
                  <c:v>61</c:v>
                </c:pt>
                <c:pt idx="8">
                  <c:v>59</c:v>
                </c:pt>
                <c:pt idx="9">
                  <c:v>72</c:v>
                </c:pt>
                <c:pt idx="10">
                  <c:v>61</c:v>
                </c:pt>
                <c:pt idx="11">
                  <c:v>67</c:v>
                </c:pt>
                <c:pt idx="12">
                  <c:v>67</c:v>
                </c:pt>
                <c:pt idx="13">
                  <c:v>79</c:v>
                </c:pt>
                <c:pt idx="14">
                  <c:v>48</c:v>
                </c:pt>
                <c:pt idx="15">
                  <c:v>57</c:v>
                </c:pt>
                <c:pt idx="16">
                  <c:v>73</c:v>
                </c:pt>
                <c:pt idx="17">
                  <c:v>57</c:v>
                </c:pt>
                <c:pt idx="18">
                  <c:v>66</c:v>
                </c:pt>
                <c:pt idx="19">
                  <c:v>39</c:v>
                </c:pt>
                <c:pt idx="20">
                  <c:v>66</c:v>
                </c:pt>
                <c:pt idx="21">
                  <c:v>37</c:v>
                </c:pt>
                <c:pt idx="22">
                  <c:v>41</c:v>
                </c:pt>
                <c:pt idx="23">
                  <c:v>44</c:v>
                </c:pt>
                <c:pt idx="24">
                  <c:v>70</c:v>
                </c:pt>
                <c:pt idx="25">
                  <c:v>26</c:v>
                </c:pt>
                <c:pt idx="26">
                  <c:v>41</c:v>
                </c:pt>
                <c:pt idx="27">
                  <c:v>30</c:v>
                </c:pt>
                <c:pt idx="28">
                  <c:v>62</c:v>
                </c:pt>
                <c:pt idx="29">
                  <c:v>65</c:v>
                </c:pt>
                <c:pt idx="30">
                  <c:v>52</c:v>
                </c:pt>
                <c:pt idx="31">
                  <c:v>25</c:v>
                </c:pt>
                <c:pt idx="32">
                  <c:v>39</c:v>
                </c:pt>
                <c:pt idx="33">
                  <c:v>26</c:v>
                </c:pt>
                <c:pt idx="34">
                  <c:v>33</c:v>
                </c:pt>
                <c:pt idx="35">
                  <c:v>39</c:v>
                </c:pt>
                <c:pt idx="36">
                  <c:v>39</c:v>
                </c:pt>
                <c:pt idx="37">
                  <c:v>26</c:v>
                </c:pt>
                <c:pt idx="38">
                  <c:v>30</c:v>
                </c:pt>
                <c:pt idx="39">
                  <c:v>30</c:v>
                </c:pt>
                <c:pt idx="40">
                  <c:v>26</c:v>
                </c:pt>
                <c:pt idx="41">
                  <c:v>30</c:v>
                </c:pt>
                <c:pt idx="42">
                  <c:v>39</c:v>
                </c:pt>
                <c:pt idx="43">
                  <c:v>27</c:v>
                </c:pt>
                <c:pt idx="44">
                  <c:v>26</c:v>
                </c:pt>
                <c:pt idx="45">
                  <c:v>36</c:v>
                </c:pt>
                <c:pt idx="46">
                  <c:v>30</c:v>
                </c:pt>
                <c:pt idx="47">
                  <c:v>26</c:v>
                </c:pt>
                <c:pt idx="48">
                  <c:v>50</c:v>
                </c:pt>
                <c:pt idx="49">
                  <c:v>27</c:v>
                </c:pt>
                <c:pt idx="50">
                  <c:v>8</c:v>
                </c:pt>
                <c:pt idx="51">
                  <c:v>30</c:v>
                </c:pt>
                <c:pt idx="52">
                  <c:v>27</c:v>
                </c:pt>
                <c:pt idx="53">
                  <c:v>41</c:v>
                </c:pt>
                <c:pt idx="54">
                  <c:v>30</c:v>
                </c:pt>
                <c:pt idx="55">
                  <c:v>30</c:v>
                </c:pt>
                <c:pt idx="56">
                  <c:v>15</c:v>
                </c:pt>
                <c:pt idx="57">
                  <c:v>41</c:v>
                </c:pt>
                <c:pt idx="58">
                  <c:v>27</c:v>
                </c:pt>
                <c:pt idx="59">
                  <c:v>4</c:v>
                </c:pt>
                <c:pt idx="60">
                  <c:v>4</c:v>
                </c:pt>
                <c:pt idx="61">
                  <c:v>17</c:v>
                </c:pt>
                <c:pt idx="62">
                  <c:v>5</c:v>
                </c:pt>
                <c:pt idx="63">
                  <c:v>4</c:v>
                </c:pt>
                <c:pt idx="64">
                  <c:v>48</c:v>
                </c:pt>
                <c:pt idx="65">
                  <c:v>5</c:v>
                </c:pt>
                <c:pt idx="66">
                  <c:v>15</c:v>
                </c:pt>
                <c:pt idx="67">
                  <c:v>38</c:v>
                </c:pt>
                <c:pt idx="68">
                  <c:v>3</c:v>
                </c:pt>
                <c:pt idx="69">
                  <c:v>29</c:v>
                </c:pt>
                <c:pt idx="70">
                  <c:v>3</c:v>
                </c:pt>
                <c:pt idx="71">
                  <c:v>9</c:v>
                </c:pt>
                <c:pt idx="72">
                  <c:v>8</c:v>
                </c:pt>
                <c:pt idx="73">
                  <c:v>3</c:v>
                </c:pt>
                <c:pt idx="74">
                  <c:v>3</c:v>
                </c:pt>
                <c:pt idx="75">
                  <c:v>4</c:v>
                </c:pt>
                <c:pt idx="76">
                  <c:v>0</c:v>
                </c:pt>
                <c:pt idx="77">
                  <c:v>4</c:v>
                </c:pt>
                <c:pt idx="78">
                  <c:v>0</c:v>
                </c:pt>
                <c:pt idx="79">
                  <c:v>4</c:v>
                </c:pt>
                <c:pt idx="80">
                  <c:v>6</c:v>
                </c:pt>
                <c:pt idx="81">
                  <c:v>1</c:v>
                </c:pt>
                <c:pt idx="82">
                  <c:v>0</c:v>
                </c:pt>
                <c:pt idx="83">
                  <c:v>3</c:v>
                </c:pt>
                <c:pt idx="84">
                  <c:v>3</c:v>
                </c:pt>
                <c:pt idx="85">
                  <c:v>1</c:v>
                </c:pt>
                <c:pt idx="86">
                  <c:v>3</c:v>
                </c:pt>
                <c:pt idx="87">
                  <c:v>1</c:v>
                </c:pt>
                <c:pt idx="88">
                  <c:v>3</c:v>
                </c:pt>
                <c:pt idx="89">
                  <c:v>1</c:v>
                </c:pt>
                <c:pt idx="90">
                  <c:v>0</c:v>
                </c:pt>
                <c:pt idx="91">
                  <c:v>0</c:v>
                </c:pt>
                <c:pt idx="92">
                  <c:v>5</c:v>
                </c:pt>
                <c:pt idx="93">
                  <c:v>0</c:v>
                </c:pt>
                <c:pt idx="94">
                  <c:v>15</c:v>
                </c:pt>
                <c:pt idx="95">
                  <c:v>0</c:v>
                </c:pt>
                <c:pt idx="96">
                  <c:v>2</c:v>
                </c:pt>
                <c:pt idx="97">
                  <c:v>0</c:v>
                </c:pt>
                <c:pt idx="98">
                  <c:v>8</c:v>
                </c:pt>
                <c:pt idx="99">
                  <c:v>2</c:v>
                </c:pt>
                <c:pt idx="100">
                  <c:v>0</c:v>
                </c:pt>
                <c:pt idx="101">
                  <c:v>7</c:v>
                </c:pt>
                <c:pt idx="102">
                  <c:v>0</c:v>
                </c:pt>
                <c:pt idx="103">
                  <c:v>28</c:v>
                </c:pt>
                <c:pt idx="104">
                  <c:v>0</c:v>
                </c:pt>
                <c:pt idx="105">
                  <c:v>2</c:v>
                </c:pt>
                <c:pt idx="106">
                  <c:v>2</c:v>
                </c:pt>
                <c:pt idx="107">
                  <c:v>0</c:v>
                </c:pt>
                <c:pt idx="108">
                  <c:v>1</c:v>
                </c:pt>
                <c:pt idx="109">
                  <c:v>1</c:v>
                </c:pt>
                <c:pt idx="110">
                  <c:v>1</c:v>
                </c:pt>
                <c:pt idx="111">
                  <c:v>2</c:v>
                </c:pt>
                <c:pt idx="112">
                  <c:v>1</c:v>
                </c:pt>
                <c:pt idx="113">
                  <c:v>1</c:v>
                </c:pt>
                <c:pt idx="114">
                  <c:v>1</c:v>
                </c:pt>
                <c:pt idx="115">
                  <c:v>2</c:v>
                </c:pt>
                <c:pt idx="116">
                  <c:v>3</c:v>
                </c:pt>
                <c:pt idx="117">
                  <c:v>0</c:v>
                </c:pt>
                <c:pt idx="118">
                  <c:v>2</c:v>
                </c:pt>
                <c:pt idx="119">
                  <c:v>2</c:v>
                </c:pt>
                <c:pt idx="120">
                  <c:v>0</c:v>
                </c:pt>
                <c:pt idx="121">
                  <c:v>0</c:v>
                </c:pt>
                <c:pt idx="122">
                  <c:v>2</c:v>
                </c:pt>
                <c:pt idx="123">
                  <c:v>0</c:v>
                </c:pt>
                <c:pt idx="124">
                  <c:v>2</c:v>
                </c:pt>
                <c:pt idx="125">
                  <c:v>2</c:v>
                </c:pt>
                <c:pt idx="126">
                  <c:v>0</c:v>
                </c:pt>
                <c:pt idx="127">
                  <c:v>1</c:v>
                </c:pt>
                <c:pt idx="128">
                  <c:v>2</c:v>
                </c:pt>
                <c:pt idx="129">
                  <c:v>3</c:v>
                </c:pt>
                <c:pt idx="130">
                  <c:v>1</c:v>
                </c:pt>
                <c:pt idx="131">
                  <c:v>1</c:v>
                </c:pt>
                <c:pt idx="132">
                  <c:v>0</c:v>
                </c:pt>
                <c:pt idx="133">
                  <c:v>3</c:v>
                </c:pt>
                <c:pt idx="134">
                  <c:v>0</c:v>
                </c:pt>
                <c:pt idx="135">
                  <c:v>0</c:v>
                </c:pt>
                <c:pt idx="136">
                  <c:v>0</c:v>
                </c:pt>
                <c:pt idx="137">
                  <c:v>4</c:v>
                </c:pt>
                <c:pt idx="138">
                  <c:v>0</c:v>
                </c:pt>
                <c:pt idx="139">
                  <c:v>0</c:v>
                </c:pt>
                <c:pt idx="140">
                  <c:v>0</c:v>
                </c:pt>
                <c:pt idx="141">
                  <c:v>0</c:v>
                </c:pt>
                <c:pt idx="142">
                  <c:v>3</c:v>
                </c:pt>
                <c:pt idx="143">
                  <c:v>0</c:v>
                </c:pt>
                <c:pt idx="144">
                  <c:v>0</c:v>
                </c:pt>
                <c:pt idx="145">
                  <c:v>1</c:v>
                </c:pt>
                <c:pt idx="146">
                  <c:v>2</c:v>
                </c:pt>
                <c:pt idx="147">
                  <c:v>1</c:v>
                </c:pt>
                <c:pt idx="148">
                  <c:v>1</c:v>
                </c:pt>
                <c:pt idx="149">
                  <c:v>0</c:v>
                </c:pt>
                <c:pt idx="150">
                  <c:v>3</c:v>
                </c:pt>
                <c:pt idx="151">
                  <c:v>1</c:v>
                </c:pt>
                <c:pt idx="152">
                  <c:v>0</c:v>
                </c:pt>
                <c:pt idx="153">
                  <c:v>0</c:v>
                </c:pt>
                <c:pt idx="154">
                  <c:v>1</c:v>
                </c:pt>
                <c:pt idx="155">
                  <c:v>0</c:v>
                </c:pt>
                <c:pt idx="156">
                  <c:v>0</c:v>
                </c:pt>
                <c:pt idx="157">
                  <c:v>0</c:v>
                </c:pt>
                <c:pt idx="158">
                  <c:v>3</c:v>
                </c:pt>
                <c:pt idx="159">
                  <c:v>4</c:v>
                </c:pt>
                <c:pt idx="160">
                  <c:v>4</c:v>
                </c:pt>
                <c:pt idx="161">
                  <c:v>1</c:v>
                </c:pt>
                <c:pt idx="162">
                  <c:v>3</c:v>
                </c:pt>
                <c:pt idx="163">
                  <c:v>4</c:v>
                </c:pt>
                <c:pt idx="164">
                  <c:v>0</c:v>
                </c:pt>
                <c:pt idx="165">
                  <c:v>3</c:v>
                </c:pt>
                <c:pt idx="166">
                  <c:v>1</c:v>
                </c:pt>
                <c:pt idx="167">
                  <c:v>1</c:v>
                </c:pt>
                <c:pt idx="168">
                  <c:v>0</c:v>
                </c:pt>
                <c:pt idx="169">
                  <c:v>5</c:v>
                </c:pt>
                <c:pt idx="170">
                  <c:v>0</c:v>
                </c:pt>
                <c:pt idx="171">
                  <c:v>0</c:v>
                </c:pt>
                <c:pt idx="172">
                  <c:v>0</c:v>
                </c:pt>
                <c:pt idx="173">
                  <c:v>0</c:v>
                </c:pt>
                <c:pt idx="174">
                  <c:v>0</c:v>
                </c:pt>
                <c:pt idx="175">
                  <c:v>1</c:v>
                </c:pt>
                <c:pt idx="176">
                  <c:v>3</c:v>
                </c:pt>
                <c:pt idx="177">
                  <c:v>2</c:v>
                </c:pt>
                <c:pt idx="178">
                  <c:v>3</c:v>
                </c:pt>
                <c:pt idx="179">
                  <c:v>4</c:v>
                </c:pt>
                <c:pt idx="180">
                  <c:v>1</c:v>
                </c:pt>
                <c:pt idx="181">
                  <c:v>0</c:v>
                </c:pt>
                <c:pt idx="182">
                  <c:v>0</c:v>
                </c:pt>
                <c:pt idx="183">
                  <c:v>0</c:v>
                </c:pt>
                <c:pt idx="184">
                  <c:v>0</c:v>
                </c:pt>
                <c:pt idx="185">
                  <c:v>0</c:v>
                </c:pt>
                <c:pt idx="186">
                  <c:v>0</c:v>
                </c:pt>
                <c:pt idx="187">
                  <c:v>0</c:v>
                </c:pt>
                <c:pt idx="188">
                  <c:v>0</c:v>
                </c:pt>
                <c:pt idx="189">
                  <c:v>0</c:v>
                </c:pt>
                <c:pt idx="190">
                  <c:v>1</c:v>
                </c:pt>
                <c:pt idx="191">
                  <c:v>4</c:v>
                </c:pt>
                <c:pt idx="192">
                  <c:v>3</c:v>
                </c:pt>
                <c:pt idx="193">
                  <c:v>0</c:v>
                </c:pt>
                <c:pt idx="194">
                  <c:v>0</c:v>
                </c:pt>
                <c:pt idx="195">
                  <c:v>4</c:v>
                </c:pt>
                <c:pt idx="196">
                  <c:v>4</c:v>
                </c:pt>
                <c:pt idx="197">
                  <c:v>4</c:v>
                </c:pt>
                <c:pt idx="198">
                  <c:v>3</c:v>
                </c:pt>
                <c:pt idx="199">
                  <c:v>3</c:v>
                </c:pt>
                <c:pt idx="200">
                  <c:v>0</c:v>
                </c:pt>
                <c:pt idx="201">
                  <c:v>4</c:v>
                </c:pt>
                <c:pt idx="202">
                  <c:v>0</c:v>
                </c:pt>
                <c:pt idx="203">
                  <c:v>3</c:v>
                </c:pt>
              </c:numCache>
            </c:numRef>
          </c:yVal>
          <c:smooth val="0"/>
        </c:ser>
        <c:ser>
          <c:idx val="1"/>
          <c:order val="1"/>
          <c:tx>
            <c:v>HP_C</c:v>
          </c:tx>
          <c:spPr>
            <a:ln w="25400" cap="rnd">
              <a:noFill/>
              <a:round/>
            </a:ln>
            <a:effectLst/>
          </c:spPr>
          <c:marker>
            <c:symbol val="circle"/>
            <c:size val="5"/>
            <c:spPr>
              <a:solidFill>
                <a:schemeClr val="accent2"/>
              </a:solidFill>
              <a:ln w="9525">
                <a:solidFill>
                  <a:schemeClr val="accent2"/>
                </a:solidFill>
              </a:ln>
              <a:effectLst/>
            </c:spPr>
          </c:marker>
          <c:xVal>
            <c:numRef>
              <c:f>Sheet2!$T$4:$T$207</c:f>
              <c:numCache>
                <c:formatCode>General</c:formatCode>
                <c:ptCount val="204"/>
                <c:pt idx="0">
                  <c:v>-0.56599999999999995</c:v>
                </c:pt>
                <c:pt idx="1">
                  <c:v>-0.56299999999999994</c:v>
                </c:pt>
                <c:pt idx="2">
                  <c:v>-0.56299999999999994</c:v>
                </c:pt>
                <c:pt idx="3">
                  <c:v>-0.56200000000000006</c:v>
                </c:pt>
                <c:pt idx="4">
                  <c:v>-0.56200000000000006</c:v>
                </c:pt>
                <c:pt idx="5">
                  <c:v>-0.56100000000000005</c:v>
                </c:pt>
                <c:pt idx="6">
                  <c:v>-0.56000000000000005</c:v>
                </c:pt>
                <c:pt idx="7">
                  <c:v>-0.55800000000000005</c:v>
                </c:pt>
                <c:pt idx="8">
                  <c:v>-0.55700000000000005</c:v>
                </c:pt>
                <c:pt idx="9">
                  <c:v>-0.55600000000000005</c:v>
                </c:pt>
                <c:pt idx="10">
                  <c:v>-0.55500000000000005</c:v>
                </c:pt>
                <c:pt idx="11">
                  <c:v>-0.55400000000000005</c:v>
                </c:pt>
                <c:pt idx="12">
                  <c:v>-0.55300000000000005</c:v>
                </c:pt>
                <c:pt idx="13">
                  <c:v>-0.55100000000000005</c:v>
                </c:pt>
                <c:pt idx="14">
                  <c:v>-0.55000000000000004</c:v>
                </c:pt>
                <c:pt idx="15">
                  <c:v>-0.54900000000000004</c:v>
                </c:pt>
                <c:pt idx="16">
                  <c:v>-0.54800000000000004</c:v>
                </c:pt>
                <c:pt idx="17">
                  <c:v>-0.54700000000000004</c:v>
                </c:pt>
                <c:pt idx="18">
                  <c:v>-0.54600000000000004</c:v>
                </c:pt>
                <c:pt idx="19">
                  <c:v>-0.54400000000000004</c:v>
                </c:pt>
                <c:pt idx="20">
                  <c:v>-0.54300000000000004</c:v>
                </c:pt>
                <c:pt idx="21">
                  <c:v>-0.54200000000000004</c:v>
                </c:pt>
                <c:pt idx="22">
                  <c:v>-0.54100000000000004</c:v>
                </c:pt>
                <c:pt idx="23">
                  <c:v>-0.54</c:v>
                </c:pt>
                <c:pt idx="24">
                  <c:v>-0.53900000000000003</c:v>
                </c:pt>
                <c:pt idx="25">
                  <c:v>-0.53700000000000003</c:v>
                </c:pt>
                <c:pt idx="26">
                  <c:v>-0.53600000000000003</c:v>
                </c:pt>
                <c:pt idx="27">
                  <c:v>-0.53400000000000003</c:v>
                </c:pt>
                <c:pt idx="28">
                  <c:v>-0.53300000000000003</c:v>
                </c:pt>
                <c:pt idx="29">
                  <c:v>-0.53100000000000003</c:v>
                </c:pt>
                <c:pt idx="30">
                  <c:v>-0.53</c:v>
                </c:pt>
                <c:pt idx="31">
                  <c:v>-0.52800000000000002</c:v>
                </c:pt>
                <c:pt idx="32">
                  <c:v>-0.52700000000000002</c:v>
                </c:pt>
                <c:pt idx="33">
                  <c:v>-0.52600000000000002</c:v>
                </c:pt>
                <c:pt idx="34">
                  <c:v>-0.52300000000000002</c:v>
                </c:pt>
                <c:pt idx="35">
                  <c:v>-0.52100000000000002</c:v>
                </c:pt>
                <c:pt idx="36">
                  <c:v>-0.51800000000000002</c:v>
                </c:pt>
                <c:pt idx="37">
                  <c:v>-0.51600000000000001</c:v>
                </c:pt>
                <c:pt idx="38">
                  <c:v>-0.51500000000000001</c:v>
                </c:pt>
                <c:pt idx="39">
                  <c:v>-0.51400000000000001</c:v>
                </c:pt>
                <c:pt idx="40">
                  <c:v>-0.51200000000000001</c:v>
                </c:pt>
                <c:pt idx="41">
                  <c:v>-0.51</c:v>
                </c:pt>
                <c:pt idx="42">
                  <c:v>-0.50600000000000001</c:v>
                </c:pt>
                <c:pt idx="43">
                  <c:v>-0.504</c:v>
                </c:pt>
                <c:pt idx="44">
                  <c:v>-0.501</c:v>
                </c:pt>
                <c:pt idx="45">
                  <c:v>-0.498</c:v>
                </c:pt>
                <c:pt idx="46">
                  <c:v>-0.496</c:v>
                </c:pt>
                <c:pt idx="47">
                  <c:v>-0.49199999999999999</c:v>
                </c:pt>
                <c:pt idx="48">
                  <c:v>-0.49099999999999999</c:v>
                </c:pt>
                <c:pt idx="49">
                  <c:v>-0.48899999999999999</c:v>
                </c:pt>
                <c:pt idx="50">
                  <c:v>-0.48799999999999999</c:v>
                </c:pt>
                <c:pt idx="51">
                  <c:v>-0.48499999999999999</c:v>
                </c:pt>
                <c:pt idx="52">
                  <c:v>-0.48099999999999998</c:v>
                </c:pt>
                <c:pt idx="53">
                  <c:v>-0.48</c:v>
                </c:pt>
                <c:pt idx="54">
                  <c:v>-0.47799999999999998</c:v>
                </c:pt>
                <c:pt idx="55">
                  <c:v>-0.47499999999999998</c:v>
                </c:pt>
                <c:pt idx="56">
                  <c:v>-0.47299999999999998</c:v>
                </c:pt>
                <c:pt idx="57">
                  <c:v>-0.47099999999999997</c:v>
                </c:pt>
                <c:pt idx="58">
                  <c:v>-0.47</c:v>
                </c:pt>
                <c:pt idx="59">
                  <c:v>-0.46200000000000002</c:v>
                </c:pt>
                <c:pt idx="60">
                  <c:v>-0.46200000000000002</c:v>
                </c:pt>
                <c:pt idx="61">
                  <c:v>-0.46100000000000002</c:v>
                </c:pt>
                <c:pt idx="62">
                  <c:v>-0.45800000000000002</c:v>
                </c:pt>
                <c:pt idx="63">
                  <c:v>-0.45700000000000002</c:v>
                </c:pt>
                <c:pt idx="64">
                  <c:v>-0.45300000000000001</c:v>
                </c:pt>
                <c:pt idx="65">
                  <c:v>-0.44600000000000001</c:v>
                </c:pt>
                <c:pt idx="66">
                  <c:v>-0.44500000000000001</c:v>
                </c:pt>
                <c:pt idx="67">
                  <c:v>-0.44400000000000001</c:v>
                </c:pt>
                <c:pt idx="68">
                  <c:v>-0.44</c:v>
                </c:pt>
                <c:pt idx="69">
                  <c:v>-0.438</c:v>
                </c:pt>
                <c:pt idx="70">
                  <c:v>-0.437</c:v>
                </c:pt>
                <c:pt idx="71">
                  <c:v>-0.433</c:v>
                </c:pt>
                <c:pt idx="72">
                  <c:v>-0.42599999999999999</c:v>
                </c:pt>
                <c:pt idx="73">
                  <c:v>-0.42</c:v>
                </c:pt>
                <c:pt idx="74">
                  <c:v>-0.41699999999999998</c:v>
                </c:pt>
                <c:pt idx="75">
                  <c:v>-0.41199999999999998</c:v>
                </c:pt>
                <c:pt idx="76">
                  <c:v>-0.41099999999999998</c:v>
                </c:pt>
                <c:pt idx="77">
                  <c:v>-0.41</c:v>
                </c:pt>
                <c:pt idx="78">
                  <c:v>-0.40899999999999997</c:v>
                </c:pt>
                <c:pt idx="79">
                  <c:v>-0.40500000000000003</c:v>
                </c:pt>
                <c:pt idx="80">
                  <c:v>-0.40300000000000002</c:v>
                </c:pt>
                <c:pt idx="81">
                  <c:v>-0.39500000000000002</c:v>
                </c:pt>
                <c:pt idx="82">
                  <c:v>-0.39300000000000002</c:v>
                </c:pt>
                <c:pt idx="83">
                  <c:v>-0.39200000000000002</c:v>
                </c:pt>
                <c:pt idx="84">
                  <c:v>-0.39200000000000002</c:v>
                </c:pt>
                <c:pt idx="85">
                  <c:v>-0.38800000000000001</c:v>
                </c:pt>
                <c:pt idx="86">
                  <c:v>-0.38700000000000001</c:v>
                </c:pt>
                <c:pt idx="87">
                  <c:v>-0.379</c:v>
                </c:pt>
                <c:pt idx="88">
                  <c:v>-0.375</c:v>
                </c:pt>
                <c:pt idx="89">
                  <c:v>-0.374</c:v>
                </c:pt>
                <c:pt idx="90">
                  <c:v>-0.373</c:v>
                </c:pt>
                <c:pt idx="91">
                  <c:v>-0.36499999999999999</c:v>
                </c:pt>
                <c:pt idx="92">
                  <c:v>-0.35899999999999999</c:v>
                </c:pt>
                <c:pt idx="93">
                  <c:v>-0.34699999999999998</c:v>
                </c:pt>
                <c:pt idx="94">
                  <c:v>-0.34200000000000003</c:v>
                </c:pt>
                <c:pt idx="95">
                  <c:v>-0.33800000000000002</c:v>
                </c:pt>
                <c:pt idx="96">
                  <c:v>-0.33100000000000002</c:v>
                </c:pt>
                <c:pt idx="97">
                  <c:v>-0.32600000000000001</c:v>
                </c:pt>
                <c:pt idx="98">
                  <c:v>-0.32</c:v>
                </c:pt>
                <c:pt idx="99">
                  <c:v>-0.318</c:v>
                </c:pt>
                <c:pt idx="100">
                  <c:v>-0.312</c:v>
                </c:pt>
                <c:pt idx="101">
                  <c:v>-0.307</c:v>
                </c:pt>
                <c:pt idx="102">
                  <c:v>-0.30499999999999999</c:v>
                </c:pt>
                <c:pt idx="103">
                  <c:v>-0.29499999999999998</c:v>
                </c:pt>
                <c:pt idx="104">
                  <c:v>-0.28899999999999998</c:v>
                </c:pt>
                <c:pt idx="105">
                  <c:v>-0.27600000000000002</c:v>
                </c:pt>
                <c:pt idx="106">
                  <c:v>-0.27300000000000002</c:v>
                </c:pt>
                <c:pt idx="107">
                  <c:v>-0.26700000000000002</c:v>
                </c:pt>
                <c:pt idx="108">
                  <c:v>-0.25900000000000001</c:v>
                </c:pt>
                <c:pt idx="109">
                  <c:v>-0.25700000000000001</c:v>
                </c:pt>
                <c:pt idx="110">
                  <c:v>-0.25</c:v>
                </c:pt>
                <c:pt idx="111">
                  <c:v>-0.247</c:v>
                </c:pt>
                <c:pt idx="112">
                  <c:v>-0.23899999999999999</c:v>
                </c:pt>
                <c:pt idx="113">
                  <c:v>-0.23300000000000001</c:v>
                </c:pt>
                <c:pt idx="114">
                  <c:v>-0.22800000000000001</c:v>
                </c:pt>
                <c:pt idx="115">
                  <c:v>-0.22500000000000001</c:v>
                </c:pt>
                <c:pt idx="116">
                  <c:v>-0.219</c:v>
                </c:pt>
                <c:pt idx="117">
                  <c:v>-0.218</c:v>
                </c:pt>
                <c:pt idx="118">
                  <c:v>-0.21099999999999999</c:v>
                </c:pt>
                <c:pt idx="119">
                  <c:v>-0.20399999999999999</c:v>
                </c:pt>
                <c:pt idx="120">
                  <c:v>-0.20100000000000001</c:v>
                </c:pt>
                <c:pt idx="121">
                  <c:v>-0.19700000000000001</c:v>
                </c:pt>
                <c:pt idx="122">
                  <c:v>-0.187</c:v>
                </c:pt>
                <c:pt idx="123">
                  <c:v>-0.17799999999999999</c:v>
                </c:pt>
                <c:pt idx="124">
                  <c:v>-0.17299999999999999</c:v>
                </c:pt>
                <c:pt idx="125">
                  <c:v>-0.161</c:v>
                </c:pt>
                <c:pt idx="126">
                  <c:v>-0.14499999999999999</c:v>
                </c:pt>
                <c:pt idx="127">
                  <c:v>-0.14099999999999999</c:v>
                </c:pt>
                <c:pt idx="128">
                  <c:v>-0.129</c:v>
                </c:pt>
                <c:pt idx="129">
                  <c:v>-0.111</c:v>
                </c:pt>
                <c:pt idx="130">
                  <c:v>-0.10199999999999999</c:v>
                </c:pt>
                <c:pt idx="131">
                  <c:v>-9.9000000000000005E-2</c:v>
                </c:pt>
                <c:pt idx="132">
                  <c:v>-8.8999999999999996E-2</c:v>
                </c:pt>
                <c:pt idx="133">
                  <c:v>-8.3000000000000004E-2</c:v>
                </c:pt>
                <c:pt idx="134">
                  <c:v>-7.6999999999999999E-2</c:v>
                </c:pt>
                <c:pt idx="135">
                  <c:v>-6.6000000000000003E-2</c:v>
                </c:pt>
                <c:pt idx="136">
                  <c:v>-6.2E-2</c:v>
                </c:pt>
                <c:pt idx="137">
                  <c:v>-4.8000000000000001E-2</c:v>
                </c:pt>
                <c:pt idx="138">
                  <c:v>-3.7999999999999999E-2</c:v>
                </c:pt>
                <c:pt idx="139">
                  <c:v>-3.7999999999999999E-2</c:v>
                </c:pt>
                <c:pt idx="140">
                  <c:v>-0.03</c:v>
                </c:pt>
                <c:pt idx="141">
                  <c:v>-1.2999999999999999E-2</c:v>
                </c:pt>
                <c:pt idx="142">
                  <c:v>-7.0000000000000001E-3</c:v>
                </c:pt>
                <c:pt idx="143">
                  <c:v>-2E-3</c:v>
                </c:pt>
                <c:pt idx="144">
                  <c:v>5.0000000000000001E-3</c:v>
                </c:pt>
                <c:pt idx="145">
                  <c:v>1.7000000000000001E-2</c:v>
                </c:pt>
                <c:pt idx="146">
                  <c:v>2.5999999999999999E-2</c:v>
                </c:pt>
                <c:pt idx="147">
                  <c:v>4.1000000000000002E-2</c:v>
                </c:pt>
                <c:pt idx="148">
                  <c:v>4.2000000000000003E-2</c:v>
                </c:pt>
                <c:pt idx="149">
                  <c:v>4.7E-2</c:v>
                </c:pt>
                <c:pt idx="150">
                  <c:v>5.8999999999999997E-2</c:v>
                </c:pt>
                <c:pt idx="151">
                  <c:v>7.2999999999999995E-2</c:v>
                </c:pt>
                <c:pt idx="152">
                  <c:v>0.08</c:v>
                </c:pt>
                <c:pt idx="153">
                  <c:v>9.0999999999999998E-2</c:v>
                </c:pt>
                <c:pt idx="154">
                  <c:v>0.106</c:v>
                </c:pt>
                <c:pt idx="155">
                  <c:v>0.113</c:v>
                </c:pt>
                <c:pt idx="156">
                  <c:v>0.126</c:v>
                </c:pt>
                <c:pt idx="157">
                  <c:v>0.126</c:v>
                </c:pt>
                <c:pt idx="158">
                  <c:v>0.127</c:v>
                </c:pt>
                <c:pt idx="159">
                  <c:v>0.13100000000000001</c:v>
                </c:pt>
                <c:pt idx="160">
                  <c:v>0.14899999999999999</c:v>
                </c:pt>
                <c:pt idx="161">
                  <c:v>0.158</c:v>
                </c:pt>
                <c:pt idx="162">
                  <c:v>0.16800000000000001</c:v>
                </c:pt>
                <c:pt idx="163">
                  <c:v>0.17699999999999999</c:v>
                </c:pt>
                <c:pt idx="164">
                  <c:v>0.19700000000000001</c:v>
                </c:pt>
                <c:pt idx="165">
                  <c:v>0.19700000000000001</c:v>
                </c:pt>
                <c:pt idx="166">
                  <c:v>0.20799999999999999</c:v>
                </c:pt>
                <c:pt idx="167">
                  <c:v>0.21099999999999999</c:v>
                </c:pt>
                <c:pt idx="168">
                  <c:v>0.214</c:v>
                </c:pt>
                <c:pt idx="169">
                  <c:v>0.22800000000000001</c:v>
                </c:pt>
                <c:pt idx="170">
                  <c:v>0.23200000000000001</c:v>
                </c:pt>
                <c:pt idx="171">
                  <c:v>0.24</c:v>
                </c:pt>
                <c:pt idx="172">
                  <c:v>0.245</c:v>
                </c:pt>
                <c:pt idx="173">
                  <c:v>0.248</c:v>
                </c:pt>
                <c:pt idx="174">
                  <c:v>0.252</c:v>
                </c:pt>
                <c:pt idx="175">
                  <c:v>0.27</c:v>
                </c:pt>
                <c:pt idx="176">
                  <c:v>0.27600000000000002</c:v>
                </c:pt>
                <c:pt idx="177">
                  <c:v>0.28599999999999998</c:v>
                </c:pt>
                <c:pt idx="178">
                  <c:v>0.29099999999999998</c:v>
                </c:pt>
                <c:pt idx="179">
                  <c:v>0.3</c:v>
                </c:pt>
                <c:pt idx="180">
                  <c:v>0.307</c:v>
                </c:pt>
                <c:pt idx="181">
                  <c:v>0.309</c:v>
                </c:pt>
                <c:pt idx="182">
                  <c:v>0.32</c:v>
                </c:pt>
                <c:pt idx="183">
                  <c:v>0.32</c:v>
                </c:pt>
                <c:pt idx="184">
                  <c:v>0.33</c:v>
                </c:pt>
                <c:pt idx="185">
                  <c:v>0.33400000000000002</c:v>
                </c:pt>
                <c:pt idx="186">
                  <c:v>0.35699999999999998</c:v>
                </c:pt>
                <c:pt idx="187">
                  <c:v>0.37</c:v>
                </c:pt>
                <c:pt idx="188">
                  <c:v>0.377</c:v>
                </c:pt>
                <c:pt idx="189">
                  <c:v>0.39700000000000002</c:v>
                </c:pt>
                <c:pt idx="190">
                  <c:v>0.41199999999999998</c:v>
                </c:pt>
                <c:pt idx="191">
                  <c:v>0.41899999999999998</c:v>
                </c:pt>
                <c:pt idx="192">
                  <c:v>0.42499999999999999</c:v>
                </c:pt>
                <c:pt idx="193">
                  <c:v>0.42799999999999999</c:v>
                </c:pt>
                <c:pt idx="194">
                  <c:v>0.441</c:v>
                </c:pt>
                <c:pt idx="195">
                  <c:v>0.46400000000000002</c:v>
                </c:pt>
                <c:pt idx="196">
                  <c:v>0.47499999999999998</c:v>
                </c:pt>
                <c:pt idx="197">
                  <c:v>0.495</c:v>
                </c:pt>
                <c:pt idx="198">
                  <c:v>0.504</c:v>
                </c:pt>
                <c:pt idx="199">
                  <c:v>0.53400000000000003</c:v>
                </c:pt>
                <c:pt idx="200">
                  <c:v>0.54200000000000004</c:v>
                </c:pt>
                <c:pt idx="201">
                  <c:v>0.54900000000000004</c:v>
                </c:pt>
                <c:pt idx="202">
                  <c:v>0.56200000000000006</c:v>
                </c:pt>
                <c:pt idx="203">
                  <c:v>0.58099999999999996</c:v>
                </c:pt>
              </c:numCache>
            </c:numRef>
          </c:xVal>
          <c:yVal>
            <c:numRef>
              <c:f>Sheet2!$B$4:$B$207</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7</c:v>
                </c:pt>
                <c:pt idx="63">
                  <c:v>0</c:v>
                </c:pt>
                <c:pt idx="64">
                  <c:v>0</c:v>
                </c:pt>
                <c:pt idx="65">
                  <c:v>0</c:v>
                </c:pt>
                <c:pt idx="66">
                  <c:v>0</c:v>
                </c:pt>
                <c:pt idx="67">
                  <c:v>0</c:v>
                </c:pt>
                <c:pt idx="68">
                  <c:v>2</c:v>
                </c:pt>
                <c:pt idx="69">
                  <c:v>3</c:v>
                </c:pt>
                <c:pt idx="70">
                  <c:v>4</c:v>
                </c:pt>
                <c:pt idx="71">
                  <c:v>2</c:v>
                </c:pt>
                <c:pt idx="72">
                  <c:v>3</c:v>
                </c:pt>
                <c:pt idx="73">
                  <c:v>0</c:v>
                </c:pt>
                <c:pt idx="74">
                  <c:v>46</c:v>
                </c:pt>
                <c:pt idx="75">
                  <c:v>4</c:v>
                </c:pt>
                <c:pt idx="76">
                  <c:v>5</c:v>
                </c:pt>
                <c:pt idx="77">
                  <c:v>0</c:v>
                </c:pt>
                <c:pt idx="78">
                  <c:v>47</c:v>
                </c:pt>
                <c:pt idx="79">
                  <c:v>43</c:v>
                </c:pt>
                <c:pt idx="80">
                  <c:v>1</c:v>
                </c:pt>
                <c:pt idx="81">
                  <c:v>54</c:v>
                </c:pt>
                <c:pt idx="82">
                  <c:v>64</c:v>
                </c:pt>
                <c:pt idx="83">
                  <c:v>43</c:v>
                </c:pt>
                <c:pt idx="84">
                  <c:v>43</c:v>
                </c:pt>
                <c:pt idx="85">
                  <c:v>52</c:v>
                </c:pt>
                <c:pt idx="86">
                  <c:v>43</c:v>
                </c:pt>
                <c:pt idx="87">
                  <c:v>52</c:v>
                </c:pt>
                <c:pt idx="88">
                  <c:v>61</c:v>
                </c:pt>
                <c:pt idx="89">
                  <c:v>44</c:v>
                </c:pt>
                <c:pt idx="90">
                  <c:v>56</c:v>
                </c:pt>
                <c:pt idx="91">
                  <c:v>56</c:v>
                </c:pt>
                <c:pt idx="92">
                  <c:v>51</c:v>
                </c:pt>
                <c:pt idx="93">
                  <c:v>47</c:v>
                </c:pt>
                <c:pt idx="94">
                  <c:v>41</c:v>
                </c:pt>
                <c:pt idx="95">
                  <c:v>47</c:v>
                </c:pt>
                <c:pt idx="96">
                  <c:v>54</c:v>
                </c:pt>
                <c:pt idx="97">
                  <c:v>51</c:v>
                </c:pt>
                <c:pt idx="98">
                  <c:v>45</c:v>
                </c:pt>
                <c:pt idx="99">
                  <c:v>53</c:v>
                </c:pt>
                <c:pt idx="100">
                  <c:v>43</c:v>
                </c:pt>
                <c:pt idx="101">
                  <c:v>48</c:v>
                </c:pt>
                <c:pt idx="102">
                  <c:v>47</c:v>
                </c:pt>
                <c:pt idx="103">
                  <c:v>64</c:v>
                </c:pt>
                <c:pt idx="104">
                  <c:v>53</c:v>
                </c:pt>
                <c:pt idx="105">
                  <c:v>52</c:v>
                </c:pt>
                <c:pt idx="106">
                  <c:v>51</c:v>
                </c:pt>
                <c:pt idx="107">
                  <c:v>53</c:v>
                </c:pt>
                <c:pt idx="108">
                  <c:v>51</c:v>
                </c:pt>
                <c:pt idx="109">
                  <c:v>47</c:v>
                </c:pt>
                <c:pt idx="110">
                  <c:v>55</c:v>
                </c:pt>
                <c:pt idx="111">
                  <c:v>52</c:v>
                </c:pt>
                <c:pt idx="112">
                  <c:v>54</c:v>
                </c:pt>
                <c:pt idx="113">
                  <c:v>55</c:v>
                </c:pt>
                <c:pt idx="114">
                  <c:v>46</c:v>
                </c:pt>
                <c:pt idx="115">
                  <c:v>52</c:v>
                </c:pt>
                <c:pt idx="116">
                  <c:v>60</c:v>
                </c:pt>
                <c:pt idx="117">
                  <c:v>42</c:v>
                </c:pt>
                <c:pt idx="118">
                  <c:v>54</c:v>
                </c:pt>
                <c:pt idx="119">
                  <c:v>51</c:v>
                </c:pt>
                <c:pt idx="120">
                  <c:v>47</c:v>
                </c:pt>
                <c:pt idx="121">
                  <c:v>51</c:v>
                </c:pt>
                <c:pt idx="122">
                  <c:v>54</c:v>
                </c:pt>
                <c:pt idx="123">
                  <c:v>47</c:v>
                </c:pt>
                <c:pt idx="124">
                  <c:v>52</c:v>
                </c:pt>
                <c:pt idx="125">
                  <c:v>51</c:v>
                </c:pt>
                <c:pt idx="126">
                  <c:v>64</c:v>
                </c:pt>
                <c:pt idx="127">
                  <c:v>51</c:v>
                </c:pt>
                <c:pt idx="128">
                  <c:v>56</c:v>
                </c:pt>
                <c:pt idx="129">
                  <c:v>51</c:v>
                </c:pt>
                <c:pt idx="130">
                  <c:v>54</c:v>
                </c:pt>
                <c:pt idx="131">
                  <c:v>46</c:v>
                </c:pt>
                <c:pt idx="132">
                  <c:v>45</c:v>
                </c:pt>
                <c:pt idx="133">
                  <c:v>60</c:v>
                </c:pt>
                <c:pt idx="134">
                  <c:v>51</c:v>
                </c:pt>
                <c:pt idx="135">
                  <c:v>45</c:v>
                </c:pt>
                <c:pt idx="136">
                  <c:v>57</c:v>
                </c:pt>
                <c:pt idx="137">
                  <c:v>59</c:v>
                </c:pt>
                <c:pt idx="138">
                  <c:v>55</c:v>
                </c:pt>
                <c:pt idx="139">
                  <c:v>55</c:v>
                </c:pt>
                <c:pt idx="140">
                  <c:v>57</c:v>
                </c:pt>
                <c:pt idx="141">
                  <c:v>66</c:v>
                </c:pt>
                <c:pt idx="142">
                  <c:v>61</c:v>
                </c:pt>
                <c:pt idx="143">
                  <c:v>65</c:v>
                </c:pt>
                <c:pt idx="144">
                  <c:v>65</c:v>
                </c:pt>
                <c:pt idx="145">
                  <c:v>54</c:v>
                </c:pt>
                <c:pt idx="146">
                  <c:v>64</c:v>
                </c:pt>
                <c:pt idx="147">
                  <c:v>53</c:v>
                </c:pt>
                <c:pt idx="148">
                  <c:v>53</c:v>
                </c:pt>
                <c:pt idx="149">
                  <c:v>63</c:v>
                </c:pt>
                <c:pt idx="150">
                  <c:v>57</c:v>
                </c:pt>
                <c:pt idx="151">
                  <c:v>57</c:v>
                </c:pt>
                <c:pt idx="152">
                  <c:v>51</c:v>
                </c:pt>
                <c:pt idx="153">
                  <c:v>51</c:v>
                </c:pt>
                <c:pt idx="154">
                  <c:v>54</c:v>
                </c:pt>
                <c:pt idx="155">
                  <c:v>45</c:v>
                </c:pt>
                <c:pt idx="156">
                  <c:v>44</c:v>
                </c:pt>
                <c:pt idx="157">
                  <c:v>54</c:v>
                </c:pt>
                <c:pt idx="158">
                  <c:v>60</c:v>
                </c:pt>
                <c:pt idx="159">
                  <c:v>57</c:v>
                </c:pt>
                <c:pt idx="160">
                  <c:v>57</c:v>
                </c:pt>
                <c:pt idx="161">
                  <c:v>53</c:v>
                </c:pt>
                <c:pt idx="162">
                  <c:v>61</c:v>
                </c:pt>
                <c:pt idx="163">
                  <c:v>55</c:v>
                </c:pt>
                <c:pt idx="164">
                  <c:v>43</c:v>
                </c:pt>
                <c:pt idx="165">
                  <c:v>57</c:v>
                </c:pt>
                <c:pt idx="166">
                  <c:v>54</c:v>
                </c:pt>
                <c:pt idx="167">
                  <c:v>61</c:v>
                </c:pt>
                <c:pt idx="168">
                  <c:v>49</c:v>
                </c:pt>
                <c:pt idx="169">
                  <c:v>64</c:v>
                </c:pt>
                <c:pt idx="170">
                  <c:v>43</c:v>
                </c:pt>
                <c:pt idx="171">
                  <c:v>51</c:v>
                </c:pt>
                <c:pt idx="172">
                  <c:v>51</c:v>
                </c:pt>
                <c:pt idx="173">
                  <c:v>45</c:v>
                </c:pt>
                <c:pt idx="174">
                  <c:v>57</c:v>
                </c:pt>
                <c:pt idx="175">
                  <c:v>47</c:v>
                </c:pt>
                <c:pt idx="176">
                  <c:v>57</c:v>
                </c:pt>
                <c:pt idx="177">
                  <c:v>53</c:v>
                </c:pt>
                <c:pt idx="178">
                  <c:v>64</c:v>
                </c:pt>
                <c:pt idx="179">
                  <c:v>66</c:v>
                </c:pt>
                <c:pt idx="180">
                  <c:v>63</c:v>
                </c:pt>
                <c:pt idx="181">
                  <c:v>54</c:v>
                </c:pt>
                <c:pt idx="182">
                  <c:v>54</c:v>
                </c:pt>
                <c:pt idx="183">
                  <c:v>54</c:v>
                </c:pt>
                <c:pt idx="184">
                  <c:v>54</c:v>
                </c:pt>
                <c:pt idx="185">
                  <c:v>45</c:v>
                </c:pt>
                <c:pt idx="186">
                  <c:v>52</c:v>
                </c:pt>
                <c:pt idx="187">
                  <c:v>64</c:v>
                </c:pt>
                <c:pt idx="188">
                  <c:v>57</c:v>
                </c:pt>
                <c:pt idx="189">
                  <c:v>55</c:v>
                </c:pt>
                <c:pt idx="190">
                  <c:v>63</c:v>
                </c:pt>
                <c:pt idx="191">
                  <c:v>57</c:v>
                </c:pt>
                <c:pt idx="192">
                  <c:v>57</c:v>
                </c:pt>
                <c:pt idx="193">
                  <c:v>64</c:v>
                </c:pt>
                <c:pt idx="194">
                  <c:v>51</c:v>
                </c:pt>
                <c:pt idx="195">
                  <c:v>57</c:v>
                </c:pt>
                <c:pt idx="196">
                  <c:v>57</c:v>
                </c:pt>
                <c:pt idx="197">
                  <c:v>57</c:v>
                </c:pt>
                <c:pt idx="198">
                  <c:v>55</c:v>
                </c:pt>
                <c:pt idx="199">
                  <c:v>68</c:v>
                </c:pt>
                <c:pt idx="200">
                  <c:v>69</c:v>
                </c:pt>
                <c:pt idx="201">
                  <c:v>62</c:v>
                </c:pt>
                <c:pt idx="202">
                  <c:v>52</c:v>
                </c:pt>
                <c:pt idx="203">
                  <c:v>57</c:v>
                </c:pt>
              </c:numCache>
            </c:numRef>
          </c:yVal>
          <c:smooth val="0"/>
        </c:ser>
        <c:dLbls>
          <c:showLegendKey val="0"/>
          <c:showVal val="0"/>
          <c:showCatName val="0"/>
          <c:showSerName val="0"/>
          <c:showPercent val="0"/>
          <c:showBubbleSize val="0"/>
        </c:dLbls>
        <c:axId val="250282256"/>
        <c:axId val="250285784"/>
      </c:scatterChart>
      <c:valAx>
        <c:axId val="25028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50285784"/>
        <c:crosses val="autoZero"/>
        <c:crossBetween val="midCat"/>
      </c:valAx>
      <c:valAx>
        <c:axId val="25028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5028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30</xdr:col>
      <xdr:colOff>1</xdr:colOff>
      <xdr:row>4</xdr:row>
      <xdr:rowOff>0</xdr:rowOff>
    </xdr:from>
    <xdr:to>
      <xdr:col>37</xdr:col>
      <xdr:colOff>9525</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18</xdr:row>
      <xdr:rowOff>0</xdr:rowOff>
    </xdr:from>
    <xdr:to>
      <xdr:col>37</xdr:col>
      <xdr:colOff>9525</xdr:colOff>
      <xdr:row>31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18</xdr:row>
      <xdr:rowOff>0</xdr:rowOff>
    </xdr:from>
    <xdr:to>
      <xdr:col>46</xdr:col>
      <xdr:colOff>280147</xdr:colOff>
      <xdr:row>36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4</xdr:row>
      <xdr:rowOff>2</xdr:rowOff>
    </xdr:from>
    <xdr:to>
      <xdr:col>44</xdr:col>
      <xdr:colOff>609599</xdr:colOff>
      <xdr:row>17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31</xdr:col>
      <xdr:colOff>392206</xdr:colOff>
      <xdr:row>39</xdr:row>
      <xdr:rowOff>168088</xdr:rowOff>
    </xdr:from>
    <xdr:ext cx="6275294" cy="7498078"/>
    <xdr:sp macro="" textlink="">
      <xdr:nvSpPr>
        <xdr:cNvPr id="2" name="TextBox 1"/>
        <xdr:cNvSpPr txBox="1"/>
      </xdr:nvSpPr>
      <xdr:spPr>
        <a:xfrm>
          <a:off x="17828559" y="7676029"/>
          <a:ext cx="6275294" cy="7498078"/>
        </a:xfrm>
        <a:prstGeom prst="rect">
          <a:avLst/>
        </a:prstGeom>
        <a:solidFill>
          <a:schemeClr val="bg2">
            <a:lumMod val="75000"/>
          </a:schemeClr>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n-US" sz="1100"/>
            <a:t>Trends:</a:t>
          </a:r>
        </a:p>
        <a:p>
          <a:pPr marL="171450" indent="-171450" algn="just">
            <a:buFont typeface="Arial" panose="020B0604020202020204" pitchFamily="34" charset="0"/>
            <a:buChar char="•"/>
          </a:pPr>
          <a:r>
            <a:rPr lang="en-US" sz="1100"/>
            <a:t>RES decrease when CO2 emission increase (clear to understand).</a:t>
          </a:r>
        </a:p>
        <a:p>
          <a:pPr marL="171450" indent="-171450" algn="just">
            <a:buFont typeface="Arial" panose="020B0604020202020204" pitchFamily="34" charset="0"/>
            <a:buChar char="•"/>
          </a:pPr>
          <a:r>
            <a:rPr lang="en-US" sz="1100"/>
            <a:t>CHP3 and are HP3 change rather</a:t>
          </a:r>
          <a:r>
            <a:rPr lang="en-US" sz="1100" baseline="0"/>
            <a:t> abruptly (and with opposite directions, maybe they compensate each other) between the minimum value of CO2 emissions and about -0.45 Mt (crossing configuration about at row 41, colored in orange), for CO2 emissions above -0.45 Mt they are constant on average.</a:t>
          </a:r>
        </a:p>
        <a:p>
          <a:pPr marL="171450" indent="-171450" algn="just">
            <a:buFont typeface="Arial" panose="020B0604020202020204" pitchFamily="34" charset="0"/>
            <a:buChar char="•"/>
          </a:pPr>
          <a:r>
            <a:rPr lang="en-US" sz="1100" baseline="0"/>
            <a:t>PP seems always constant on average, but with significant fluctuations (maybe partly compensated by the fluctuations of HP3 and partly by import/export?); see for example rows 72-73 (colored in grey), where PP jumps suddenly from about 250 MW to more than 900 MW without big variations of the other decision variables or of the performance in terms of CO2 and costs.</a:t>
          </a:r>
        </a:p>
        <a:p>
          <a:pPr marL="171450" indent="-171450" algn="just">
            <a:buFont typeface="Arial" panose="020B0604020202020204" pitchFamily="34" charset="0"/>
            <a:buChar char="•"/>
          </a:pPr>
          <a:r>
            <a:rPr lang="en-US" sz="1100" baseline="0">
              <a:solidFill>
                <a:schemeClr val="bg1"/>
              </a:solidFill>
            </a:rPr>
            <a:t>Reply:  I have added some production and import-export data for each solution to undersand the behavior or trends of decision variable. In the case of PP, there is  very weak relaion between PP capacity (MW) and annual PP production (TWh). If you consider row  26, the  PP capacity and production is marked by  green.  In the scenario, the PP capacity is quite lare but there is no production from PP. The only expanantion can be, as there are no cost related to the capacity of PP, natural gas and as energyPLAN itself do optimization to lower CO2 emission (technical opimizaion) , our optimizer do not have any intesion to lower the capacity of PP.  If you consider the rows from 1 to 27, there is no production from PP, but PP capcity is always  greater than 0.  If you consider lower rows, our optimizer just ensure enough capacity to run the PP when it is required.  But it does not  mimimize the capacity as there is very weak relation with CO2 emission and no relation with annual cost. What do you think?</a:t>
          </a:r>
        </a:p>
        <a:p>
          <a:pPr marL="171450" indent="-171450" algn="just">
            <a:buFont typeface="Arial" panose="020B0604020202020204" pitchFamily="34" charset="0"/>
            <a:buChar char="•"/>
          </a:pPr>
          <a:endParaRPr lang="en-US" sz="1100" baseline="0"/>
        </a:p>
        <a:p>
          <a:pPr marL="171450" indent="-171450" algn="just">
            <a:buFont typeface="Arial" panose="020B0604020202020204" pitchFamily="34" charset="0"/>
            <a:buChar char="•"/>
          </a:pPr>
          <a:r>
            <a:rPr lang="en-US" sz="1100" baseline="0"/>
            <a:t>On-shore and off-shore curves cross at about -0.25 Mt of CO2 emissions (it seems off-shore is favoured above this threshold and hence for low power capacities and the contrary below this threshold; any clue?); however, probably they are not so different, see for example the cells colored in violet ar rows 74-75 (all the other decision variables are almost constant between the two rows, there is basically an exchange of capacity between on- and off-shore, and the performance in terms of CO2 emissions and costs remains similar).</a:t>
          </a:r>
        </a:p>
        <a:p>
          <a:pPr marL="171450" indent="-171450" algn="just">
            <a:buFont typeface="Arial" panose="020B0604020202020204" pitchFamily="34" charset="0"/>
            <a:buChar char="•"/>
          </a:pPr>
          <a:r>
            <a:rPr lang="en-US" sz="1100" baseline="0">
              <a:solidFill>
                <a:schemeClr val="bg1"/>
              </a:solidFill>
            </a:rPr>
            <a:t>Reply:  I do not have any idea. But I can provide some information. Off-Shore wind  has more investment and operational cost than on-shore wind. But with the same capacity, off-shore wind produce more than on-shore wind. So, its completely oppsite to each other. </a:t>
          </a:r>
        </a:p>
        <a:p>
          <a:pPr marL="0" indent="0" algn="just">
            <a:buFontTx/>
            <a:buNone/>
          </a:pPr>
          <a:endParaRPr lang="en-US" sz="1100" baseline="0"/>
        </a:p>
        <a:p>
          <a:pPr marL="0" indent="0" algn="just">
            <a:buFontTx/>
            <a:buNone/>
          </a:pPr>
          <a:r>
            <a:rPr lang="en-US" sz="1100" baseline="0"/>
            <a:t>Besides, it is interesting to note that t</a:t>
          </a:r>
          <a:r>
            <a:rPr lang="en-US" sz="1100">
              <a:solidFill>
                <a:schemeClr val="tx1"/>
              </a:solidFill>
              <a:effectLst/>
              <a:latin typeface="+mn-lt"/>
              <a:ea typeface="+mn-ea"/>
              <a:cs typeface="+mn-cs"/>
            </a:rPr>
            <a:t>he Aalborg</a:t>
          </a:r>
          <a:r>
            <a:rPr lang="en-US" sz="1100" baseline="0">
              <a:solidFill>
                <a:schemeClr val="tx1"/>
              </a:solidFill>
              <a:effectLst/>
              <a:latin typeface="+mn-lt"/>
              <a:ea typeface="+mn-ea"/>
              <a:cs typeface="+mn-cs"/>
            </a:rPr>
            <a:t> "manual" configuration (original data by Poul) is very close to the Pareto front (compare with the configuration of row 71, colored in blue). This a confirmation that Poul and colleagues did a good work :) However, it is also clear that here we have the added value of showing simultaneously several Pareto-optimal configurations (along an entire order of magnitude of costs).</a:t>
          </a:r>
        </a:p>
        <a:p>
          <a:pPr marL="0" indent="0" algn="just">
            <a:buFontTx/>
            <a:buNone/>
          </a:pPr>
          <a:endParaRPr lang="en-US" sz="1100" baseline="0">
            <a:solidFill>
              <a:schemeClr val="tx1"/>
            </a:solidFill>
            <a:effectLst/>
            <a:latin typeface="+mn-lt"/>
            <a:ea typeface="+mn-ea"/>
            <a:cs typeface="+mn-cs"/>
          </a:endParaRPr>
        </a:p>
        <a:p>
          <a:pPr marL="0" indent="0" algn="just">
            <a:buFontTx/>
            <a:buNone/>
          </a:pPr>
          <a:r>
            <a:rPr lang="en-US" sz="1100" b="1" baseline="0">
              <a:solidFill>
                <a:schemeClr val="tx1"/>
              </a:solidFill>
              <a:effectLst/>
              <a:latin typeface="+mn-lt"/>
              <a:ea typeface="+mn-ea"/>
              <a:cs typeface="+mn-cs"/>
            </a:rPr>
            <a:t>Simple suggestions for the future</a:t>
          </a:r>
          <a:r>
            <a:rPr lang="en-US" sz="1100" baseline="0">
              <a:solidFill>
                <a:schemeClr val="tx1"/>
              </a:solidFill>
              <a:effectLst/>
              <a:latin typeface="+mn-lt"/>
              <a:ea typeface="+mn-ea"/>
              <a:cs typeface="+mn-cs"/>
            </a:rPr>
            <a:t>:</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Always specify units.</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Order data with CO2 emissions, as previously suggested by Poul.</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Add a column related to import/export or to other parameters which are different among the different configurations.</a:t>
          </a:r>
          <a:endParaRPr lang="en-US" sz="1100">
            <a:effectLst/>
          </a:endParaRPr>
        </a:p>
        <a:p>
          <a:pPr marL="0" indent="0" algn="just">
            <a:buFontTx/>
            <a:buNone/>
          </a:pPr>
          <a:endParaRPr lang="en-US" sz="1100" baseline="0"/>
        </a:p>
        <a:p>
          <a:pPr marL="171450" indent="-171450" algn="just">
            <a:buFont typeface="Arial" panose="020B0604020202020204" pitchFamily="34" charset="0"/>
            <a:buChar char="•"/>
          </a:pP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21</xdr:col>
      <xdr:colOff>369794</xdr:colOff>
      <xdr:row>6</xdr:row>
      <xdr:rowOff>169208</xdr:rowOff>
    </xdr:from>
    <xdr:to>
      <xdr:col>29</xdr:col>
      <xdr:colOff>100853</xdr:colOff>
      <xdr:row>21</xdr:row>
      <xdr:rowOff>54908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24</xdr:row>
      <xdr:rowOff>0</xdr:rowOff>
    </xdr:from>
    <xdr:to>
      <xdr:col>28</xdr:col>
      <xdr:colOff>578224</xdr:colOff>
      <xdr:row>37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9525</xdr:colOff>
      <xdr:row>38</xdr:row>
      <xdr:rowOff>23812</xdr:rowOff>
    </xdr:from>
    <xdr:to>
      <xdr:col>29</xdr:col>
      <xdr:colOff>314325</xdr:colOff>
      <xdr:row>52</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16"/>
  <sheetViews>
    <sheetView topLeftCell="Q1" zoomScale="85" zoomScaleNormal="85" workbookViewId="0">
      <pane ySplit="2" topLeftCell="A3" activePane="bottomLeft" state="frozen"/>
      <selection activeCell="B1" sqref="B1"/>
      <selection pane="bottomLeft" activeCell="AE34" sqref="AE34:AN37"/>
    </sheetView>
  </sheetViews>
  <sheetFormatPr defaultRowHeight="15" x14ac:dyDescent="0.25"/>
  <cols>
    <col min="1" max="2" width="8.85546875" style="9" customWidth="1"/>
    <col min="3" max="4" width="7.5703125" style="9" customWidth="1"/>
    <col min="5" max="6" width="8.5703125" style="9" customWidth="1"/>
    <col min="7" max="7" width="9.140625" style="9" customWidth="1"/>
    <col min="8" max="8" width="9.140625" style="9"/>
    <col min="9" max="9" width="15" style="9" customWidth="1"/>
    <col min="10" max="10" width="17.28515625" style="9" bestFit="1" customWidth="1"/>
    <col min="11" max="11" width="9.140625" style="9" customWidth="1"/>
    <col min="12" max="12" width="9.140625" style="9"/>
    <col min="13" max="13" width="11" style="9" customWidth="1"/>
    <col min="14" max="14" width="3.28515625" style="34" customWidth="1"/>
    <col min="15" max="15" width="17" style="9" bestFit="1" customWidth="1"/>
    <col min="16" max="16" width="17" style="9" customWidth="1"/>
    <col min="17" max="17" width="16" style="9" bestFit="1" customWidth="1"/>
    <col min="18" max="18" width="9.42578125" style="9" bestFit="1" customWidth="1"/>
    <col min="19" max="19" width="12.140625" style="9" bestFit="1" customWidth="1"/>
    <col min="20" max="20" width="20.28515625" style="9" bestFit="1" customWidth="1"/>
    <col min="21" max="21" width="9.5703125" style="9" bestFit="1" customWidth="1"/>
    <col min="22" max="22" width="12.7109375" style="9" bestFit="1" customWidth="1"/>
    <col min="23" max="23" width="7.140625" style="9" bestFit="1" customWidth="1"/>
    <col min="24" max="24" width="6.7109375" style="9" bestFit="1" customWidth="1"/>
    <col min="25" max="25" width="2.85546875" style="9" customWidth="1"/>
    <col min="26" max="26" width="13.5703125" style="9" bestFit="1" customWidth="1"/>
    <col min="27" max="27" width="12.42578125" style="9" bestFit="1" customWidth="1"/>
    <col min="28" max="28" width="17.28515625" style="9" bestFit="1" customWidth="1"/>
    <col min="29" max="29" width="12.140625" style="9" bestFit="1" customWidth="1"/>
    <col min="30" max="16384" width="9.140625" style="9"/>
  </cols>
  <sheetData>
    <row r="1" spans="1:47" ht="21" x14ac:dyDescent="0.35">
      <c r="B1" s="41" t="s">
        <v>36</v>
      </c>
      <c r="C1" s="41"/>
      <c r="D1" s="41"/>
      <c r="E1" s="41"/>
      <c r="F1" s="41"/>
      <c r="G1" s="41"/>
      <c r="H1" s="41"/>
      <c r="I1" s="41"/>
      <c r="J1" s="41"/>
      <c r="K1" s="41"/>
      <c r="L1" s="41"/>
      <c r="M1" s="41"/>
      <c r="O1" s="41" t="s">
        <v>35</v>
      </c>
      <c r="P1" s="41"/>
      <c r="Q1" s="41"/>
      <c r="R1" s="41"/>
      <c r="S1" s="41"/>
      <c r="T1" s="41"/>
      <c r="U1" s="41"/>
      <c r="V1" s="41"/>
      <c r="W1" s="41"/>
      <c r="X1" s="41"/>
      <c r="Z1" s="41" t="s">
        <v>34</v>
      </c>
      <c r="AA1" s="41"/>
    </row>
    <row r="2" spans="1:47" ht="15" customHeight="1" x14ac:dyDescent="0.25">
      <c r="A2" s="1"/>
      <c r="B2" s="1" t="s">
        <v>27</v>
      </c>
      <c r="C2" s="1"/>
      <c r="D2" s="1" t="s">
        <v>28</v>
      </c>
      <c r="E2" s="1"/>
      <c r="F2" s="1" t="s">
        <v>29</v>
      </c>
      <c r="G2" s="1"/>
      <c r="H2" s="1" t="s">
        <v>30</v>
      </c>
      <c r="I2" s="1"/>
      <c r="J2" s="1" t="s">
        <v>31</v>
      </c>
      <c r="K2" s="1"/>
      <c r="L2" s="1" t="s">
        <v>5</v>
      </c>
      <c r="M2" s="1" t="s">
        <v>26</v>
      </c>
      <c r="O2" s="1" t="s">
        <v>15</v>
      </c>
      <c r="P2" s="35" t="s">
        <v>37</v>
      </c>
      <c r="Q2" s="1" t="s">
        <v>16</v>
      </c>
      <c r="R2" s="1" t="s">
        <v>17</v>
      </c>
      <c r="S2" s="1" t="s">
        <v>18</v>
      </c>
      <c r="T2" s="1" t="s">
        <v>19</v>
      </c>
      <c r="U2" s="1" t="s">
        <v>20</v>
      </c>
      <c r="V2" s="1" t="s">
        <v>21</v>
      </c>
      <c r="W2" s="1" t="s">
        <v>22</v>
      </c>
      <c r="X2" s="1" t="s">
        <v>23</v>
      </c>
      <c r="Y2" s="33"/>
      <c r="Z2" s="1" t="s">
        <v>33</v>
      </c>
      <c r="AA2" s="1" t="s">
        <v>32</v>
      </c>
      <c r="AB2" s="1" t="s">
        <v>11</v>
      </c>
      <c r="AC2" s="1" t="s">
        <v>8</v>
      </c>
    </row>
    <row r="3" spans="1:47" x14ac:dyDescent="0.25">
      <c r="A3" s="1"/>
      <c r="B3" s="1" t="s">
        <v>12</v>
      </c>
      <c r="C3" s="1"/>
      <c r="D3" s="1" t="s">
        <v>12</v>
      </c>
      <c r="E3" s="1"/>
      <c r="F3" s="1" t="s">
        <v>12</v>
      </c>
      <c r="G3" s="1"/>
      <c r="H3" s="1" t="s">
        <v>12</v>
      </c>
      <c r="I3" s="1"/>
      <c r="J3" s="1" t="s">
        <v>12</v>
      </c>
      <c r="K3" s="1"/>
      <c r="L3" s="1" t="s">
        <v>12</v>
      </c>
      <c r="M3" s="28" t="s">
        <v>24</v>
      </c>
      <c r="O3" s="28" t="s">
        <v>25</v>
      </c>
      <c r="P3" s="35" t="s">
        <v>25</v>
      </c>
      <c r="Q3" s="28" t="s">
        <v>25</v>
      </c>
      <c r="R3" s="28" t="s">
        <v>25</v>
      </c>
      <c r="S3" s="28" t="s">
        <v>25</v>
      </c>
      <c r="T3" s="28" t="s">
        <v>25</v>
      </c>
      <c r="U3" s="28" t="s">
        <v>25</v>
      </c>
      <c r="V3" s="28" t="s">
        <v>25</v>
      </c>
      <c r="W3" s="28" t="s">
        <v>25</v>
      </c>
      <c r="X3" s="28" t="s">
        <v>25</v>
      </c>
      <c r="Y3" s="33"/>
      <c r="Z3" s="1" t="s">
        <v>13</v>
      </c>
      <c r="AA3" s="1" t="s">
        <v>14</v>
      </c>
      <c r="AB3" s="1" t="s">
        <v>12</v>
      </c>
      <c r="AC3" s="1" t="s">
        <v>12</v>
      </c>
    </row>
    <row r="4" spans="1:47" x14ac:dyDescent="0.25">
      <c r="A4" s="10">
        <v>9.0075546146262103E-3</v>
      </c>
      <c r="C4" s="2">
        <v>51.819338988043697</v>
      </c>
      <c r="E4" s="3">
        <v>250</v>
      </c>
      <c r="G4" s="2">
        <v>32.671411031030502</v>
      </c>
      <c r="H4" s="2"/>
      <c r="I4" s="3">
        <v>15.5806866108758</v>
      </c>
      <c r="J4" s="2"/>
      <c r="K4" s="2">
        <v>0.35842969351597198</v>
      </c>
      <c r="L4" s="2"/>
      <c r="M4" s="3">
        <v>25</v>
      </c>
      <c r="O4" s="29"/>
      <c r="P4" s="35"/>
      <c r="Q4" s="29"/>
      <c r="R4" s="29"/>
      <c r="S4" s="29"/>
      <c r="T4" s="29"/>
      <c r="U4" s="29"/>
      <c r="V4" s="29"/>
      <c r="W4" s="29"/>
      <c r="X4" s="29"/>
      <c r="Y4" s="33"/>
      <c r="Z4" s="4">
        <v>0.56200000000000006</v>
      </c>
      <c r="AA4" s="1">
        <v>2874</v>
      </c>
      <c r="AB4" s="3">
        <f t="shared" ref="AB4:AB35" si="0">H4+J4</f>
        <v>0</v>
      </c>
      <c r="AC4" s="3">
        <f t="shared" ref="AC4:AC35" si="1">C4+G4+K4+H4+J4+L4</f>
        <v>84.849179712590171</v>
      </c>
      <c r="AU4" s="12"/>
    </row>
    <row r="5" spans="1:47" x14ac:dyDescent="0.25">
      <c r="A5" s="11">
        <v>0.238616826829611</v>
      </c>
      <c r="C5" s="2">
        <v>63.696138211532698</v>
      </c>
      <c r="E5" s="3">
        <v>247</v>
      </c>
      <c r="G5" s="2">
        <v>39.461358467227299</v>
      </c>
      <c r="H5" s="2"/>
      <c r="I5" s="3">
        <v>92.162013355728007</v>
      </c>
      <c r="J5" s="2"/>
      <c r="K5" s="2">
        <v>3.2852471149593798</v>
      </c>
      <c r="L5" s="2"/>
      <c r="M5" s="3">
        <v>0</v>
      </c>
      <c r="O5" s="29"/>
      <c r="P5" s="35"/>
      <c r="Q5" s="29"/>
      <c r="R5" s="29"/>
      <c r="S5" s="29"/>
      <c r="T5" s="29"/>
      <c r="U5" s="29"/>
      <c r="V5" s="29"/>
      <c r="W5" s="29"/>
      <c r="X5" s="29"/>
      <c r="Y5" s="33"/>
      <c r="Z5" s="4">
        <v>0.42799999999999999</v>
      </c>
      <c r="AA5" s="1">
        <v>2960</v>
      </c>
      <c r="AB5" s="3">
        <f t="shared" si="0"/>
        <v>0</v>
      </c>
      <c r="AC5" s="3">
        <f t="shared" si="1"/>
        <v>106.44274379371937</v>
      </c>
      <c r="AU5" s="12"/>
    </row>
    <row r="6" spans="1:47" x14ac:dyDescent="0.25">
      <c r="A6" s="11">
        <v>0.35759105981020201</v>
      </c>
      <c r="C6" s="2">
        <v>69.301492300325194</v>
      </c>
      <c r="E6" s="3">
        <v>247</v>
      </c>
      <c r="G6" s="2">
        <v>46.230828641349397</v>
      </c>
      <c r="H6" s="2"/>
      <c r="I6" s="3">
        <v>19.456385154948901</v>
      </c>
      <c r="J6" s="2"/>
      <c r="K6" s="2">
        <v>2.0312272657411201</v>
      </c>
      <c r="L6" s="2"/>
      <c r="M6" s="3">
        <v>0</v>
      </c>
      <c r="O6" s="29"/>
      <c r="P6" s="35"/>
      <c r="Q6" s="29"/>
      <c r="R6" s="29"/>
      <c r="S6" s="29"/>
      <c r="T6" s="29"/>
      <c r="U6" s="29"/>
      <c r="V6" s="29"/>
      <c r="W6" s="29"/>
      <c r="X6" s="29"/>
      <c r="Y6" s="33"/>
      <c r="Z6" s="4">
        <v>0.54200000000000004</v>
      </c>
      <c r="AA6" s="1">
        <v>2890</v>
      </c>
      <c r="AB6" s="3">
        <f t="shared" si="0"/>
        <v>0</v>
      </c>
      <c r="AC6" s="3">
        <f t="shared" si="1"/>
        <v>117.56354820741571</v>
      </c>
      <c r="AU6" s="12"/>
    </row>
    <row r="7" spans="1:47" x14ac:dyDescent="0.25">
      <c r="A7" s="11">
        <v>0.164099389770787</v>
      </c>
      <c r="C7" s="2">
        <v>46.606830186563599</v>
      </c>
      <c r="E7" s="3">
        <v>228</v>
      </c>
      <c r="G7" s="2">
        <v>265.59556867986402</v>
      </c>
      <c r="H7" s="2"/>
      <c r="I7" s="3">
        <v>341.85611395861599</v>
      </c>
      <c r="J7" s="2"/>
      <c r="K7" s="2">
        <v>16.9322594162096</v>
      </c>
      <c r="L7" s="2"/>
      <c r="M7" s="3">
        <v>31</v>
      </c>
      <c r="O7" s="29"/>
      <c r="P7" s="35"/>
      <c r="Q7" s="29"/>
      <c r="R7" s="29"/>
      <c r="S7" s="29"/>
      <c r="T7" s="29"/>
      <c r="U7" s="29"/>
      <c r="V7" s="29"/>
      <c r="W7" s="29"/>
      <c r="X7" s="29"/>
      <c r="Y7" s="33"/>
      <c r="Z7" s="4">
        <v>-0.20100000000000001</v>
      </c>
      <c r="AA7" s="1">
        <v>3391</v>
      </c>
      <c r="AB7" s="3">
        <f t="shared" si="0"/>
        <v>0</v>
      </c>
      <c r="AC7" s="3">
        <f t="shared" si="1"/>
        <v>329.13465828263725</v>
      </c>
      <c r="AU7" s="12"/>
    </row>
    <row r="8" spans="1:47" x14ac:dyDescent="0.25">
      <c r="A8" s="11">
        <v>4.4972850814440202</v>
      </c>
      <c r="C8" s="2">
        <v>55.239676992068901</v>
      </c>
      <c r="E8" s="3">
        <v>239</v>
      </c>
      <c r="G8" s="2">
        <v>65.703631430024402</v>
      </c>
      <c r="H8" s="2"/>
      <c r="I8" s="3">
        <v>216.79369447192801</v>
      </c>
      <c r="J8" s="2"/>
      <c r="K8" s="2">
        <v>15.958475876755699</v>
      </c>
      <c r="L8" s="2"/>
      <c r="M8" s="3">
        <v>10</v>
      </c>
      <c r="O8" s="29"/>
      <c r="P8" s="35"/>
      <c r="Q8" s="29"/>
      <c r="R8" s="29"/>
      <c r="S8" s="29"/>
      <c r="T8" s="29"/>
      <c r="U8" s="29"/>
      <c r="V8" s="29"/>
      <c r="W8" s="29"/>
      <c r="X8" s="29"/>
      <c r="Y8" s="33"/>
      <c r="Z8" s="4">
        <v>0.17699999999999999</v>
      </c>
      <c r="AA8" s="1">
        <v>3125</v>
      </c>
      <c r="AB8" s="3">
        <f t="shared" si="0"/>
        <v>0</v>
      </c>
      <c r="AC8" s="3">
        <f t="shared" si="1"/>
        <v>136.90178429884901</v>
      </c>
      <c r="AU8" s="12"/>
    </row>
    <row r="9" spans="1:47" x14ac:dyDescent="0.25">
      <c r="A9" s="11">
        <v>0.238616826829611</v>
      </c>
      <c r="C9" s="2">
        <v>44.952547746256599</v>
      </c>
      <c r="E9" s="3">
        <v>245</v>
      </c>
      <c r="G9" s="2">
        <v>46.260907485867598</v>
      </c>
      <c r="H9" s="2"/>
      <c r="I9" s="3">
        <v>141.24965299067199</v>
      </c>
      <c r="J9" s="2"/>
      <c r="K9" s="2">
        <v>15.6609900477699</v>
      </c>
      <c r="L9" s="2"/>
      <c r="M9" s="3">
        <v>50</v>
      </c>
      <c r="O9" s="29"/>
      <c r="P9" s="35"/>
      <c r="Q9" s="29"/>
      <c r="R9" s="29"/>
      <c r="S9" s="29"/>
      <c r="T9" s="29"/>
      <c r="U9" s="29"/>
      <c r="V9" s="29"/>
      <c r="W9" s="29"/>
      <c r="X9" s="29"/>
      <c r="Y9" s="33"/>
      <c r="Z9" s="4">
        <v>0.33400000000000002</v>
      </c>
      <c r="AA9" s="1">
        <v>3021</v>
      </c>
      <c r="AB9" s="3">
        <f t="shared" si="0"/>
        <v>0</v>
      </c>
      <c r="AC9" s="3">
        <f t="shared" si="1"/>
        <v>106.8744452798941</v>
      </c>
      <c r="AU9" s="12"/>
    </row>
    <row r="10" spans="1:47" x14ac:dyDescent="0.25">
      <c r="A10" s="11">
        <v>36.255275231614199</v>
      </c>
      <c r="C10" s="2">
        <v>0.22261871058820401</v>
      </c>
      <c r="E10" s="3">
        <v>98</v>
      </c>
      <c r="G10" s="2">
        <v>985.78735272253095</v>
      </c>
      <c r="H10" s="2"/>
      <c r="I10" s="3">
        <v>539.578571839147</v>
      </c>
      <c r="J10" s="2"/>
      <c r="K10" s="2">
        <v>197.07333466429799</v>
      </c>
      <c r="L10" s="2"/>
      <c r="M10" s="3">
        <v>196</v>
      </c>
      <c r="O10" s="29"/>
      <c r="P10" s="35"/>
      <c r="Q10" s="29"/>
      <c r="R10" s="29"/>
      <c r="S10" s="29"/>
      <c r="T10" s="29"/>
      <c r="U10" s="29"/>
      <c r="V10" s="29"/>
      <c r="W10" s="29"/>
      <c r="X10" s="29"/>
      <c r="Y10" s="33"/>
      <c r="Z10" s="4">
        <v>-0.498</v>
      </c>
      <c r="AA10" s="1">
        <v>4282</v>
      </c>
      <c r="AB10" s="3">
        <f t="shared" si="0"/>
        <v>0</v>
      </c>
      <c r="AC10" s="3">
        <f t="shared" si="1"/>
        <v>1183.0833060974171</v>
      </c>
      <c r="AU10" s="12"/>
    </row>
    <row r="11" spans="1:47" x14ac:dyDescent="0.25">
      <c r="A11" s="11">
        <v>0.77685210933331905</v>
      </c>
      <c r="C11" s="2">
        <v>51.486201682989098</v>
      </c>
      <c r="E11" s="3">
        <v>227</v>
      </c>
      <c r="G11" s="2">
        <v>369.45255094198899</v>
      </c>
      <c r="H11" s="2"/>
      <c r="I11" s="3">
        <v>314.99608335714498</v>
      </c>
      <c r="J11" s="2"/>
      <c r="K11" s="2">
        <v>89.360483392155999</v>
      </c>
      <c r="L11" s="2"/>
      <c r="M11" s="3">
        <v>13</v>
      </c>
      <c r="O11" s="29"/>
      <c r="P11" s="35"/>
      <c r="Q11" s="29"/>
      <c r="R11" s="29"/>
      <c r="S11" s="29"/>
      <c r="T11" s="29"/>
      <c r="U11" s="29"/>
      <c r="V11" s="29"/>
      <c r="W11" s="29"/>
      <c r="X11" s="29"/>
      <c r="Y11" s="33"/>
      <c r="Z11" s="4">
        <v>-0.25900000000000001</v>
      </c>
      <c r="AA11" s="1">
        <v>3468</v>
      </c>
      <c r="AB11" s="3">
        <f t="shared" si="0"/>
        <v>0</v>
      </c>
      <c r="AC11" s="3">
        <f t="shared" si="1"/>
        <v>510.29923601713404</v>
      </c>
      <c r="AU11" s="12"/>
    </row>
    <row r="12" spans="1:47" x14ac:dyDescent="0.25">
      <c r="A12" s="11">
        <v>1.0262336244646899</v>
      </c>
      <c r="C12" s="2">
        <v>63.101089409597201</v>
      </c>
      <c r="E12" s="3">
        <v>239</v>
      </c>
      <c r="G12" s="2">
        <v>121.04053927167099</v>
      </c>
      <c r="H12" s="2"/>
      <c r="I12" s="3">
        <v>107.50985323755</v>
      </c>
      <c r="J12" s="2"/>
      <c r="K12" s="2">
        <v>5.0684036612502501</v>
      </c>
      <c r="L12" s="2"/>
      <c r="M12" s="3">
        <v>0</v>
      </c>
      <c r="O12" s="29"/>
      <c r="P12" s="35"/>
      <c r="Q12" s="29"/>
      <c r="R12" s="29"/>
      <c r="S12" s="29"/>
      <c r="T12" s="29"/>
      <c r="U12" s="29"/>
      <c r="V12" s="29"/>
      <c r="W12" s="29"/>
      <c r="X12" s="29"/>
      <c r="Y12" s="33"/>
      <c r="Z12" s="4">
        <v>0.307</v>
      </c>
      <c r="AA12" s="1">
        <v>3041</v>
      </c>
      <c r="AB12" s="3">
        <f t="shared" si="0"/>
        <v>0</v>
      </c>
      <c r="AC12" s="3">
        <f t="shared" si="1"/>
        <v>189.21003234251845</v>
      </c>
      <c r="AU12" s="12"/>
    </row>
    <row r="13" spans="1:47" x14ac:dyDescent="0.25">
      <c r="A13" s="11">
        <v>49.554823277011998</v>
      </c>
      <c r="C13" s="2">
        <v>0.27580220718515602</v>
      </c>
      <c r="E13" s="3">
        <v>96</v>
      </c>
      <c r="G13" s="2">
        <v>1044.7565137310601</v>
      </c>
      <c r="H13" s="2"/>
      <c r="I13" s="3">
        <v>379.48234106280103</v>
      </c>
      <c r="J13" s="2"/>
      <c r="K13" s="2">
        <v>335.685637935817</v>
      </c>
      <c r="L13" s="2"/>
      <c r="M13" s="3">
        <v>196</v>
      </c>
      <c r="O13" s="29"/>
      <c r="P13" s="35"/>
      <c r="Q13" s="29"/>
      <c r="R13" s="29"/>
      <c r="S13" s="29"/>
      <c r="T13" s="29"/>
      <c r="U13" s="29"/>
      <c r="V13" s="29"/>
      <c r="W13" s="29"/>
      <c r="X13" s="29"/>
      <c r="Y13" s="33"/>
      <c r="Z13" s="4">
        <v>-0.49099999999999999</v>
      </c>
      <c r="AA13" s="1">
        <v>4236</v>
      </c>
      <c r="AB13" s="3">
        <f t="shared" si="0"/>
        <v>0</v>
      </c>
      <c r="AC13" s="3">
        <f t="shared" si="1"/>
        <v>1380.717953874062</v>
      </c>
      <c r="AU13" s="12"/>
    </row>
    <row r="14" spans="1:47" x14ac:dyDescent="0.25">
      <c r="A14" s="11">
        <v>39.061376581537402</v>
      </c>
      <c r="C14" s="2">
        <v>0.376855986143873</v>
      </c>
      <c r="E14" s="3">
        <v>89</v>
      </c>
      <c r="G14" s="2">
        <v>1302.9009899157199</v>
      </c>
      <c r="H14" s="2"/>
      <c r="I14" s="3">
        <v>556.88296972558499</v>
      </c>
      <c r="J14" s="2"/>
      <c r="K14" s="2">
        <v>372.62982900796101</v>
      </c>
      <c r="L14" s="2"/>
      <c r="M14" s="3">
        <v>196</v>
      </c>
      <c r="O14" s="29"/>
      <c r="P14" s="35"/>
      <c r="Q14" s="29"/>
      <c r="R14" s="29"/>
      <c r="S14" s="29"/>
      <c r="T14" s="29"/>
      <c r="U14" s="29"/>
      <c r="V14" s="29"/>
      <c r="W14" s="29"/>
      <c r="X14" s="29"/>
      <c r="Y14" s="33"/>
      <c r="Z14" s="4">
        <v>-0.52700000000000002</v>
      </c>
      <c r="AA14" s="1">
        <v>4598</v>
      </c>
      <c r="AB14" s="3">
        <f t="shared" si="0"/>
        <v>0</v>
      </c>
      <c r="AC14" s="3">
        <f t="shared" si="1"/>
        <v>1675.9076749098249</v>
      </c>
      <c r="AU14" s="12"/>
    </row>
    <row r="15" spans="1:47" x14ac:dyDescent="0.25">
      <c r="A15" s="11">
        <v>4.5791077134289297</v>
      </c>
      <c r="C15" s="2">
        <v>51.434105045686202</v>
      </c>
      <c r="E15" s="3">
        <v>192</v>
      </c>
      <c r="G15" s="2">
        <v>539.06598643991902</v>
      </c>
      <c r="H15" s="2"/>
      <c r="I15" s="3">
        <v>391.47777028330199</v>
      </c>
      <c r="J15" s="2"/>
      <c r="K15" s="2">
        <v>5.4856519534463004</v>
      </c>
      <c r="L15" s="2"/>
      <c r="M15" s="3">
        <v>17</v>
      </c>
      <c r="O15" s="29"/>
      <c r="P15" s="35"/>
      <c r="Q15" s="29"/>
      <c r="R15" s="29"/>
      <c r="S15" s="29"/>
      <c r="T15" s="29"/>
      <c r="U15" s="29"/>
      <c r="V15" s="29"/>
      <c r="W15" s="29"/>
      <c r="X15" s="29"/>
      <c r="Y15" s="33"/>
      <c r="Z15" s="4">
        <v>-0.35899999999999999</v>
      </c>
      <c r="AA15" s="1">
        <v>3645</v>
      </c>
      <c r="AB15" s="3">
        <f t="shared" si="0"/>
        <v>0</v>
      </c>
      <c r="AC15" s="3">
        <f t="shared" si="1"/>
        <v>595.98574343905159</v>
      </c>
      <c r="AU15" s="12"/>
    </row>
    <row r="16" spans="1:47" x14ac:dyDescent="0.25">
      <c r="A16" s="11">
        <v>0.238616826829611</v>
      </c>
      <c r="C16" s="2">
        <v>55.345997883325303</v>
      </c>
      <c r="E16" s="3">
        <v>243</v>
      </c>
      <c r="G16" s="2">
        <v>90.704847551499498</v>
      </c>
      <c r="H16" s="2"/>
      <c r="I16" s="3">
        <v>73.754352051749507</v>
      </c>
      <c r="J16" s="2"/>
      <c r="K16" s="2">
        <v>16.406583464433201</v>
      </c>
      <c r="L16" s="2"/>
      <c r="M16" s="3">
        <v>14</v>
      </c>
      <c r="O16" s="29"/>
      <c r="P16" s="35"/>
      <c r="Q16" s="29"/>
      <c r="R16" s="29"/>
      <c r="S16" s="29"/>
      <c r="T16" s="29"/>
      <c r="U16" s="29"/>
      <c r="V16" s="29"/>
      <c r="W16" s="29"/>
      <c r="X16" s="29"/>
      <c r="Y16" s="33"/>
      <c r="Z16" s="4">
        <v>0.39700000000000002</v>
      </c>
      <c r="AA16" s="1">
        <v>2983</v>
      </c>
      <c r="AB16" s="3">
        <f t="shared" si="0"/>
        <v>0</v>
      </c>
      <c r="AC16" s="3">
        <f t="shared" si="1"/>
        <v>162.45742889925799</v>
      </c>
      <c r="AU16" s="12"/>
    </row>
    <row r="17" spans="1:47" x14ac:dyDescent="0.25">
      <c r="A17" s="11">
        <v>0.238616826829611</v>
      </c>
      <c r="C17" s="2">
        <v>63.696138211532698</v>
      </c>
      <c r="E17" s="3">
        <v>226</v>
      </c>
      <c r="G17" s="2">
        <v>267.884750700871</v>
      </c>
      <c r="H17" s="2"/>
      <c r="I17" s="3">
        <v>293.13052756727501</v>
      </c>
      <c r="J17" s="2"/>
      <c r="K17" s="2">
        <v>3.2852471149593798</v>
      </c>
      <c r="L17" s="2"/>
      <c r="M17" s="3">
        <v>0</v>
      </c>
      <c r="O17" s="29"/>
      <c r="P17" s="35"/>
      <c r="Q17" s="29"/>
      <c r="R17" s="29"/>
      <c r="S17" s="29"/>
      <c r="T17" s="29"/>
      <c r="U17" s="29"/>
      <c r="V17" s="29"/>
      <c r="W17" s="29"/>
      <c r="X17" s="29"/>
      <c r="Y17" s="33"/>
      <c r="Z17" s="4">
        <v>-0.14499999999999999</v>
      </c>
      <c r="AA17" s="1">
        <v>3338</v>
      </c>
      <c r="AB17" s="3">
        <f t="shared" si="0"/>
        <v>0</v>
      </c>
      <c r="AC17" s="3">
        <f t="shared" si="1"/>
        <v>334.86613602736304</v>
      </c>
      <c r="AU17" s="12"/>
    </row>
    <row r="18" spans="1:47" x14ac:dyDescent="0.25">
      <c r="A18" s="11">
        <v>0.975602496917509</v>
      </c>
      <c r="C18" s="2">
        <v>54.3982264965681</v>
      </c>
      <c r="E18" s="3">
        <v>238</v>
      </c>
      <c r="G18" s="2">
        <v>118.054185586865</v>
      </c>
      <c r="H18" s="2"/>
      <c r="I18" s="3">
        <v>231.278563186204</v>
      </c>
      <c r="J18" s="2"/>
      <c r="K18" s="2">
        <v>5.9324138983598402</v>
      </c>
      <c r="L18" s="2"/>
      <c r="M18" s="3">
        <v>8</v>
      </c>
      <c r="O18" s="29"/>
      <c r="P18" s="35"/>
      <c r="Q18" s="29"/>
      <c r="R18" s="29"/>
      <c r="S18" s="29"/>
      <c r="T18" s="29"/>
      <c r="U18" s="29"/>
      <c r="V18" s="29"/>
      <c r="W18" s="29"/>
      <c r="X18" s="29"/>
      <c r="Y18" s="33"/>
      <c r="Z18" s="4">
        <v>0.106</v>
      </c>
      <c r="AA18" s="1">
        <v>3165</v>
      </c>
      <c r="AB18" s="3">
        <f t="shared" si="0"/>
        <v>0</v>
      </c>
      <c r="AC18" s="3">
        <f t="shared" si="1"/>
        <v>178.38482598179294</v>
      </c>
      <c r="AU18" s="12"/>
    </row>
    <row r="19" spans="1:47" x14ac:dyDescent="0.25">
      <c r="A19" s="11">
        <v>0.238616826829611</v>
      </c>
      <c r="C19" s="2">
        <v>63.696138211532698</v>
      </c>
      <c r="E19" s="3">
        <v>245</v>
      </c>
      <c r="G19" s="2">
        <v>56.954645234288797</v>
      </c>
      <c r="H19" s="2"/>
      <c r="I19" s="3">
        <v>114.379396200481</v>
      </c>
      <c r="J19" s="2"/>
      <c r="K19" s="2">
        <v>6.7516195558776202</v>
      </c>
      <c r="L19" s="2"/>
      <c r="M19" s="3">
        <v>0</v>
      </c>
      <c r="O19" s="29"/>
      <c r="P19" s="35"/>
      <c r="Q19" s="29"/>
      <c r="R19" s="29"/>
      <c r="S19" s="29"/>
      <c r="T19" s="29"/>
      <c r="U19" s="29"/>
      <c r="V19" s="29"/>
      <c r="W19" s="29"/>
      <c r="X19" s="29"/>
      <c r="Y19" s="33"/>
      <c r="Z19" s="4">
        <v>0.37</v>
      </c>
      <c r="AA19" s="1">
        <v>2998</v>
      </c>
      <c r="AB19" s="3">
        <f t="shared" si="0"/>
        <v>0</v>
      </c>
      <c r="AC19" s="3">
        <f t="shared" si="1"/>
        <v>127.40240300169913</v>
      </c>
      <c r="AU19" s="12"/>
    </row>
    <row r="20" spans="1:47" x14ac:dyDescent="0.25">
      <c r="A20" s="11">
        <v>0.974538365240463</v>
      </c>
      <c r="C20" s="2">
        <v>54.3982264965681</v>
      </c>
      <c r="E20" s="3">
        <v>247</v>
      </c>
      <c r="G20" s="2">
        <v>33.363361081946401</v>
      </c>
      <c r="H20" s="2"/>
      <c r="I20" s="3">
        <v>224.32237453051701</v>
      </c>
      <c r="J20" s="2"/>
      <c r="K20" s="2">
        <v>15.917505612338299</v>
      </c>
      <c r="L20" s="2"/>
      <c r="M20" s="3">
        <v>17</v>
      </c>
      <c r="O20" s="29"/>
      <c r="P20" s="35"/>
      <c r="Q20" s="29"/>
      <c r="R20" s="29"/>
      <c r="S20" s="29"/>
      <c r="T20" s="29"/>
      <c r="U20" s="29"/>
      <c r="V20" s="29"/>
      <c r="W20" s="29"/>
      <c r="X20" s="29"/>
      <c r="Y20" s="33"/>
      <c r="Z20" s="4">
        <v>0.20799999999999999</v>
      </c>
      <c r="AA20" s="1">
        <v>3101</v>
      </c>
      <c r="AB20" s="3">
        <f t="shared" si="0"/>
        <v>0</v>
      </c>
      <c r="AC20" s="3">
        <f t="shared" si="1"/>
        <v>103.67909319085281</v>
      </c>
      <c r="AU20" s="12"/>
    </row>
    <row r="21" spans="1:47" x14ac:dyDescent="0.25">
      <c r="A21" s="11">
        <v>40.725312850872498</v>
      </c>
      <c r="C21" s="2">
        <v>0.30283916963539098</v>
      </c>
      <c r="E21" s="3">
        <v>84</v>
      </c>
      <c r="G21" s="2">
        <v>1494.19478190169</v>
      </c>
      <c r="H21" s="2"/>
      <c r="I21" s="3">
        <v>556.16114849864596</v>
      </c>
      <c r="J21" s="2"/>
      <c r="K21" s="2">
        <v>354.30146984349699</v>
      </c>
      <c r="L21" s="2"/>
      <c r="M21" s="3">
        <v>196</v>
      </c>
      <c r="O21" s="29"/>
      <c r="P21" s="35"/>
      <c r="Q21" s="29"/>
      <c r="R21" s="29"/>
      <c r="S21" s="29"/>
      <c r="T21" s="29"/>
      <c r="U21" s="29"/>
      <c r="V21" s="29"/>
      <c r="W21" s="29"/>
      <c r="X21" s="29"/>
      <c r="Y21" s="33"/>
      <c r="Z21" s="4">
        <v>-0.53600000000000003</v>
      </c>
      <c r="AA21" s="1">
        <v>4728</v>
      </c>
      <c r="AB21" s="3">
        <f t="shared" si="0"/>
        <v>0</v>
      </c>
      <c r="AC21" s="3">
        <f t="shared" si="1"/>
        <v>1848.7990909148225</v>
      </c>
      <c r="AU21" s="12"/>
    </row>
    <row r="22" spans="1:47" x14ac:dyDescent="0.25">
      <c r="A22" s="11">
        <v>40.891992444656204</v>
      </c>
      <c r="C22" s="2">
        <v>0.24920745522162299</v>
      </c>
      <c r="E22" s="3">
        <v>102</v>
      </c>
      <c r="G22" s="2">
        <v>883.17803442121601</v>
      </c>
      <c r="H22" s="2"/>
      <c r="I22" s="3">
        <v>444.08350461906201</v>
      </c>
      <c r="J22" s="2"/>
      <c r="K22" s="2">
        <v>238.154347952432</v>
      </c>
      <c r="L22" s="2"/>
      <c r="M22" s="3">
        <v>196</v>
      </c>
      <c r="O22" s="29"/>
      <c r="P22" s="35"/>
      <c r="Q22" s="29"/>
      <c r="R22" s="29"/>
      <c r="S22" s="29"/>
      <c r="T22" s="29"/>
      <c r="U22" s="29"/>
      <c r="V22" s="29"/>
      <c r="W22" s="29"/>
      <c r="X22" s="29"/>
      <c r="Y22" s="33"/>
      <c r="Z22" s="4">
        <v>-0.48</v>
      </c>
      <c r="AA22" s="1">
        <v>4137</v>
      </c>
      <c r="AB22" s="3">
        <f t="shared" si="0"/>
        <v>0</v>
      </c>
      <c r="AC22" s="3">
        <f t="shared" si="1"/>
        <v>1121.5815898288697</v>
      </c>
      <c r="AU22" s="12"/>
    </row>
    <row r="23" spans="1:47" x14ac:dyDescent="0.25">
      <c r="A23" s="11">
        <v>67.364275302950404</v>
      </c>
      <c r="C23" s="2">
        <v>0.28450374552982899</v>
      </c>
      <c r="E23" s="3">
        <v>83</v>
      </c>
      <c r="G23" s="2">
        <v>1490.3041124542001</v>
      </c>
      <c r="H23" s="2"/>
      <c r="I23" s="3">
        <v>918.21229929235096</v>
      </c>
      <c r="J23" s="2"/>
      <c r="K23" s="2">
        <v>513.38398085264498</v>
      </c>
      <c r="L23" s="2"/>
      <c r="M23" s="3">
        <v>196</v>
      </c>
      <c r="O23" s="29"/>
      <c r="P23" s="35"/>
      <c r="Q23" s="29"/>
      <c r="R23" s="29"/>
      <c r="S23" s="29"/>
      <c r="T23" s="29"/>
      <c r="U23" s="29"/>
      <c r="V23" s="29"/>
      <c r="W23" s="29"/>
      <c r="X23" s="29"/>
      <c r="Y23" s="33"/>
      <c r="Z23" s="4">
        <v>-0.55300000000000005</v>
      </c>
      <c r="AA23" s="1">
        <v>5188</v>
      </c>
      <c r="AB23" s="3">
        <f t="shared" si="0"/>
        <v>0</v>
      </c>
      <c r="AC23" s="3">
        <f t="shared" si="1"/>
        <v>2003.9725970523748</v>
      </c>
      <c r="AU23" s="12"/>
    </row>
    <row r="24" spans="1:47" x14ac:dyDescent="0.25">
      <c r="A24" s="11">
        <v>1.22086745190665</v>
      </c>
      <c r="C24" s="2">
        <v>45.601622902856398</v>
      </c>
      <c r="E24" s="3">
        <v>227</v>
      </c>
      <c r="G24" s="2">
        <v>317.53355612808798</v>
      </c>
      <c r="H24" s="2"/>
      <c r="I24" s="3">
        <v>333.58801943435901</v>
      </c>
      <c r="J24" s="2"/>
      <c r="K24" s="2">
        <v>16.3865056194776</v>
      </c>
      <c r="L24" s="2"/>
      <c r="M24" s="3">
        <v>34</v>
      </c>
      <c r="O24" s="29"/>
      <c r="P24" s="35"/>
      <c r="Q24" s="29"/>
      <c r="R24" s="29"/>
      <c r="S24" s="29"/>
      <c r="T24" s="29"/>
      <c r="U24" s="29"/>
      <c r="V24" s="29"/>
      <c r="W24" s="29"/>
      <c r="X24" s="29"/>
      <c r="Y24" s="33"/>
      <c r="Z24" s="4">
        <v>-0.22800000000000001</v>
      </c>
      <c r="AA24" s="1">
        <v>3422</v>
      </c>
      <c r="AB24" s="3">
        <f t="shared" si="0"/>
        <v>0</v>
      </c>
      <c r="AC24" s="3">
        <f t="shared" si="1"/>
        <v>379.52168465042195</v>
      </c>
      <c r="AU24" s="12"/>
    </row>
    <row r="25" spans="1:47" x14ac:dyDescent="0.25">
      <c r="A25" s="11">
        <v>2.9922876375666401</v>
      </c>
      <c r="C25" s="2">
        <v>63.678265947434902</v>
      </c>
      <c r="E25" s="3">
        <v>244</v>
      </c>
      <c r="G25" s="2">
        <v>34.790592993627797</v>
      </c>
      <c r="H25" s="2"/>
      <c r="I25" s="3">
        <v>169.74499454558</v>
      </c>
      <c r="J25" s="2"/>
      <c r="K25" s="2">
        <v>13.930657048929</v>
      </c>
      <c r="L25" s="2"/>
      <c r="M25" s="3">
        <v>0</v>
      </c>
      <c r="O25" s="29"/>
      <c r="P25" s="35"/>
      <c r="Q25" s="29"/>
      <c r="R25" s="32"/>
      <c r="S25" s="29"/>
      <c r="T25" s="29"/>
      <c r="U25" s="29"/>
      <c r="V25" s="29"/>
      <c r="W25" s="29"/>
      <c r="X25" s="29"/>
      <c r="Y25" s="33"/>
      <c r="Z25" s="4">
        <v>0.29099999999999998</v>
      </c>
      <c r="AA25" s="1">
        <v>3052</v>
      </c>
      <c r="AB25" s="3">
        <f t="shared" si="0"/>
        <v>0</v>
      </c>
      <c r="AC25" s="3">
        <f t="shared" si="1"/>
        <v>112.3995159899917</v>
      </c>
      <c r="AU25" s="12"/>
    </row>
    <row r="26" spans="1:47" x14ac:dyDescent="0.25">
      <c r="A26" s="11">
        <v>61.262696950017798</v>
      </c>
      <c r="C26" s="2">
        <v>0.37302630124237501</v>
      </c>
      <c r="E26" s="3">
        <v>83</v>
      </c>
      <c r="G26" s="2">
        <v>1496.71552789214</v>
      </c>
      <c r="H26" s="2"/>
      <c r="I26" s="3">
        <v>1144.4036609064101</v>
      </c>
      <c r="J26" s="2"/>
      <c r="K26" s="30">
        <v>472.70765649712501</v>
      </c>
      <c r="L26" s="2"/>
      <c r="M26" s="3">
        <v>196</v>
      </c>
      <c r="O26" s="29"/>
      <c r="P26" s="35"/>
      <c r="Q26" s="29"/>
      <c r="R26" s="31"/>
      <c r="S26" s="29"/>
      <c r="T26" s="29"/>
      <c r="U26" s="29"/>
      <c r="V26" s="29"/>
      <c r="W26" s="29"/>
      <c r="X26" s="29"/>
      <c r="Y26" s="33"/>
      <c r="Z26" s="4">
        <v>-0.55800000000000005</v>
      </c>
      <c r="AA26" s="1">
        <v>5405</v>
      </c>
      <c r="AB26" s="3">
        <f t="shared" si="0"/>
        <v>0</v>
      </c>
      <c r="AC26" s="3">
        <f t="shared" si="1"/>
        <v>1969.7962106905075</v>
      </c>
      <c r="AU26" s="12"/>
    </row>
    <row r="27" spans="1:47" x14ac:dyDescent="0.25">
      <c r="A27" s="11">
        <v>0.12680058151062401</v>
      </c>
      <c r="C27" s="2">
        <v>52.270472019880003</v>
      </c>
      <c r="E27" s="3">
        <v>242</v>
      </c>
      <c r="G27" s="2">
        <v>100.229957740681</v>
      </c>
      <c r="H27" s="2"/>
      <c r="I27" s="3">
        <v>92.162013355728007</v>
      </c>
      <c r="J27" s="2"/>
      <c r="K27" s="2">
        <v>15.887458960502601</v>
      </c>
      <c r="L27" s="2"/>
      <c r="M27" s="3">
        <v>25</v>
      </c>
      <c r="O27" s="29"/>
      <c r="P27" s="35"/>
      <c r="Q27" s="29"/>
      <c r="R27" s="29"/>
      <c r="S27" s="29"/>
      <c r="T27" s="29"/>
      <c r="U27" s="29"/>
      <c r="V27" s="29"/>
      <c r="W27" s="29"/>
      <c r="X27" s="29"/>
      <c r="Y27" s="33"/>
      <c r="Z27" s="4">
        <v>0.35699999999999998</v>
      </c>
      <c r="AA27" s="1">
        <v>3009</v>
      </c>
      <c r="AB27" s="3">
        <f t="shared" si="0"/>
        <v>0</v>
      </c>
      <c r="AC27" s="3">
        <f t="shared" si="1"/>
        <v>168.38788872106363</v>
      </c>
      <c r="AU27" s="12"/>
    </row>
    <row r="28" spans="1:47" x14ac:dyDescent="0.25">
      <c r="A28" s="11">
        <v>1.07020756855319E-2</v>
      </c>
      <c r="C28" s="2">
        <v>65.898793123574805</v>
      </c>
      <c r="E28" s="3">
        <v>239</v>
      </c>
      <c r="G28" s="2">
        <v>76.624083834101796</v>
      </c>
      <c r="H28" s="2"/>
      <c r="I28" s="3">
        <v>329.11677883267299</v>
      </c>
      <c r="J28" s="2"/>
      <c r="K28" s="2">
        <v>11.730480329781299</v>
      </c>
      <c r="L28" s="2"/>
      <c r="M28" s="3">
        <v>0</v>
      </c>
      <c r="O28" s="29"/>
      <c r="P28" s="35"/>
      <c r="Q28" s="29"/>
      <c r="R28" s="29"/>
      <c r="S28" s="29"/>
      <c r="T28" s="29"/>
      <c r="U28" s="29"/>
      <c r="V28" s="29"/>
      <c r="W28" s="29"/>
      <c r="X28" s="29"/>
      <c r="Y28" s="33"/>
      <c r="Z28" s="4">
        <v>-1.2999999999999999E-2</v>
      </c>
      <c r="AA28" s="1">
        <v>3241</v>
      </c>
      <c r="AB28" s="3">
        <f t="shared" si="0"/>
        <v>0</v>
      </c>
      <c r="AC28" s="3">
        <f t="shared" si="1"/>
        <v>154.2533572874579</v>
      </c>
      <c r="AU28" s="12"/>
    </row>
    <row r="29" spans="1:47" x14ac:dyDescent="0.25">
      <c r="A29" s="11">
        <v>39.040757787453998</v>
      </c>
      <c r="C29" s="2">
        <v>0.376855986143873</v>
      </c>
      <c r="E29" s="3">
        <v>89</v>
      </c>
      <c r="G29" s="2">
        <v>1301.2268609305099</v>
      </c>
      <c r="H29" s="2"/>
      <c r="I29" s="3">
        <v>550.82829954218505</v>
      </c>
      <c r="J29" s="2"/>
      <c r="K29" s="2">
        <v>183.80313471892501</v>
      </c>
      <c r="L29" s="2"/>
      <c r="M29" s="3">
        <v>196</v>
      </c>
      <c r="O29" s="29"/>
      <c r="P29" s="35"/>
      <c r="Q29" s="29"/>
      <c r="R29" s="29"/>
      <c r="S29" s="29"/>
      <c r="T29" s="29"/>
      <c r="U29" s="29"/>
      <c r="V29" s="29"/>
      <c r="W29" s="29"/>
      <c r="X29" s="29"/>
      <c r="Y29" s="33"/>
      <c r="Z29" s="4">
        <v>-0.52100000000000002</v>
      </c>
      <c r="AA29" s="1">
        <v>4515</v>
      </c>
      <c r="AB29" s="3">
        <f t="shared" si="0"/>
        <v>0</v>
      </c>
      <c r="AC29" s="3">
        <f t="shared" si="1"/>
        <v>1485.406851635579</v>
      </c>
      <c r="AU29" s="12"/>
    </row>
    <row r="30" spans="1:47" x14ac:dyDescent="0.25">
      <c r="A30" s="11">
        <v>0.16729481547112199</v>
      </c>
      <c r="C30" s="2">
        <v>50.947698165951103</v>
      </c>
      <c r="E30" s="3">
        <v>239</v>
      </c>
      <c r="G30" s="2">
        <v>114.597572064812</v>
      </c>
      <c r="H30" s="2"/>
      <c r="I30" s="3">
        <v>240.40884414969801</v>
      </c>
      <c r="J30" s="2"/>
      <c r="K30" s="2">
        <v>23.2025806376306</v>
      </c>
      <c r="L30" s="2"/>
      <c r="M30" s="3">
        <v>13</v>
      </c>
      <c r="O30" s="29"/>
      <c r="P30" s="35"/>
      <c r="Q30" s="29"/>
      <c r="R30" s="29"/>
      <c r="S30" s="29"/>
      <c r="T30" s="29"/>
      <c r="U30" s="29"/>
      <c r="V30" s="29"/>
      <c r="W30" s="29"/>
      <c r="X30" s="29"/>
      <c r="Y30" s="33"/>
      <c r="Z30" s="4">
        <v>9.0999999999999998E-2</v>
      </c>
      <c r="AA30" s="1">
        <v>3176</v>
      </c>
      <c r="AB30" s="3">
        <f t="shared" si="0"/>
        <v>0</v>
      </c>
      <c r="AC30" s="3">
        <f t="shared" si="1"/>
        <v>188.7478508683937</v>
      </c>
      <c r="AU30" s="12"/>
    </row>
    <row r="31" spans="1:47" x14ac:dyDescent="0.25">
      <c r="A31" s="11">
        <v>0.16729481547112199</v>
      </c>
      <c r="C31" s="2">
        <v>50.947698165951103</v>
      </c>
      <c r="E31" s="3">
        <v>244</v>
      </c>
      <c r="G31" s="2">
        <v>69.864103257475506</v>
      </c>
      <c r="H31" s="2"/>
      <c r="I31" s="3">
        <v>176.53402177761299</v>
      </c>
      <c r="J31" s="2"/>
      <c r="K31" s="2">
        <v>23.2025806376306</v>
      </c>
      <c r="L31" s="2"/>
      <c r="M31" s="3">
        <v>28</v>
      </c>
      <c r="O31" s="29"/>
      <c r="P31" s="35"/>
      <c r="Q31" s="29"/>
      <c r="R31" s="29"/>
      <c r="S31" s="29"/>
      <c r="T31" s="29"/>
      <c r="U31" s="29"/>
      <c r="V31" s="29"/>
      <c r="W31" s="29"/>
      <c r="X31" s="29"/>
      <c r="Y31" s="33"/>
      <c r="Z31" s="4">
        <v>0.245</v>
      </c>
      <c r="AA31" s="1">
        <v>3079</v>
      </c>
      <c r="AB31" s="3">
        <f t="shared" si="0"/>
        <v>0</v>
      </c>
      <c r="AC31" s="3">
        <f t="shared" si="1"/>
        <v>144.0143820610572</v>
      </c>
      <c r="AU31" s="12"/>
    </row>
    <row r="32" spans="1:47" x14ac:dyDescent="0.25">
      <c r="A32" s="11">
        <v>3.57855617233937E-2</v>
      </c>
      <c r="C32" s="2">
        <v>45.008078697178597</v>
      </c>
      <c r="E32" s="3">
        <v>239</v>
      </c>
      <c r="G32" s="2">
        <v>47.174516337685098</v>
      </c>
      <c r="H32" s="2"/>
      <c r="I32" s="3">
        <v>401.33379133918902</v>
      </c>
      <c r="J32" s="2"/>
      <c r="K32" s="2">
        <v>15.640912202814199</v>
      </c>
      <c r="L32" s="2"/>
      <c r="M32" s="3">
        <v>34</v>
      </c>
      <c r="O32" s="29"/>
      <c r="P32" s="35"/>
      <c r="Q32" s="29"/>
      <c r="R32" s="29"/>
      <c r="S32" s="29"/>
      <c r="T32" s="29"/>
      <c r="U32" s="29"/>
      <c r="V32" s="29"/>
      <c r="W32" s="29"/>
      <c r="X32" s="29"/>
      <c r="Y32" s="33"/>
      <c r="Z32" s="4">
        <v>-8.8999999999999996E-2</v>
      </c>
      <c r="AA32" s="1">
        <v>3293</v>
      </c>
      <c r="AB32" s="3">
        <f t="shared" si="0"/>
        <v>0</v>
      </c>
      <c r="AC32" s="3">
        <f t="shared" si="1"/>
        <v>107.82350723767789</v>
      </c>
      <c r="AU32" s="12"/>
    </row>
    <row r="33" spans="1:47" x14ac:dyDescent="0.25">
      <c r="A33" s="11">
        <v>0.77685210933331905</v>
      </c>
      <c r="C33" s="2">
        <v>55.389564591872002</v>
      </c>
      <c r="E33" s="3">
        <v>227</v>
      </c>
      <c r="G33" s="2">
        <v>352.317650001792</v>
      </c>
      <c r="H33" s="2"/>
      <c r="I33" s="3">
        <v>315.07283740004601</v>
      </c>
      <c r="J33" s="2"/>
      <c r="K33" s="2">
        <v>91.594132809282797</v>
      </c>
      <c r="L33" s="2"/>
      <c r="M33" s="3">
        <v>2</v>
      </c>
      <c r="O33" s="29"/>
      <c r="P33" s="35"/>
      <c r="Q33" s="29"/>
      <c r="R33" s="29"/>
      <c r="S33" s="29"/>
      <c r="T33" s="29"/>
      <c r="U33" s="29"/>
      <c r="V33" s="29"/>
      <c r="W33" s="29"/>
      <c r="X33" s="29"/>
      <c r="Y33" s="33"/>
      <c r="Z33" s="4">
        <v>-0.25</v>
      </c>
      <c r="AA33" s="1">
        <v>3457</v>
      </c>
      <c r="AB33" s="3">
        <f t="shared" si="0"/>
        <v>0</v>
      </c>
      <c r="AC33" s="3">
        <f t="shared" si="1"/>
        <v>499.30134740294682</v>
      </c>
      <c r="AU33" s="12"/>
    </row>
    <row r="34" spans="1:47" x14ac:dyDescent="0.25">
      <c r="A34" s="11">
        <v>1.0262336244646899</v>
      </c>
      <c r="C34" s="2">
        <v>43.767979268018401</v>
      </c>
      <c r="E34" s="3">
        <v>192</v>
      </c>
      <c r="G34" s="2">
        <v>557.18422223687196</v>
      </c>
      <c r="H34" s="2"/>
      <c r="I34" s="3">
        <v>374.84134883424298</v>
      </c>
      <c r="J34" s="2"/>
      <c r="K34" s="2">
        <v>124.215021441451</v>
      </c>
      <c r="L34" s="2"/>
      <c r="M34" s="3">
        <v>42</v>
      </c>
      <c r="O34" s="29"/>
      <c r="P34" s="35"/>
      <c r="Q34" s="29"/>
      <c r="R34" s="29"/>
      <c r="S34" s="29"/>
      <c r="T34" s="29"/>
      <c r="U34" s="29"/>
      <c r="V34" s="29"/>
      <c r="W34" s="29"/>
      <c r="X34" s="29"/>
      <c r="Y34" s="33"/>
      <c r="Z34" s="4">
        <v>-0.374</v>
      </c>
      <c r="AA34" s="1">
        <v>3683</v>
      </c>
      <c r="AB34" s="3">
        <f t="shared" si="0"/>
        <v>0</v>
      </c>
      <c r="AC34" s="3">
        <f t="shared" si="1"/>
        <v>725.16722294634133</v>
      </c>
      <c r="AE34" s="42" t="s">
        <v>10</v>
      </c>
      <c r="AF34" s="42"/>
      <c r="AG34" s="42"/>
      <c r="AH34" s="42"/>
      <c r="AI34" s="42"/>
      <c r="AJ34" s="42"/>
      <c r="AK34" s="42"/>
      <c r="AL34" s="42"/>
      <c r="AM34" s="42"/>
      <c r="AN34" s="42"/>
      <c r="AU34" s="12"/>
    </row>
    <row r="35" spans="1:47" x14ac:dyDescent="0.25">
      <c r="A35" s="11">
        <v>6.2772892185193196</v>
      </c>
      <c r="C35" s="20">
        <v>1.2546453621812199</v>
      </c>
      <c r="E35" s="21">
        <v>192</v>
      </c>
      <c r="G35" s="20">
        <v>695.78678575966796</v>
      </c>
      <c r="H35" s="20"/>
      <c r="I35" s="21">
        <v>328.96360285719101</v>
      </c>
      <c r="J35" s="20"/>
      <c r="K35" s="20">
        <v>61.363478195367598</v>
      </c>
      <c r="L35" s="20"/>
      <c r="M35" s="21">
        <v>197</v>
      </c>
      <c r="O35" s="29"/>
      <c r="P35" s="35"/>
      <c r="Q35" s="29"/>
      <c r="R35" s="29"/>
      <c r="S35" s="29"/>
      <c r="T35" s="29"/>
      <c r="U35" s="29"/>
      <c r="V35" s="29"/>
      <c r="W35" s="29"/>
      <c r="X35" s="29"/>
      <c r="Y35" s="33"/>
      <c r="Z35" s="22">
        <v>-0.40300000000000002</v>
      </c>
      <c r="AA35" s="23">
        <v>3786</v>
      </c>
      <c r="AB35" s="21">
        <f t="shared" si="0"/>
        <v>0</v>
      </c>
      <c r="AC35" s="21">
        <f t="shared" si="1"/>
        <v>758.40490931721683</v>
      </c>
      <c r="AE35" s="9" t="s">
        <v>0</v>
      </c>
      <c r="AF35" s="9" t="s">
        <v>1</v>
      </c>
      <c r="AG35" s="9" t="s">
        <v>2</v>
      </c>
      <c r="AH35" s="9" t="s">
        <v>3</v>
      </c>
      <c r="AI35" s="9" t="s">
        <v>4</v>
      </c>
      <c r="AJ35" s="9" t="s">
        <v>5</v>
      </c>
      <c r="AK35" s="9" t="s">
        <v>7</v>
      </c>
      <c r="AL35" s="9" t="s">
        <v>6</v>
      </c>
      <c r="AM35" s="9" t="s">
        <v>9</v>
      </c>
      <c r="AN35" s="9" t="s">
        <v>8</v>
      </c>
      <c r="AU35" s="12"/>
    </row>
    <row r="36" spans="1:47" x14ac:dyDescent="0.25">
      <c r="A36" s="11">
        <v>1.02516949278765</v>
      </c>
      <c r="C36" s="20">
        <v>63.101089409597201</v>
      </c>
      <c r="E36" s="21">
        <v>246</v>
      </c>
      <c r="G36" s="20">
        <v>36.023886428384998</v>
      </c>
      <c r="H36" s="20"/>
      <c r="I36" s="21">
        <v>100.55384476924399</v>
      </c>
      <c r="J36" s="20"/>
      <c r="K36" s="20">
        <v>5.0684036612502501</v>
      </c>
      <c r="L36" s="20"/>
      <c r="M36" s="21">
        <v>0</v>
      </c>
      <c r="O36" s="29"/>
      <c r="P36" s="35"/>
      <c r="Q36" s="29"/>
      <c r="R36" s="29"/>
      <c r="S36" s="29"/>
      <c r="T36" s="29"/>
      <c r="U36" s="29"/>
      <c r="V36" s="29"/>
      <c r="W36" s="29"/>
      <c r="X36" s="29"/>
      <c r="Y36" s="33"/>
      <c r="Z36" s="22">
        <v>0.41199999999999998</v>
      </c>
      <c r="AA36" s="23">
        <v>2972</v>
      </c>
      <c r="AB36" s="21">
        <f t="shared" ref="AB36:AB68" si="2">H36+J36</f>
        <v>0</v>
      </c>
      <c r="AC36" s="21">
        <f t="shared" ref="AC36:AC67" si="3">C36+G36+K36+H36+J36+L36</f>
        <v>104.19337949923244</v>
      </c>
      <c r="AE36" s="9" t="s">
        <v>12</v>
      </c>
      <c r="AF36" s="9" t="s">
        <v>12</v>
      </c>
      <c r="AG36" s="9" t="s">
        <v>12</v>
      </c>
      <c r="AH36" s="9" t="s">
        <v>12</v>
      </c>
      <c r="AI36" s="9" t="s">
        <v>12</v>
      </c>
      <c r="AJ36" s="9" t="s">
        <v>12</v>
      </c>
      <c r="AK36" s="9" t="s">
        <v>13</v>
      </c>
      <c r="AL36" s="9" t="s">
        <v>14</v>
      </c>
      <c r="AM36" s="9" t="s">
        <v>12</v>
      </c>
      <c r="AN36" s="9" t="s">
        <v>12</v>
      </c>
      <c r="AU36" s="12"/>
    </row>
    <row r="37" spans="1:47" x14ac:dyDescent="0.25">
      <c r="A37" s="11">
        <v>40.891992444656204</v>
      </c>
      <c r="C37" s="2">
        <v>0.22261871058820401</v>
      </c>
      <c r="E37" s="3">
        <v>105</v>
      </c>
      <c r="G37" s="2">
        <v>886.49036533927494</v>
      </c>
      <c r="H37" s="2"/>
      <c r="I37" s="3">
        <v>458.87090953782803</v>
      </c>
      <c r="J37" s="2"/>
      <c r="K37" s="20">
        <v>59.378547112392198</v>
      </c>
      <c r="L37" s="2"/>
      <c r="M37" s="3">
        <v>196</v>
      </c>
      <c r="O37" s="29"/>
      <c r="P37" s="35"/>
      <c r="Q37" s="29"/>
      <c r="R37" s="29"/>
      <c r="S37" s="29"/>
      <c r="T37" s="29"/>
      <c r="U37" s="29"/>
      <c r="V37" s="29"/>
      <c r="W37" s="29"/>
      <c r="X37" s="29"/>
      <c r="Y37" s="33"/>
      <c r="Z37" s="4">
        <v>-0.47099999999999997</v>
      </c>
      <c r="AA37" s="1">
        <v>4083</v>
      </c>
      <c r="AB37" s="3">
        <f t="shared" si="2"/>
        <v>0</v>
      </c>
      <c r="AC37" s="3">
        <f t="shared" si="3"/>
        <v>946.09153116225536</v>
      </c>
      <c r="AE37" s="9">
        <v>40</v>
      </c>
      <c r="AF37" s="9">
        <v>24</v>
      </c>
      <c r="AG37" s="9">
        <v>323</v>
      </c>
      <c r="AH37" s="9">
        <v>486</v>
      </c>
      <c r="AI37" s="9">
        <v>0</v>
      </c>
      <c r="AJ37" s="9">
        <v>0</v>
      </c>
      <c r="AK37" s="9">
        <v>-5.0000000000000001E-3</v>
      </c>
      <c r="AL37" s="9">
        <v>3329</v>
      </c>
      <c r="AM37" s="9">
        <f>AH37+AI37</f>
        <v>486</v>
      </c>
      <c r="AN37" s="9">
        <f>SUM(AE37:AJ37)</f>
        <v>873</v>
      </c>
      <c r="AU37" s="12"/>
    </row>
    <row r="38" spans="1:47" x14ac:dyDescent="0.25">
      <c r="A38" s="11">
        <v>4.5310430831527899</v>
      </c>
      <c r="C38" s="2">
        <v>63.922322398670701</v>
      </c>
      <c r="E38" s="3">
        <v>245</v>
      </c>
      <c r="G38" s="2">
        <v>20.077109217450101</v>
      </c>
      <c r="H38" s="2"/>
      <c r="I38" s="3">
        <v>216.79369447192801</v>
      </c>
      <c r="J38" s="2"/>
      <c r="K38" s="2">
        <v>6.1671194696352298</v>
      </c>
      <c r="L38" s="2"/>
      <c r="M38" s="3">
        <v>0</v>
      </c>
      <c r="O38" s="29"/>
      <c r="P38" s="35"/>
      <c r="Q38" s="29"/>
      <c r="R38" s="29"/>
      <c r="S38" s="29"/>
      <c r="T38" s="29"/>
      <c r="U38" s="29"/>
      <c r="V38" s="29"/>
      <c r="W38" s="29"/>
      <c r="X38" s="29"/>
      <c r="Y38" s="33"/>
      <c r="Z38" s="4">
        <v>0.22800000000000001</v>
      </c>
      <c r="AA38" s="1">
        <v>3092</v>
      </c>
      <c r="AB38" s="3">
        <f t="shared" si="2"/>
        <v>0</v>
      </c>
      <c r="AC38" s="3">
        <f t="shared" si="3"/>
        <v>90.166551085756026</v>
      </c>
      <c r="AU38" s="12"/>
    </row>
    <row r="39" spans="1:47" x14ac:dyDescent="0.25">
      <c r="A39" s="11">
        <v>1.1555551027009701</v>
      </c>
      <c r="C39" s="2">
        <v>46.748203205673398</v>
      </c>
      <c r="E39" s="3">
        <v>244</v>
      </c>
      <c r="G39" s="2">
        <v>49.711576253206303</v>
      </c>
      <c r="H39" s="2"/>
      <c r="I39" s="3">
        <v>174.18063786222999</v>
      </c>
      <c r="J39" s="2"/>
      <c r="K39" s="2">
        <v>20.930821294820699</v>
      </c>
      <c r="L39" s="2"/>
      <c r="M39" s="3">
        <v>42</v>
      </c>
      <c r="O39" s="29"/>
      <c r="P39" s="35"/>
      <c r="Q39" s="29"/>
      <c r="R39" s="29"/>
      <c r="S39" s="29"/>
      <c r="T39" s="29"/>
      <c r="U39" s="29"/>
      <c r="V39" s="29"/>
      <c r="W39" s="29"/>
      <c r="X39" s="29"/>
      <c r="Y39" s="33"/>
      <c r="Z39" s="4">
        <v>0.27</v>
      </c>
      <c r="AA39" s="1">
        <v>3063</v>
      </c>
      <c r="AB39" s="3">
        <f t="shared" si="2"/>
        <v>0</v>
      </c>
      <c r="AC39" s="3">
        <f t="shared" si="3"/>
        <v>117.3906007537004</v>
      </c>
      <c r="AU39" s="12"/>
    </row>
    <row r="40" spans="1:47" x14ac:dyDescent="0.25">
      <c r="A40" s="11">
        <v>0.364326765554911</v>
      </c>
      <c r="C40" s="2">
        <v>63.874929796836597</v>
      </c>
      <c r="E40" s="3">
        <v>192</v>
      </c>
      <c r="G40" s="2">
        <v>689.61693591370101</v>
      </c>
      <c r="H40" s="2"/>
      <c r="I40" s="3">
        <v>393.22858465327403</v>
      </c>
      <c r="J40" s="2"/>
      <c r="K40" s="2">
        <v>7.6767089155123802</v>
      </c>
      <c r="L40" s="2"/>
      <c r="M40" s="3">
        <v>0</v>
      </c>
      <c r="O40" s="29"/>
      <c r="P40" s="35"/>
      <c r="Q40" s="29"/>
      <c r="R40" s="29"/>
      <c r="S40" s="29"/>
      <c r="T40" s="29"/>
      <c r="U40" s="29"/>
      <c r="V40" s="29"/>
      <c r="W40" s="29"/>
      <c r="X40" s="29"/>
      <c r="Y40" s="33"/>
      <c r="Z40" s="4">
        <v>-0.39300000000000002</v>
      </c>
      <c r="AA40" s="1">
        <v>3753</v>
      </c>
      <c r="AB40" s="3">
        <f t="shared" si="2"/>
        <v>0</v>
      </c>
      <c r="AC40" s="3">
        <f t="shared" si="3"/>
        <v>761.16857462604992</v>
      </c>
      <c r="AU40" s="12"/>
    </row>
    <row r="41" spans="1:47" x14ac:dyDescent="0.25">
      <c r="A41" s="11">
        <v>0.133563985979226</v>
      </c>
      <c r="C41" s="2">
        <v>46.673091020950999</v>
      </c>
      <c r="E41" s="3">
        <v>205</v>
      </c>
      <c r="G41" s="2">
        <v>575.591602776424</v>
      </c>
      <c r="H41" s="2"/>
      <c r="I41" s="3">
        <v>344.144017177053</v>
      </c>
      <c r="J41" s="2"/>
      <c r="K41" s="2">
        <v>6.22696534060597</v>
      </c>
      <c r="L41" s="2"/>
      <c r="M41" s="3">
        <v>31</v>
      </c>
      <c r="O41" s="29"/>
      <c r="P41" s="35"/>
      <c r="Q41" s="29"/>
      <c r="R41" s="29"/>
      <c r="S41" s="29"/>
      <c r="T41" s="29"/>
      <c r="U41" s="29"/>
      <c r="V41" s="29"/>
      <c r="W41" s="29"/>
      <c r="X41" s="29"/>
      <c r="Y41" s="33"/>
      <c r="Z41" s="4">
        <v>-0.34699999999999998</v>
      </c>
      <c r="AA41" s="1">
        <v>3615</v>
      </c>
      <c r="AB41" s="3">
        <f t="shared" si="2"/>
        <v>0</v>
      </c>
      <c r="AC41" s="3">
        <f t="shared" si="3"/>
        <v>628.49165913798095</v>
      </c>
      <c r="AU41" s="12"/>
    </row>
    <row r="42" spans="1:47" s="13" customFormat="1" x14ac:dyDescent="0.25">
      <c r="A42" s="19">
        <v>7.4939203827377697E-3</v>
      </c>
      <c r="C42" s="5">
        <v>50.652943911004698</v>
      </c>
      <c r="E42" s="6">
        <v>239</v>
      </c>
      <c r="G42" s="5">
        <v>46.794011491265898</v>
      </c>
      <c r="H42" s="5"/>
      <c r="I42" s="6">
        <v>391.99869971476699</v>
      </c>
      <c r="J42" s="5"/>
      <c r="K42" s="5">
        <v>11.978883591931</v>
      </c>
      <c r="L42" s="7"/>
      <c r="M42" s="6">
        <v>28</v>
      </c>
      <c r="N42" s="34"/>
      <c r="O42" s="7"/>
      <c r="P42" s="35"/>
      <c r="Q42" s="7"/>
      <c r="R42" s="7"/>
      <c r="S42" s="7"/>
      <c r="T42" s="7"/>
      <c r="U42" s="7"/>
      <c r="V42" s="7"/>
      <c r="W42" s="7"/>
      <c r="X42" s="7"/>
      <c r="Y42" s="33"/>
      <c r="Z42" s="7">
        <v>-7.6999999999999999E-2</v>
      </c>
      <c r="AA42" s="8">
        <v>3283</v>
      </c>
      <c r="AB42" s="6">
        <f t="shared" si="2"/>
        <v>0</v>
      </c>
      <c r="AC42" s="6">
        <f t="shared" si="3"/>
        <v>109.42583899420158</v>
      </c>
      <c r="AU42" s="12"/>
    </row>
    <row r="43" spans="1:47" x14ac:dyDescent="0.25">
      <c r="A43" s="11">
        <v>0.27166985581837699</v>
      </c>
      <c r="C43" s="2">
        <v>64.537604884970605</v>
      </c>
      <c r="E43" s="3">
        <v>243</v>
      </c>
      <c r="G43" s="2">
        <v>39.338249076534701</v>
      </c>
      <c r="H43" s="2"/>
      <c r="I43" s="3">
        <v>344.58991602653902</v>
      </c>
      <c r="J43" s="2"/>
      <c r="K43" s="2">
        <v>3.2852471149593798</v>
      </c>
      <c r="L43" s="2"/>
      <c r="M43" s="3">
        <v>0</v>
      </c>
      <c r="O43" s="29"/>
      <c r="P43" s="35"/>
      <c r="Q43" s="29"/>
      <c r="R43" s="29"/>
      <c r="S43" s="29"/>
      <c r="T43" s="29"/>
      <c r="U43" s="29"/>
      <c r="V43" s="29"/>
      <c r="W43" s="29"/>
      <c r="X43" s="29"/>
      <c r="Y43" s="33"/>
      <c r="Z43" s="4">
        <v>5.0000000000000001E-3</v>
      </c>
      <c r="AA43" s="1">
        <v>3226</v>
      </c>
      <c r="AB43" s="1">
        <f t="shared" si="2"/>
        <v>0</v>
      </c>
      <c r="AC43" s="3">
        <f t="shared" si="3"/>
        <v>107.16110107646467</v>
      </c>
      <c r="AU43" s="12"/>
    </row>
    <row r="44" spans="1:47" x14ac:dyDescent="0.25">
      <c r="A44" s="11">
        <v>8.2718663463499702</v>
      </c>
      <c r="C44" s="2">
        <v>44.637263020567701</v>
      </c>
      <c r="E44" s="3">
        <v>196</v>
      </c>
      <c r="G44" s="2">
        <v>512.02699462257601</v>
      </c>
      <c r="H44" s="2"/>
      <c r="I44" s="3">
        <v>314.69189689718502</v>
      </c>
      <c r="J44" s="2"/>
      <c r="K44" s="2">
        <v>22.725266706728799</v>
      </c>
      <c r="L44" s="2"/>
      <c r="M44" s="3">
        <v>38</v>
      </c>
      <c r="O44" s="29"/>
      <c r="P44" s="35"/>
      <c r="Q44" s="29"/>
      <c r="R44" s="29"/>
      <c r="S44" s="29"/>
      <c r="T44" s="29"/>
      <c r="U44" s="29"/>
      <c r="V44" s="29"/>
      <c r="W44" s="29"/>
      <c r="X44" s="29"/>
      <c r="Y44" s="33"/>
      <c r="Z44" s="4">
        <v>-0.32</v>
      </c>
      <c r="AA44" s="1">
        <v>3558</v>
      </c>
      <c r="AB44" s="1">
        <f t="shared" si="2"/>
        <v>0</v>
      </c>
      <c r="AC44" s="3">
        <f t="shared" si="3"/>
        <v>579.38952434987254</v>
      </c>
      <c r="AU44" s="12"/>
    </row>
    <row r="45" spans="1:47" x14ac:dyDescent="0.25">
      <c r="A45" s="11">
        <v>66.612481166508502</v>
      </c>
      <c r="C45" s="2">
        <v>0.32598278593299301</v>
      </c>
      <c r="E45" s="3">
        <v>83</v>
      </c>
      <c r="G45" s="2">
        <v>1499.2862360989</v>
      </c>
      <c r="H45" s="2"/>
      <c r="I45" s="3">
        <v>923.59342738494695</v>
      </c>
      <c r="J45" s="2"/>
      <c r="K45" s="2">
        <v>655.415929732319</v>
      </c>
      <c r="L45" s="2"/>
      <c r="M45" s="3">
        <v>196</v>
      </c>
      <c r="O45" s="29"/>
      <c r="P45" s="35"/>
      <c r="Q45" s="29"/>
      <c r="R45" s="29"/>
      <c r="S45" s="29"/>
      <c r="T45" s="29"/>
      <c r="U45" s="29"/>
      <c r="V45" s="29"/>
      <c r="W45" s="29"/>
      <c r="X45" s="29"/>
      <c r="Y45" s="33"/>
      <c r="Z45" s="4">
        <v>-0.55400000000000005</v>
      </c>
      <c r="AA45" s="1">
        <v>5257</v>
      </c>
      <c r="AB45" s="1">
        <f t="shared" si="2"/>
        <v>0</v>
      </c>
      <c r="AC45" s="3">
        <f t="shared" si="3"/>
        <v>2155.0281486171521</v>
      </c>
      <c r="AU45" s="12"/>
    </row>
    <row r="46" spans="1:47" x14ac:dyDescent="0.25">
      <c r="A46" s="11">
        <v>44.149090079695199</v>
      </c>
      <c r="C46" s="2">
        <v>0.27580220718515602</v>
      </c>
      <c r="E46" s="3">
        <v>84</v>
      </c>
      <c r="G46" s="2">
        <v>1499.41617116613</v>
      </c>
      <c r="H46" s="2"/>
      <c r="I46" s="3">
        <v>626.28577171905397</v>
      </c>
      <c r="J46" s="2"/>
      <c r="K46" s="2">
        <v>345.97918542334003</v>
      </c>
      <c r="L46" s="2"/>
      <c r="M46" s="3">
        <v>196</v>
      </c>
      <c r="O46" s="29"/>
      <c r="P46" s="35"/>
      <c r="Q46" s="29"/>
      <c r="R46" s="29"/>
      <c r="S46" s="29"/>
      <c r="T46" s="29"/>
      <c r="U46" s="29"/>
      <c r="V46" s="29"/>
      <c r="W46" s="29"/>
      <c r="X46" s="29"/>
      <c r="Y46" s="33"/>
      <c r="Z46" s="4">
        <v>-0.54</v>
      </c>
      <c r="AA46" s="1">
        <v>4803</v>
      </c>
      <c r="AB46" s="1">
        <f t="shared" si="2"/>
        <v>0</v>
      </c>
      <c r="AC46" s="3">
        <f t="shared" si="3"/>
        <v>1845.6711587966552</v>
      </c>
      <c r="AU46" s="12"/>
    </row>
    <row r="47" spans="1:47" x14ac:dyDescent="0.25">
      <c r="A47" s="11">
        <v>0.77685210933331905</v>
      </c>
      <c r="C47" s="2">
        <v>55.389564591872002</v>
      </c>
      <c r="E47" s="3">
        <v>227</v>
      </c>
      <c r="G47" s="2">
        <v>352.317650001792</v>
      </c>
      <c r="H47" s="2"/>
      <c r="I47" s="3">
        <v>314.98189613073498</v>
      </c>
      <c r="J47" s="2"/>
      <c r="K47" s="2">
        <v>19.287468124759599</v>
      </c>
      <c r="L47" s="2"/>
      <c r="M47" s="3">
        <v>2</v>
      </c>
      <c r="O47" s="29"/>
      <c r="P47" s="35"/>
      <c r="Q47" s="29"/>
      <c r="R47" s="29"/>
      <c r="S47" s="29"/>
      <c r="T47" s="29"/>
      <c r="U47" s="29"/>
      <c r="V47" s="29"/>
      <c r="W47" s="29"/>
      <c r="X47" s="29"/>
      <c r="Y47" s="33"/>
      <c r="Z47" s="4">
        <v>-0.23300000000000001</v>
      </c>
      <c r="AA47" s="1">
        <v>3428</v>
      </c>
      <c r="AB47" s="1">
        <f t="shared" si="2"/>
        <v>0</v>
      </c>
      <c r="AC47" s="3">
        <f t="shared" si="3"/>
        <v>426.99468271842358</v>
      </c>
      <c r="AU47" s="12"/>
    </row>
    <row r="48" spans="1:47" x14ac:dyDescent="0.25">
      <c r="A48" s="11">
        <v>8.0709454593273406</v>
      </c>
      <c r="C48" s="2">
        <v>3.40267228614676</v>
      </c>
      <c r="E48" s="3">
        <v>145</v>
      </c>
      <c r="G48" s="2">
        <v>701.04772022788904</v>
      </c>
      <c r="H48" s="2"/>
      <c r="I48" s="3">
        <v>355.95990199067802</v>
      </c>
      <c r="J48" s="2"/>
      <c r="K48" s="2">
        <v>181.33666012331599</v>
      </c>
      <c r="L48" s="2"/>
      <c r="M48" s="3">
        <v>189</v>
      </c>
      <c r="O48" s="29"/>
      <c r="P48" s="35"/>
      <c r="Q48" s="29"/>
      <c r="R48" s="29"/>
      <c r="S48" s="29"/>
      <c r="T48" s="29"/>
      <c r="U48" s="29"/>
      <c r="V48" s="29"/>
      <c r="W48" s="29"/>
      <c r="X48" s="29"/>
      <c r="Y48" s="33"/>
      <c r="Z48" s="4">
        <v>-0.42599999999999999</v>
      </c>
      <c r="AA48" s="1">
        <v>3858</v>
      </c>
      <c r="AB48" s="1">
        <f t="shared" si="2"/>
        <v>0</v>
      </c>
      <c r="AC48" s="3">
        <f t="shared" si="3"/>
        <v>885.78705263735174</v>
      </c>
      <c r="AU48" s="12"/>
    </row>
    <row r="49" spans="1:47" x14ac:dyDescent="0.25">
      <c r="A49" s="11">
        <v>1.13936796175677</v>
      </c>
      <c r="C49" s="2">
        <v>52.5724848708766</v>
      </c>
      <c r="E49" s="3">
        <v>236</v>
      </c>
      <c r="G49" s="2">
        <v>173.74871531758299</v>
      </c>
      <c r="H49" s="2"/>
      <c r="I49" s="3">
        <v>160.864908377262</v>
      </c>
      <c r="J49" s="2"/>
      <c r="K49" s="2">
        <v>13.930657048929</v>
      </c>
      <c r="L49" s="2"/>
      <c r="M49" s="3">
        <v>9</v>
      </c>
      <c r="O49" s="29"/>
      <c r="P49" s="35"/>
      <c r="Q49" s="29"/>
      <c r="R49" s="29"/>
      <c r="S49" s="29"/>
      <c r="T49" s="29"/>
      <c r="U49" s="29"/>
      <c r="V49" s="29"/>
      <c r="W49" s="29"/>
      <c r="X49" s="29"/>
      <c r="Y49" s="33"/>
      <c r="Z49" s="4">
        <v>0.158</v>
      </c>
      <c r="AA49" s="1">
        <v>3135</v>
      </c>
      <c r="AB49" s="1">
        <f t="shared" si="2"/>
        <v>0</v>
      </c>
      <c r="AC49" s="3">
        <f t="shared" si="3"/>
        <v>240.25185723738858</v>
      </c>
      <c r="AU49" s="12"/>
    </row>
    <row r="50" spans="1:47" x14ac:dyDescent="0.25">
      <c r="A50" s="11">
        <v>0.92538707194896097</v>
      </c>
      <c r="C50" s="2">
        <v>52.007531425532598</v>
      </c>
      <c r="E50" s="3">
        <v>192</v>
      </c>
      <c r="G50" s="2">
        <v>600.96321428377303</v>
      </c>
      <c r="H50" s="2"/>
      <c r="I50" s="3">
        <v>391.47777028330199</v>
      </c>
      <c r="J50" s="2"/>
      <c r="K50" s="2">
        <v>111.261444506545</v>
      </c>
      <c r="L50" s="2"/>
      <c r="M50" s="3">
        <v>12</v>
      </c>
      <c r="O50" s="29"/>
      <c r="P50" s="35"/>
      <c r="Q50" s="29"/>
      <c r="R50" s="29"/>
      <c r="S50" s="29"/>
      <c r="T50" s="29"/>
      <c r="U50" s="29"/>
      <c r="V50" s="29"/>
      <c r="W50" s="29"/>
      <c r="X50" s="29"/>
      <c r="Y50" s="33"/>
      <c r="Z50" s="4">
        <v>-0.38800000000000001</v>
      </c>
      <c r="AA50" s="1">
        <v>3726</v>
      </c>
      <c r="AB50" s="1">
        <f t="shared" si="2"/>
        <v>0</v>
      </c>
      <c r="AC50" s="3">
        <f t="shared" si="3"/>
        <v>764.23219021585066</v>
      </c>
      <c r="AU50" s="12"/>
    </row>
    <row r="51" spans="1:47" x14ac:dyDescent="0.25">
      <c r="A51" s="11">
        <v>96.255413353604197</v>
      </c>
      <c r="C51" s="2">
        <v>0.23992068353976101</v>
      </c>
      <c r="E51" s="3">
        <v>83</v>
      </c>
      <c r="G51" s="2">
        <v>1499.41617116613</v>
      </c>
      <c r="H51" s="2"/>
      <c r="I51" s="3">
        <v>715.92011836500797</v>
      </c>
      <c r="J51" s="2"/>
      <c r="K51" s="2">
        <v>345.97918542334003</v>
      </c>
      <c r="L51" s="2"/>
      <c r="M51" s="3">
        <v>196</v>
      </c>
      <c r="O51" s="29"/>
      <c r="P51" s="35"/>
      <c r="Q51" s="29"/>
      <c r="R51" s="29"/>
      <c r="S51" s="29"/>
      <c r="T51" s="29"/>
      <c r="U51" s="29"/>
      <c r="V51" s="29"/>
      <c r="W51" s="29"/>
      <c r="X51" s="29"/>
      <c r="Y51" s="33"/>
      <c r="Z51" s="4">
        <v>-0.54500000000000004</v>
      </c>
      <c r="AA51" s="1">
        <v>4935</v>
      </c>
      <c r="AB51" s="1">
        <f t="shared" si="2"/>
        <v>0</v>
      </c>
      <c r="AC51" s="3">
        <f t="shared" si="3"/>
        <v>1845.6352772730097</v>
      </c>
      <c r="AU51" s="12"/>
    </row>
    <row r="52" spans="1:47" x14ac:dyDescent="0.25">
      <c r="A52" s="11">
        <v>3.57855617233937E-2</v>
      </c>
      <c r="C52" s="2">
        <v>55.401528834243599</v>
      </c>
      <c r="E52" s="3">
        <v>234</v>
      </c>
      <c r="G52" s="2">
        <v>91.618451572808496</v>
      </c>
      <c r="H52" s="2"/>
      <c r="I52" s="3">
        <v>333.58801943435901</v>
      </c>
      <c r="J52" s="2"/>
      <c r="K52" s="2">
        <v>16.3865056194776</v>
      </c>
      <c r="L52" s="2"/>
      <c r="M52" s="3">
        <v>14</v>
      </c>
      <c r="O52" s="29"/>
      <c r="P52" s="35"/>
      <c r="Q52" s="29"/>
      <c r="R52" s="29"/>
      <c r="S52" s="29"/>
      <c r="T52" s="29"/>
      <c r="U52" s="29"/>
      <c r="V52" s="29"/>
      <c r="W52" s="29"/>
      <c r="X52" s="29"/>
      <c r="Y52" s="33"/>
      <c r="Z52" s="4">
        <v>-3.7999999999999999E-2</v>
      </c>
      <c r="AA52" s="1">
        <v>3256</v>
      </c>
      <c r="AB52" s="1">
        <f t="shared" si="2"/>
        <v>0</v>
      </c>
      <c r="AC52" s="3">
        <f t="shared" si="3"/>
        <v>163.40648602652968</v>
      </c>
      <c r="AU52" s="12"/>
    </row>
    <row r="53" spans="1:47" x14ac:dyDescent="0.25">
      <c r="A53" s="11">
        <v>0.92538707194896097</v>
      </c>
      <c r="C53" s="2">
        <v>52.007531425532598</v>
      </c>
      <c r="E53" s="3">
        <v>192</v>
      </c>
      <c r="G53" s="2">
        <v>600.96321428377303</v>
      </c>
      <c r="H53" s="2"/>
      <c r="I53" s="3">
        <v>391.47777028330199</v>
      </c>
      <c r="J53" s="2"/>
      <c r="K53" s="2">
        <v>47.317781868167401</v>
      </c>
      <c r="L53" s="2"/>
      <c r="M53" s="3">
        <v>12</v>
      </c>
      <c r="O53" s="29"/>
      <c r="P53" s="35"/>
      <c r="Q53" s="29"/>
      <c r="R53" s="29"/>
      <c r="S53" s="29"/>
      <c r="T53" s="29"/>
      <c r="U53" s="29"/>
      <c r="V53" s="29"/>
      <c r="W53" s="29"/>
      <c r="X53" s="29"/>
      <c r="Y53" s="33"/>
      <c r="Z53" s="4">
        <v>-0.379</v>
      </c>
      <c r="AA53" s="1">
        <v>3701</v>
      </c>
      <c r="AB53" s="1">
        <f t="shared" si="2"/>
        <v>0</v>
      </c>
      <c r="AC53" s="3">
        <f t="shared" si="3"/>
        <v>700.28852757747313</v>
      </c>
      <c r="AU53" s="12"/>
    </row>
    <row r="54" spans="1:47" x14ac:dyDescent="0.25">
      <c r="A54" s="11">
        <v>47.502590542690797</v>
      </c>
      <c r="C54" s="2">
        <v>0.31250492081685399</v>
      </c>
      <c r="E54" s="3">
        <v>84</v>
      </c>
      <c r="G54" s="2">
        <v>1484.83259223543</v>
      </c>
      <c r="H54" s="2"/>
      <c r="I54" s="3">
        <v>872.16108747984003</v>
      </c>
      <c r="J54" s="2"/>
      <c r="K54" s="2">
        <v>447.57176805480998</v>
      </c>
      <c r="L54" s="2"/>
      <c r="M54" s="3">
        <v>196</v>
      </c>
      <c r="O54" s="29"/>
      <c r="P54" s="35"/>
      <c r="Q54" s="29"/>
      <c r="R54" s="29"/>
      <c r="S54" s="29"/>
      <c r="T54" s="29"/>
      <c r="U54" s="29"/>
      <c r="V54" s="29"/>
      <c r="W54" s="29"/>
      <c r="X54" s="29"/>
      <c r="Y54" s="33"/>
      <c r="Z54" s="4">
        <v>-0.55000000000000004</v>
      </c>
      <c r="AA54" s="1">
        <v>5091</v>
      </c>
      <c r="AB54" s="1">
        <f t="shared" si="2"/>
        <v>0</v>
      </c>
      <c r="AC54" s="3">
        <f t="shared" si="3"/>
        <v>1932.7168652110568</v>
      </c>
      <c r="AU54" s="12"/>
    </row>
    <row r="55" spans="1:47" x14ac:dyDescent="0.25">
      <c r="A55" s="11">
        <v>3.57855617233937E-2</v>
      </c>
      <c r="C55" s="2">
        <v>55.401528834243599</v>
      </c>
      <c r="E55" s="3">
        <v>234</v>
      </c>
      <c r="G55" s="2">
        <v>91.618451572808496</v>
      </c>
      <c r="H55" s="2"/>
      <c r="I55" s="3">
        <v>333.58801943435901</v>
      </c>
      <c r="J55" s="2"/>
      <c r="K55" s="2">
        <v>16.3865056194776</v>
      </c>
      <c r="L55" s="2"/>
      <c r="M55" s="3">
        <v>14</v>
      </c>
      <c r="O55" s="29"/>
      <c r="P55" s="35"/>
      <c r="Q55" s="29"/>
      <c r="R55" s="29"/>
      <c r="S55" s="29"/>
      <c r="T55" s="29"/>
      <c r="U55" s="29"/>
      <c r="V55" s="29"/>
      <c r="W55" s="29"/>
      <c r="X55" s="29"/>
      <c r="Y55" s="33"/>
      <c r="Z55" s="4">
        <v>-3.7999999999999999E-2</v>
      </c>
      <c r="AA55" s="1">
        <v>3256</v>
      </c>
      <c r="AB55" s="1">
        <f t="shared" si="2"/>
        <v>0</v>
      </c>
      <c r="AC55" s="3">
        <f t="shared" si="3"/>
        <v>163.40648602652968</v>
      </c>
      <c r="AU55" s="12"/>
    </row>
    <row r="56" spans="1:47" x14ac:dyDescent="0.25">
      <c r="A56" s="11">
        <v>4.8136068913623999</v>
      </c>
      <c r="C56" s="2">
        <v>6.5610314006201698</v>
      </c>
      <c r="E56" s="3">
        <v>148</v>
      </c>
      <c r="G56" s="2">
        <v>912.51541314823498</v>
      </c>
      <c r="H56" s="2"/>
      <c r="I56" s="3">
        <v>387.97257828932402</v>
      </c>
      <c r="J56" s="2"/>
      <c r="K56" s="2">
        <v>171.77111058764501</v>
      </c>
      <c r="L56" s="2"/>
      <c r="M56" s="3">
        <v>171</v>
      </c>
      <c r="O56" s="29"/>
      <c r="P56" s="35"/>
      <c r="Q56" s="29"/>
      <c r="R56" s="29"/>
      <c r="S56" s="29"/>
      <c r="T56" s="29"/>
      <c r="U56" s="29"/>
      <c r="V56" s="29"/>
      <c r="W56" s="29"/>
      <c r="X56" s="29"/>
      <c r="Y56" s="33"/>
      <c r="Z56" s="4">
        <v>-0.45800000000000002</v>
      </c>
      <c r="AA56" s="1">
        <v>4018</v>
      </c>
      <c r="AB56" s="1">
        <f t="shared" si="2"/>
        <v>0</v>
      </c>
      <c r="AC56" s="3">
        <f t="shared" si="3"/>
        <v>1090.8475551365002</v>
      </c>
      <c r="AU56" s="12"/>
    </row>
    <row r="57" spans="1:47" x14ac:dyDescent="0.25">
      <c r="A57" s="11">
        <v>0.364326765554911</v>
      </c>
      <c r="C57" s="2">
        <v>4.8784591473032402</v>
      </c>
      <c r="E57" s="3">
        <v>191</v>
      </c>
      <c r="G57" s="2">
        <v>678.77284345293901</v>
      </c>
      <c r="H57" s="2"/>
      <c r="I57" s="3">
        <v>395.07051395132498</v>
      </c>
      <c r="J57" s="2"/>
      <c r="K57" s="2">
        <v>49.408048055500302</v>
      </c>
      <c r="L57" s="2"/>
      <c r="M57" s="3">
        <v>182</v>
      </c>
      <c r="O57" s="29"/>
      <c r="P57" s="35"/>
      <c r="Q57" s="29"/>
      <c r="R57" s="29"/>
      <c r="S57" s="29"/>
      <c r="T57" s="29"/>
      <c r="U57" s="29"/>
      <c r="V57" s="29"/>
      <c r="W57" s="29"/>
      <c r="X57" s="29"/>
      <c r="Y57" s="33"/>
      <c r="Z57" s="4">
        <v>-0.41099999999999998</v>
      </c>
      <c r="AA57" s="1">
        <v>3812</v>
      </c>
      <c r="AB57" s="1">
        <f t="shared" si="2"/>
        <v>0</v>
      </c>
      <c r="AC57" s="3">
        <f t="shared" si="3"/>
        <v>733.05935065574261</v>
      </c>
      <c r="AU57" s="12"/>
    </row>
    <row r="58" spans="1:47" x14ac:dyDescent="0.25">
      <c r="A58" s="11">
        <v>39.040757787453998</v>
      </c>
      <c r="C58" s="2">
        <v>0.376855986143873</v>
      </c>
      <c r="E58" s="3">
        <v>89</v>
      </c>
      <c r="G58" s="2">
        <v>1305.6783935067699</v>
      </c>
      <c r="H58" s="2"/>
      <c r="I58" s="3">
        <v>436.41777580506601</v>
      </c>
      <c r="J58" s="2"/>
      <c r="K58" s="2">
        <v>440.63822802353798</v>
      </c>
      <c r="L58" s="2"/>
      <c r="M58" s="3">
        <v>196</v>
      </c>
      <c r="O58" s="29"/>
      <c r="P58" s="35"/>
      <c r="Q58" s="29"/>
      <c r="R58" s="29"/>
      <c r="S58" s="29"/>
      <c r="T58" s="29"/>
      <c r="U58" s="29"/>
      <c r="V58" s="29"/>
      <c r="W58" s="29"/>
      <c r="X58" s="29"/>
      <c r="Y58" s="33"/>
      <c r="Z58" s="4">
        <v>-0.51800000000000002</v>
      </c>
      <c r="AA58" s="1">
        <v>4505</v>
      </c>
      <c r="AB58" s="1">
        <f t="shared" si="2"/>
        <v>0</v>
      </c>
      <c r="AC58" s="3">
        <f t="shared" si="3"/>
        <v>1746.6934775164518</v>
      </c>
      <c r="AU58" s="12"/>
    </row>
    <row r="59" spans="1:47" x14ac:dyDescent="0.25">
      <c r="A59" s="11">
        <v>0.238616826829611</v>
      </c>
      <c r="C59" s="2">
        <v>63.184800070826199</v>
      </c>
      <c r="E59" s="3">
        <v>243</v>
      </c>
      <c r="G59" s="2">
        <v>41.635245166401802</v>
      </c>
      <c r="H59" s="2"/>
      <c r="I59" s="3">
        <v>314.88175989925998</v>
      </c>
      <c r="J59" s="2"/>
      <c r="K59" s="2">
        <v>19.455594922064801</v>
      </c>
      <c r="L59" s="2"/>
      <c r="M59" s="3">
        <v>0</v>
      </c>
      <c r="O59" s="29"/>
      <c r="P59" s="35"/>
      <c r="Q59" s="29"/>
      <c r="R59" s="29"/>
      <c r="S59" s="29"/>
      <c r="T59" s="29"/>
      <c r="U59" s="29"/>
      <c r="V59" s="29"/>
      <c r="W59" s="29"/>
      <c r="X59" s="29"/>
      <c r="Y59" s="33"/>
      <c r="Z59" s="4">
        <v>4.7E-2</v>
      </c>
      <c r="AA59" s="1">
        <v>3202</v>
      </c>
      <c r="AB59" s="1">
        <f t="shared" si="2"/>
        <v>0</v>
      </c>
      <c r="AC59" s="3">
        <f t="shared" si="3"/>
        <v>124.27564015929281</v>
      </c>
      <c r="AU59" s="12"/>
    </row>
    <row r="60" spans="1:47" x14ac:dyDescent="0.25">
      <c r="A60" s="11">
        <v>0.27166985581837699</v>
      </c>
      <c r="C60" s="2">
        <v>64.537604884970605</v>
      </c>
      <c r="E60" s="3">
        <v>242</v>
      </c>
      <c r="G60" s="2">
        <v>39.338249076534701</v>
      </c>
      <c r="H60" s="2"/>
      <c r="I60" s="3">
        <v>344.58991602653902</v>
      </c>
      <c r="J60" s="2"/>
      <c r="K60" s="2">
        <v>24.4670428042078</v>
      </c>
      <c r="L60" s="2"/>
      <c r="M60" s="3">
        <v>0</v>
      </c>
      <c r="O60" s="29"/>
      <c r="P60" s="35"/>
      <c r="Q60" s="29"/>
      <c r="R60" s="29"/>
      <c r="S60" s="29"/>
      <c r="T60" s="29"/>
      <c r="U60" s="29"/>
      <c r="V60" s="29"/>
      <c r="W60" s="29"/>
      <c r="X60" s="29"/>
      <c r="Y60" s="33"/>
      <c r="Z60" s="4">
        <v>-2E-3</v>
      </c>
      <c r="AA60" s="1">
        <v>3234</v>
      </c>
      <c r="AB60" s="1">
        <f t="shared" si="2"/>
        <v>0</v>
      </c>
      <c r="AC60" s="3">
        <f t="shared" si="3"/>
        <v>128.34289676571311</v>
      </c>
      <c r="AU60" s="12"/>
    </row>
    <row r="61" spans="1:47" x14ac:dyDescent="0.25">
      <c r="A61" s="11">
        <v>0.25498898298152201</v>
      </c>
      <c r="C61" s="2">
        <v>49.047627376304597</v>
      </c>
      <c r="E61" s="3">
        <v>247</v>
      </c>
      <c r="G61" s="2">
        <v>39.338249076534701</v>
      </c>
      <c r="H61" s="2"/>
      <c r="I61" s="3">
        <v>218.02886100293799</v>
      </c>
      <c r="J61" s="2"/>
      <c r="K61" s="2">
        <v>12.2112224768718</v>
      </c>
      <c r="L61" s="2"/>
      <c r="M61" s="3">
        <v>35</v>
      </c>
      <c r="O61" s="29"/>
      <c r="P61" s="35"/>
      <c r="Q61" s="29"/>
      <c r="R61" s="29"/>
      <c r="S61" s="29"/>
      <c r="T61" s="29"/>
      <c r="U61" s="29"/>
      <c r="V61" s="29"/>
      <c r="W61" s="29"/>
      <c r="X61" s="29"/>
      <c r="Y61" s="33"/>
      <c r="Z61" s="4">
        <v>0.214</v>
      </c>
      <c r="AA61" s="1">
        <v>3095</v>
      </c>
      <c r="AB61" s="1">
        <f t="shared" si="2"/>
        <v>0</v>
      </c>
      <c r="AC61" s="3">
        <f t="shared" si="3"/>
        <v>100.59709892971109</v>
      </c>
      <c r="AU61" s="12"/>
    </row>
    <row r="62" spans="1:47" x14ac:dyDescent="0.25">
      <c r="A62" s="11">
        <v>0.25642331155915699</v>
      </c>
      <c r="C62" s="2">
        <v>50.518482649353402</v>
      </c>
      <c r="E62" s="3">
        <v>248</v>
      </c>
      <c r="G62" s="2">
        <v>22.258851241452099</v>
      </c>
      <c r="H62" s="2"/>
      <c r="I62" s="3">
        <v>306.33272378807999</v>
      </c>
      <c r="J62" s="2"/>
      <c r="K62" s="2">
        <v>32.497342714207001</v>
      </c>
      <c r="L62" s="2"/>
      <c r="M62" s="3">
        <v>28</v>
      </c>
      <c r="O62" s="29"/>
      <c r="P62" s="35"/>
      <c r="Q62" s="29"/>
      <c r="R62" s="29"/>
      <c r="S62" s="29"/>
      <c r="T62" s="29"/>
      <c r="U62" s="29"/>
      <c r="V62" s="29"/>
      <c r="W62" s="29"/>
      <c r="X62" s="29"/>
      <c r="Y62" s="33"/>
      <c r="Z62" s="4">
        <v>0.08</v>
      </c>
      <c r="AA62" s="1">
        <v>3183</v>
      </c>
      <c r="AB62" s="1">
        <f t="shared" si="2"/>
        <v>0</v>
      </c>
      <c r="AC62" s="3">
        <f t="shared" si="3"/>
        <v>105.2746766050125</v>
      </c>
      <c r="AU62" s="12"/>
    </row>
    <row r="63" spans="1:47" x14ac:dyDescent="0.25">
      <c r="A63" s="11">
        <v>7.5695200411558297</v>
      </c>
      <c r="C63" s="2">
        <v>0.44457287981890198</v>
      </c>
      <c r="E63" s="3">
        <v>121</v>
      </c>
      <c r="G63" s="2">
        <v>1033.1964523292299</v>
      </c>
      <c r="H63" s="2"/>
      <c r="I63" s="3">
        <v>439.73080963282098</v>
      </c>
      <c r="J63" s="2"/>
      <c r="K63" s="2">
        <v>234.19973646849601</v>
      </c>
      <c r="L63" s="2"/>
      <c r="M63" s="3">
        <v>196</v>
      </c>
      <c r="O63" s="29"/>
      <c r="P63" s="35"/>
      <c r="Q63" s="29"/>
      <c r="R63" s="29"/>
      <c r="S63" s="29"/>
      <c r="T63" s="29"/>
      <c r="U63" s="29"/>
      <c r="V63" s="29"/>
      <c r="W63" s="29"/>
      <c r="X63" s="29"/>
      <c r="Y63" s="33"/>
      <c r="Z63" s="4">
        <v>-0.48799999999999999</v>
      </c>
      <c r="AA63" s="1">
        <v>4199</v>
      </c>
      <c r="AB63" s="1">
        <f t="shared" si="2"/>
        <v>0</v>
      </c>
      <c r="AC63" s="3">
        <f t="shared" si="3"/>
        <v>1267.8407616775448</v>
      </c>
      <c r="AU63" s="12"/>
    </row>
    <row r="64" spans="1:47" x14ac:dyDescent="0.25">
      <c r="A64" s="11">
        <v>0.26169755652832499</v>
      </c>
      <c r="C64" s="2">
        <v>45.206940309769898</v>
      </c>
      <c r="E64" s="3">
        <v>249</v>
      </c>
      <c r="G64" s="2">
        <v>22.258851241452099</v>
      </c>
      <c r="H64" s="2"/>
      <c r="I64" s="3">
        <v>286.17321984077199</v>
      </c>
      <c r="J64" s="2"/>
      <c r="K64" s="2">
        <v>32.497342714207001</v>
      </c>
      <c r="L64" s="2"/>
      <c r="M64" s="3">
        <v>46</v>
      </c>
      <c r="O64" s="29"/>
      <c r="P64" s="35"/>
      <c r="Q64" s="29"/>
      <c r="R64" s="29"/>
      <c r="S64" s="29"/>
      <c r="T64" s="29"/>
      <c r="U64" s="29"/>
      <c r="V64" s="29"/>
      <c r="W64" s="29"/>
      <c r="X64" s="29"/>
      <c r="Y64" s="33"/>
      <c r="Z64" s="4">
        <v>0.113</v>
      </c>
      <c r="AA64" s="1">
        <v>3162</v>
      </c>
      <c r="AB64" s="1">
        <f t="shared" si="2"/>
        <v>0</v>
      </c>
      <c r="AC64" s="3">
        <f t="shared" si="3"/>
        <v>99.963134265429005</v>
      </c>
      <c r="AU64" s="12"/>
    </row>
    <row r="65" spans="1:47" x14ac:dyDescent="0.25">
      <c r="A65" s="11">
        <v>0.217999581983958</v>
      </c>
      <c r="C65" s="2">
        <v>42.741914101595597</v>
      </c>
      <c r="E65" s="3">
        <v>252</v>
      </c>
      <c r="G65" s="2">
        <v>3.36185685760565</v>
      </c>
      <c r="H65" s="2"/>
      <c r="I65" s="3">
        <v>248.96355955871701</v>
      </c>
      <c r="J65" s="2"/>
      <c r="K65" s="2">
        <v>28.6957957326381</v>
      </c>
      <c r="L65" s="2"/>
      <c r="M65" s="3">
        <v>55</v>
      </c>
      <c r="O65" s="29"/>
      <c r="P65" s="35"/>
      <c r="Q65" s="29"/>
      <c r="R65" s="29"/>
      <c r="S65" s="29"/>
      <c r="T65" s="29"/>
      <c r="U65" s="29"/>
      <c r="V65" s="29"/>
      <c r="W65" s="29"/>
      <c r="X65" s="29"/>
      <c r="Y65" s="33"/>
      <c r="Z65" s="4">
        <v>0.19700000000000001</v>
      </c>
      <c r="AA65" s="1">
        <v>3108</v>
      </c>
      <c r="AB65" s="1">
        <f t="shared" si="2"/>
        <v>0</v>
      </c>
      <c r="AC65" s="3">
        <f t="shared" si="3"/>
        <v>74.799566691839345</v>
      </c>
      <c r="AU65" s="12"/>
    </row>
    <row r="66" spans="1:47" x14ac:dyDescent="0.25">
      <c r="A66" s="11">
        <v>0.27191684616403999</v>
      </c>
      <c r="C66" s="2">
        <v>42.408979081070797</v>
      </c>
      <c r="E66" s="3">
        <v>229</v>
      </c>
      <c r="G66" s="2">
        <v>347.11310109097798</v>
      </c>
      <c r="H66" s="2"/>
      <c r="I66" s="3">
        <v>301.48268889135898</v>
      </c>
      <c r="J66" s="2"/>
      <c r="K66" s="2">
        <v>28.6957957326381</v>
      </c>
      <c r="L66" s="2"/>
      <c r="M66" s="3">
        <v>38</v>
      </c>
      <c r="O66" s="29"/>
      <c r="P66" s="35"/>
      <c r="Q66" s="29"/>
      <c r="R66" s="29"/>
      <c r="S66" s="29"/>
      <c r="T66" s="29"/>
      <c r="U66" s="29"/>
      <c r="V66" s="29"/>
      <c r="W66" s="29"/>
      <c r="X66" s="29"/>
      <c r="Y66" s="33"/>
      <c r="Z66" s="4">
        <v>-0.218</v>
      </c>
      <c r="AA66" s="1">
        <v>3412</v>
      </c>
      <c r="AB66" s="1">
        <f t="shared" si="2"/>
        <v>0</v>
      </c>
      <c r="AC66" s="3">
        <f t="shared" si="3"/>
        <v>418.21787590468688</v>
      </c>
      <c r="AU66" s="12"/>
    </row>
    <row r="67" spans="1:47" x14ac:dyDescent="0.25">
      <c r="A67" s="11">
        <v>79.084991091566394</v>
      </c>
      <c r="C67" s="2">
        <v>0.25311368305193799</v>
      </c>
      <c r="E67" s="3">
        <v>83</v>
      </c>
      <c r="G67" s="2">
        <v>1490.2051107331699</v>
      </c>
      <c r="H67" s="2"/>
      <c r="I67" s="3">
        <v>805.45717912453097</v>
      </c>
      <c r="J67" s="2"/>
      <c r="K67" s="2">
        <v>628.598138887662</v>
      </c>
      <c r="L67" s="2"/>
      <c r="M67" s="3">
        <v>196</v>
      </c>
      <c r="O67" s="29"/>
      <c r="P67" s="35"/>
      <c r="Q67" s="29"/>
      <c r="R67" s="29"/>
      <c r="S67" s="29"/>
      <c r="T67" s="29"/>
      <c r="U67" s="29"/>
      <c r="V67" s="29"/>
      <c r="W67" s="29"/>
      <c r="X67" s="29"/>
      <c r="Y67" s="33"/>
      <c r="Z67" s="4">
        <v>-0.55100000000000005</v>
      </c>
      <c r="AA67" s="1">
        <v>5129</v>
      </c>
      <c r="AB67" s="1">
        <f t="shared" si="2"/>
        <v>0</v>
      </c>
      <c r="AC67" s="3">
        <f t="shared" si="3"/>
        <v>2119.0563633038837</v>
      </c>
      <c r="AU67" s="12"/>
    </row>
    <row r="68" spans="1:47" x14ac:dyDescent="0.25">
      <c r="A68" s="11">
        <v>0.40269581129494297</v>
      </c>
      <c r="C68" s="2">
        <v>56.216504690819001</v>
      </c>
      <c r="E68" s="3">
        <v>192</v>
      </c>
      <c r="G68" s="2">
        <v>570.66289466939804</v>
      </c>
      <c r="H68" s="2"/>
      <c r="I68" s="3">
        <v>369.51281341901199</v>
      </c>
      <c r="J68" s="2"/>
      <c r="K68" s="2">
        <v>110.034482714205</v>
      </c>
      <c r="L68" s="2"/>
      <c r="M68" s="3">
        <v>1</v>
      </c>
      <c r="O68" s="29"/>
      <c r="P68" s="35"/>
      <c r="Q68" s="29"/>
      <c r="R68" s="29"/>
      <c r="S68" s="29"/>
      <c r="T68" s="29"/>
      <c r="U68" s="29"/>
      <c r="V68" s="29"/>
      <c r="W68" s="29"/>
      <c r="X68" s="29"/>
      <c r="Y68" s="33"/>
      <c r="Z68" s="4">
        <v>-0.373</v>
      </c>
      <c r="AA68" s="1">
        <v>3681</v>
      </c>
      <c r="AB68" s="1">
        <f t="shared" si="2"/>
        <v>0</v>
      </c>
      <c r="AC68" s="3">
        <f t="shared" ref="AC68:AC103" si="4">C68+G68+K68+H68+J68+L68</f>
        <v>736.91388207442196</v>
      </c>
      <c r="AU68" s="12"/>
    </row>
    <row r="69" spans="1:47" x14ac:dyDescent="0.25">
      <c r="A69" s="11">
        <v>0.26340155756549699</v>
      </c>
      <c r="C69" s="2">
        <v>45.206940309769898</v>
      </c>
      <c r="E69" s="3">
        <v>250</v>
      </c>
      <c r="G69" s="2">
        <v>22.258851241452099</v>
      </c>
      <c r="H69" s="2"/>
      <c r="I69" s="3">
        <v>204.86196177424901</v>
      </c>
      <c r="J69" s="2"/>
      <c r="K69" s="2">
        <v>32.497342714207001</v>
      </c>
      <c r="L69" s="2"/>
      <c r="M69" s="3">
        <v>50</v>
      </c>
      <c r="O69" s="29"/>
      <c r="P69" s="35"/>
      <c r="Q69" s="29"/>
      <c r="R69" s="29"/>
      <c r="S69" s="29"/>
      <c r="T69" s="29"/>
      <c r="U69" s="29"/>
      <c r="V69" s="29"/>
      <c r="W69" s="29"/>
      <c r="X69" s="29"/>
      <c r="Y69" s="33"/>
      <c r="Z69" s="4">
        <v>0.248</v>
      </c>
      <c r="AA69" s="1">
        <v>3077</v>
      </c>
      <c r="AB69" s="1">
        <f t="shared" ref="AB69:AB102" si="5">H69+J69</f>
        <v>0</v>
      </c>
      <c r="AC69" s="3">
        <f t="shared" si="4"/>
        <v>99.963134265429005</v>
      </c>
      <c r="AU69" s="12"/>
    </row>
    <row r="70" spans="1:47" x14ac:dyDescent="0.25">
      <c r="A70" s="11">
        <v>25.521186576803501</v>
      </c>
      <c r="C70" s="2">
        <v>0.21236591343567801</v>
      </c>
      <c r="E70" s="3">
        <v>102</v>
      </c>
      <c r="G70" s="2">
        <v>1249.8200151792901</v>
      </c>
      <c r="H70" s="2"/>
      <c r="I70" s="3">
        <v>524.18374443384801</v>
      </c>
      <c r="J70" s="2"/>
      <c r="K70" s="2">
        <v>221.38390256763901</v>
      </c>
      <c r="L70" s="2"/>
      <c r="M70" s="3">
        <v>196</v>
      </c>
      <c r="O70" s="29"/>
      <c r="P70" s="35"/>
      <c r="Q70" s="29"/>
      <c r="R70" s="29"/>
      <c r="S70" s="29"/>
      <c r="T70" s="29"/>
      <c r="U70" s="29"/>
      <c r="V70" s="29"/>
      <c r="W70" s="29"/>
      <c r="X70" s="29"/>
      <c r="Y70" s="33"/>
      <c r="Z70" s="4">
        <v>-0.51600000000000001</v>
      </c>
      <c r="AA70" s="1">
        <v>4452</v>
      </c>
      <c r="AB70" s="1">
        <f t="shared" si="5"/>
        <v>0</v>
      </c>
      <c r="AC70" s="3">
        <f t="shared" si="4"/>
        <v>1471.4162836603648</v>
      </c>
      <c r="AU70" s="12"/>
    </row>
    <row r="71" spans="1:47" x14ac:dyDescent="0.25">
      <c r="A71" s="11">
        <v>72.145996476168506</v>
      </c>
      <c r="C71" s="2">
        <v>0.22188232533739599</v>
      </c>
      <c r="E71" s="3">
        <v>83</v>
      </c>
      <c r="G71" s="2">
        <v>1490.5406727961199</v>
      </c>
      <c r="H71" s="2"/>
      <c r="I71" s="3">
        <v>1041.51377590897</v>
      </c>
      <c r="J71" s="2"/>
      <c r="K71" s="2">
        <v>500.497863420942</v>
      </c>
      <c r="L71" s="2"/>
      <c r="M71" s="3">
        <v>196</v>
      </c>
      <c r="O71" s="29"/>
      <c r="P71" s="35"/>
      <c r="Q71" s="29"/>
      <c r="R71" s="29"/>
      <c r="S71" s="29"/>
      <c r="T71" s="29"/>
      <c r="U71" s="29"/>
      <c r="V71" s="29"/>
      <c r="W71" s="29"/>
      <c r="X71" s="29"/>
      <c r="Y71" s="33"/>
      <c r="Z71" s="4">
        <v>-0.55600000000000005</v>
      </c>
      <c r="AA71" s="1">
        <v>5317</v>
      </c>
      <c r="AB71" s="1">
        <f t="shared" si="5"/>
        <v>0</v>
      </c>
      <c r="AC71" s="3">
        <f t="shared" si="4"/>
        <v>1991.2604185423993</v>
      </c>
      <c r="AU71" s="12"/>
    </row>
    <row r="72" spans="1:47" s="13" customFormat="1" x14ac:dyDescent="0.25">
      <c r="A72" s="19">
        <v>3.1590973938079498</v>
      </c>
      <c r="C72" s="14">
        <v>43.153762850217603</v>
      </c>
      <c r="E72" s="15">
        <v>192</v>
      </c>
      <c r="G72" s="14">
        <v>636.78068606121599</v>
      </c>
      <c r="H72" s="14"/>
      <c r="I72" s="15">
        <v>369.770728373265</v>
      </c>
      <c r="J72" s="14"/>
      <c r="K72" s="14">
        <v>82.2915148595402</v>
      </c>
      <c r="L72" s="16"/>
      <c r="M72" s="15">
        <v>45</v>
      </c>
      <c r="N72" s="34"/>
      <c r="O72" s="16"/>
      <c r="P72" s="35"/>
      <c r="Q72" s="16"/>
      <c r="R72" s="16"/>
      <c r="S72" s="16"/>
      <c r="T72" s="16"/>
      <c r="U72" s="16"/>
      <c r="V72" s="16"/>
      <c r="W72" s="16"/>
      <c r="X72" s="16"/>
      <c r="Y72" s="33"/>
      <c r="Z72" s="16">
        <v>-0.38700000000000001</v>
      </c>
      <c r="AA72" s="17">
        <v>3722</v>
      </c>
      <c r="AB72" s="17">
        <f t="shared" si="5"/>
        <v>0</v>
      </c>
      <c r="AC72" s="15">
        <f t="shared" si="4"/>
        <v>762.22596377097375</v>
      </c>
      <c r="AU72" s="12"/>
    </row>
    <row r="73" spans="1:47" x14ac:dyDescent="0.25">
      <c r="A73" s="11">
        <v>3.8513220768896099</v>
      </c>
      <c r="C73" s="24">
        <v>43.135882611155097</v>
      </c>
      <c r="E73" s="25">
        <v>180</v>
      </c>
      <c r="G73" s="24">
        <v>636.78068606121599</v>
      </c>
      <c r="H73" s="24"/>
      <c r="I73" s="25">
        <v>416.61014183864501</v>
      </c>
      <c r="J73" s="26"/>
      <c r="K73" s="24">
        <v>118.518525685767</v>
      </c>
      <c r="L73" s="26"/>
      <c r="M73" s="25">
        <v>45</v>
      </c>
      <c r="O73" s="26"/>
      <c r="P73" s="35"/>
      <c r="Q73" s="26"/>
      <c r="R73" s="26"/>
      <c r="S73" s="26"/>
      <c r="T73" s="26"/>
      <c r="U73" s="26"/>
      <c r="V73" s="26"/>
      <c r="W73" s="26"/>
      <c r="X73" s="26"/>
      <c r="Y73" s="33"/>
      <c r="Z73" s="26">
        <v>-0.40500000000000003</v>
      </c>
      <c r="AA73" s="27">
        <v>3788</v>
      </c>
      <c r="AB73" s="27">
        <f t="shared" si="5"/>
        <v>0</v>
      </c>
      <c r="AC73" s="25">
        <f t="shared" si="4"/>
        <v>798.43509435813814</v>
      </c>
      <c r="AU73" s="12"/>
    </row>
    <row r="74" spans="1:47" s="13" customFormat="1" x14ac:dyDescent="0.25">
      <c r="A74" s="19">
        <v>0.32492922469936902</v>
      </c>
      <c r="C74" s="24">
        <v>56.216504690819001</v>
      </c>
      <c r="E74" s="25">
        <v>194</v>
      </c>
      <c r="G74" s="24">
        <v>570.66289466939804</v>
      </c>
      <c r="H74" s="24"/>
      <c r="I74" s="25">
        <v>369.51281341901199</v>
      </c>
      <c r="J74" s="26"/>
      <c r="K74" s="24">
        <v>56.520343049514999</v>
      </c>
      <c r="L74" s="26"/>
      <c r="M74" s="25">
        <v>1</v>
      </c>
      <c r="N74" s="34"/>
      <c r="O74" s="26"/>
      <c r="P74" s="35"/>
      <c r="Q74" s="26"/>
      <c r="R74" s="26"/>
      <c r="S74" s="26"/>
      <c r="T74" s="26"/>
      <c r="U74" s="26"/>
      <c r="V74" s="26"/>
      <c r="W74" s="26"/>
      <c r="X74" s="26"/>
      <c r="Y74" s="33"/>
      <c r="Z74" s="26">
        <v>-0.36499999999999999</v>
      </c>
      <c r="AA74" s="27">
        <v>3659</v>
      </c>
      <c r="AB74" s="27">
        <f t="shared" si="5"/>
        <v>0</v>
      </c>
      <c r="AC74" s="25">
        <f t="shared" si="4"/>
        <v>683.39974240973197</v>
      </c>
      <c r="AU74" s="12"/>
    </row>
    <row r="75" spans="1:47" s="13" customFormat="1" x14ac:dyDescent="0.25">
      <c r="A75" s="19">
        <v>0.217999581983958</v>
      </c>
      <c r="C75" s="20">
        <v>42.741914101595597</v>
      </c>
      <c r="E75" s="21">
        <v>252</v>
      </c>
      <c r="G75" s="20">
        <v>3.36185685760565</v>
      </c>
      <c r="H75" s="18"/>
      <c r="I75" s="21">
        <v>228.04243756534601</v>
      </c>
      <c r="J75" s="18"/>
      <c r="K75" s="20">
        <v>28.6957957326381</v>
      </c>
      <c r="L75" s="20"/>
      <c r="M75" s="21">
        <v>57</v>
      </c>
      <c r="N75" s="34"/>
      <c r="O75" s="29"/>
      <c r="P75" s="35"/>
      <c r="Q75" s="29"/>
      <c r="R75" s="29"/>
      <c r="S75" s="29"/>
      <c r="T75" s="29"/>
      <c r="U75" s="29"/>
      <c r="V75" s="29"/>
      <c r="W75" s="29"/>
      <c r="X75" s="29"/>
      <c r="Y75" s="33"/>
      <c r="Z75" s="22">
        <v>0.23200000000000001</v>
      </c>
      <c r="AA75" s="23">
        <v>3087</v>
      </c>
      <c r="AB75" s="23">
        <f t="shared" si="5"/>
        <v>0</v>
      </c>
      <c r="AC75" s="21">
        <f t="shared" si="4"/>
        <v>74.799566691839345</v>
      </c>
      <c r="AU75" s="12"/>
    </row>
    <row r="76" spans="1:47" s="13" customFormat="1" x14ac:dyDescent="0.25">
      <c r="A76" s="19">
        <v>0.29013150666148202</v>
      </c>
      <c r="C76" s="20">
        <v>47.400198438282402</v>
      </c>
      <c r="E76" s="21">
        <v>223</v>
      </c>
      <c r="G76" s="20">
        <v>478.86191362262002</v>
      </c>
      <c r="H76" s="18"/>
      <c r="I76" s="21">
        <v>309.95874501438499</v>
      </c>
      <c r="J76" s="18"/>
      <c r="K76" s="20">
        <v>62.851031682631401</v>
      </c>
      <c r="L76" s="20"/>
      <c r="M76" s="21">
        <v>31</v>
      </c>
      <c r="N76" s="34"/>
      <c r="O76" s="29"/>
      <c r="P76" s="35"/>
      <c r="Q76" s="29"/>
      <c r="R76" s="29"/>
      <c r="S76" s="29"/>
      <c r="T76" s="29"/>
      <c r="U76" s="29"/>
      <c r="V76" s="29"/>
      <c r="W76" s="29"/>
      <c r="X76" s="29"/>
      <c r="Y76" s="33"/>
      <c r="Z76" s="22">
        <v>-0.30499999999999999</v>
      </c>
      <c r="AA76" s="23">
        <v>3532</v>
      </c>
      <c r="AB76" s="23">
        <f t="shared" si="5"/>
        <v>0</v>
      </c>
      <c r="AC76" s="21">
        <f t="shared" si="4"/>
        <v>589.11314374353378</v>
      </c>
      <c r="AU76" s="12"/>
    </row>
    <row r="77" spans="1:47" x14ac:dyDescent="0.25">
      <c r="A77" s="11">
        <v>38.667838882044002</v>
      </c>
      <c r="C77" s="2">
        <v>0.17621333856753499</v>
      </c>
      <c r="E77" s="3">
        <v>93</v>
      </c>
      <c r="G77" s="2">
        <v>1073.5215356179999</v>
      </c>
      <c r="H77" s="2"/>
      <c r="I77" s="3">
        <v>498.79955561693799</v>
      </c>
      <c r="J77" s="2"/>
      <c r="K77" s="2">
        <v>304.01741990079898</v>
      </c>
      <c r="L77" s="2"/>
      <c r="M77" s="3">
        <v>196</v>
      </c>
      <c r="O77" s="29"/>
      <c r="P77" s="35"/>
      <c r="Q77" s="29"/>
      <c r="R77" s="29"/>
      <c r="S77" s="29"/>
      <c r="T77" s="29"/>
      <c r="U77" s="29"/>
      <c r="V77" s="29"/>
      <c r="W77" s="29"/>
      <c r="X77" s="29"/>
      <c r="Y77" s="33"/>
      <c r="Z77" s="4">
        <v>-0.50600000000000001</v>
      </c>
      <c r="AA77" s="1">
        <v>4349</v>
      </c>
      <c r="AB77" s="1">
        <f t="shared" si="5"/>
        <v>0</v>
      </c>
      <c r="AC77" s="3">
        <f t="shared" si="4"/>
        <v>1377.7151688573665</v>
      </c>
      <c r="AU77" s="12"/>
    </row>
    <row r="78" spans="1:47" x14ac:dyDescent="0.25">
      <c r="A78" s="11">
        <v>0.25853263209190203</v>
      </c>
      <c r="C78" s="2">
        <v>43.928319979215999</v>
      </c>
      <c r="E78" s="3">
        <v>237</v>
      </c>
      <c r="G78" s="2">
        <v>132.159418545525</v>
      </c>
      <c r="H78" s="2"/>
      <c r="I78" s="3">
        <v>205.902004784155</v>
      </c>
      <c r="J78" s="2"/>
      <c r="K78" s="2">
        <v>30.526415210222702</v>
      </c>
      <c r="L78" s="2"/>
      <c r="M78" s="3">
        <v>49</v>
      </c>
      <c r="O78" s="29"/>
      <c r="P78" s="35"/>
      <c r="Q78" s="29"/>
      <c r="R78" s="29"/>
      <c r="S78" s="29"/>
      <c r="T78" s="29"/>
      <c r="U78" s="29"/>
      <c r="V78" s="29"/>
      <c r="W78" s="29"/>
      <c r="X78" s="29"/>
      <c r="Y78" s="33"/>
      <c r="Z78" s="4">
        <v>0.126</v>
      </c>
      <c r="AA78" s="1">
        <v>3158</v>
      </c>
      <c r="AB78" s="1">
        <f t="shared" si="5"/>
        <v>0</v>
      </c>
      <c r="AC78" s="3">
        <f t="shared" si="4"/>
        <v>206.61415373496368</v>
      </c>
      <c r="AU78" s="12"/>
    </row>
    <row r="79" spans="1:47" x14ac:dyDescent="0.25">
      <c r="A79" s="11">
        <v>70.257798693609999</v>
      </c>
      <c r="C79" s="2">
        <v>0.19655908782023801</v>
      </c>
      <c r="E79" s="3">
        <v>84</v>
      </c>
      <c r="G79" s="2">
        <v>1495.9587791387301</v>
      </c>
      <c r="H79" s="2"/>
      <c r="I79" s="3">
        <v>561.06956582678799</v>
      </c>
      <c r="J79" s="2"/>
      <c r="K79" s="2">
        <v>446.94174838136502</v>
      </c>
      <c r="L79" s="2"/>
      <c r="M79" s="3">
        <v>196</v>
      </c>
      <c r="O79" s="29"/>
      <c r="P79" s="35"/>
      <c r="Q79" s="29"/>
      <c r="R79" s="29"/>
      <c r="S79" s="29"/>
      <c r="T79" s="29"/>
      <c r="U79" s="29"/>
      <c r="V79" s="29"/>
      <c r="W79" s="29"/>
      <c r="X79" s="29"/>
      <c r="Y79" s="33"/>
      <c r="Z79" s="4">
        <v>-0.53900000000000003</v>
      </c>
      <c r="AA79" s="1">
        <v>4801</v>
      </c>
      <c r="AB79" s="1">
        <f t="shared" si="5"/>
        <v>0</v>
      </c>
      <c r="AC79" s="3">
        <f t="shared" si="4"/>
        <v>1943.0970866079153</v>
      </c>
      <c r="AU79" s="12"/>
    </row>
    <row r="80" spans="1:47" x14ac:dyDescent="0.25">
      <c r="A80" s="11">
        <v>65.375640461147398</v>
      </c>
      <c r="C80" s="2">
        <v>0.35433176672440397</v>
      </c>
      <c r="E80" s="3">
        <v>84</v>
      </c>
      <c r="G80" s="2">
        <v>1491.52696829968</v>
      </c>
      <c r="H80" s="2"/>
      <c r="I80" s="3">
        <v>478.01339741220198</v>
      </c>
      <c r="J80" s="2"/>
      <c r="K80" s="2">
        <v>313.304038508372</v>
      </c>
      <c r="L80" s="2"/>
      <c r="M80" s="3">
        <v>196</v>
      </c>
      <c r="O80" s="29"/>
      <c r="P80" s="35"/>
      <c r="Q80" s="29"/>
      <c r="R80" s="29"/>
      <c r="S80" s="29"/>
      <c r="T80" s="29"/>
      <c r="U80" s="29"/>
      <c r="V80" s="29"/>
      <c r="W80" s="29"/>
      <c r="X80" s="29"/>
      <c r="Y80" s="33"/>
      <c r="Z80" s="4">
        <v>-0.53100000000000003</v>
      </c>
      <c r="AA80" s="1">
        <v>4656</v>
      </c>
      <c r="AB80" s="1">
        <f t="shared" si="5"/>
        <v>0</v>
      </c>
      <c r="AC80" s="3">
        <f t="shared" si="4"/>
        <v>1805.1853385747766</v>
      </c>
      <c r="AU80" s="12"/>
    </row>
    <row r="81" spans="1:47" x14ac:dyDescent="0.25">
      <c r="A81" s="11">
        <v>37.6459354282715</v>
      </c>
      <c r="C81" s="2">
        <v>0.165162846620487</v>
      </c>
      <c r="E81" s="3">
        <v>113</v>
      </c>
      <c r="G81" s="2">
        <v>744.22819057965205</v>
      </c>
      <c r="H81" s="2"/>
      <c r="I81" s="3">
        <v>367.368654149164</v>
      </c>
      <c r="J81" s="2"/>
      <c r="K81" s="2">
        <v>153.224418518379</v>
      </c>
      <c r="L81" s="2"/>
      <c r="M81" s="3">
        <v>200</v>
      </c>
      <c r="O81" s="29"/>
      <c r="P81" s="35"/>
      <c r="Q81" s="29"/>
      <c r="R81" s="29"/>
      <c r="S81" s="29"/>
      <c r="T81" s="29"/>
      <c r="U81" s="29"/>
      <c r="V81" s="29"/>
      <c r="W81" s="29"/>
      <c r="X81" s="29"/>
      <c r="Y81" s="33"/>
      <c r="Z81" s="4">
        <v>-0.44400000000000001</v>
      </c>
      <c r="AA81" s="1">
        <v>3932</v>
      </c>
      <c r="AB81" s="1">
        <f t="shared" si="5"/>
        <v>0</v>
      </c>
      <c r="AC81" s="3">
        <f t="shared" si="4"/>
        <v>897.61777194465151</v>
      </c>
      <c r="AU81" s="12"/>
    </row>
    <row r="82" spans="1:47" x14ac:dyDescent="0.25">
      <c r="A82" s="11">
        <v>2.7551681080361901</v>
      </c>
      <c r="C82" s="2">
        <v>46.078582840822698</v>
      </c>
      <c r="E82" s="3">
        <v>180</v>
      </c>
      <c r="G82" s="2">
        <v>748.87756166528698</v>
      </c>
      <c r="H82" s="2"/>
      <c r="I82" s="3">
        <v>350.381150910462</v>
      </c>
      <c r="J82" s="2"/>
      <c r="K82" s="2">
        <v>213.703317968102</v>
      </c>
      <c r="L82" s="2"/>
      <c r="M82" s="3">
        <v>35</v>
      </c>
      <c r="O82" s="29"/>
      <c r="P82" s="35"/>
      <c r="Q82" s="29"/>
      <c r="R82" s="29"/>
      <c r="S82" s="29"/>
      <c r="T82" s="29"/>
      <c r="U82" s="29"/>
      <c r="V82" s="29"/>
      <c r="W82" s="29"/>
      <c r="X82" s="29"/>
      <c r="Y82" s="33"/>
      <c r="Z82" s="4">
        <v>-0.41699999999999998</v>
      </c>
      <c r="AA82" s="1">
        <v>3836</v>
      </c>
      <c r="AB82" s="1">
        <f t="shared" si="5"/>
        <v>0</v>
      </c>
      <c r="AC82" s="3">
        <f t="shared" si="4"/>
        <v>1008.6594624742118</v>
      </c>
      <c r="AU82" s="12"/>
    </row>
    <row r="83" spans="1:47" x14ac:dyDescent="0.25">
      <c r="A83" s="11">
        <v>0.26977465425090003</v>
      </c>
      <c r="C83" s="2">
        <v>47.400198438282402</v>
      </c>
      <c r="E83" s="3">
        <v>230</v>
      </c>
      <c r="G83" s="2">
        <v>268.22732617569397</v>
      </c>
      <c r="H83" s="2"/>
      <c r="I83" s="3">
        <v>306.71854438781799</v>
      </c>
      <c r="J83" s="2"/>
      <c r="K83" s="2">
        <v>62.459627259539602</v>
      </c>
      <c r="L83" s="2"/>
      <c r="M83" s="3">
        <v>31</v>
      </c>
      <c r="O83" s="29"/>
      <c r="P83" s="35"/>
      <c r="Q83" s="29"/>
      <c r="R83" s="29"/>
      <c r="S83" s="29"/>
      <c r="T83" s="29"/>
      <c r="U83" s="29"/>
      <c r="V83" s="29"/>
      <c r="W83" s="29"/>
      <c r="X83" s="29"/>
      <c r="Y83" s="33"/>
      <c r="Z83" s="4">
        <v>-0.17799999999999999</v>
      </c>
      <c r="AA83" s="1">
        <v>3374</v>
      </c>
      <c r="AB83" s="1">
        <f t="shared" si="5"/>
        <v>0</v>
      </c>
      <c r="AC83" s="3">
        <f t="shared" si="4"/>
        <v>378.08715187351601</v>
      </c>
      <c r="AU83" s="12"/>
    </row>
    <row r="84" spans="1:47" x14ac:dyDescent="0.25">
      <c r="A84" s="11">
        <v>39.416345148580803</v>
      </c>
      <c r="C84" s="2">
        <v>0.17359699190874001</v>
      </c>
      <c r="E84" s="3">
        <v>84</v>
      </c>
      <c r="G84" s="2">
        <v>1492.3278664196901</v>
      </c>
      <c r="H84" s="2"/>
      <c r="I84" s="3">
        <v>679.64144187419197</v>
      </c>
      <c r="J84" s="2"/>
      <c r="K84" s="2">
        <v>490.52697639887703</v>
      </c>
      <c r="L84" s="2"/>
      <c r="M84" s="3">
        <v>196</v>
      </c>
      <c r="O84" s="29"/>
      <c r="P84" s="35"/>
      <c r="Q84" s="29"/>
      <c r="R84" s="29"/>
      <c r="S84" s="29"/>
      <c r="T84" s="29"/>
      <c r="U84" s="29"/>
      <c r="V84" s="29"/>
      <c r="W84" s="29"/>
      <c r="X84" s="29"/>
      <c r="Y84" s="33"/>
      <c r="Z84" s="4">
        <v>-0.54400000000000004</v>
      </c>
      <c r="AA84" s="1">
        <v>4905</v>
      </c>
      <c r="AB84" s="1">
        <f t="shared" si="5"/>
        <v>0</v>
      </c>
      <c r="AC84" s="3">
        <f t="shared" si="4"/>
        <v>1983.0284398104757</v>
      </c>
      <c r="AU84" s="12"/>
    </row>
    <row r="85" spans="1:47" x14ac:dyDescent="0.25">
      <c r="A85" s="11">
        <v>0.26977465425090003</v>
      </c>
      <c r="C85" s="2">
        <v>47.400198438282402</v>
      </c>
      <c r="E85" s="3">
        <v>218</v>
      </c>
      <c r="G85" s="2">
        <v>478.86191362262002</v>
      </c>
      <c r="H85" s="2"/>
      <c r="I85" s="3">
        <v>370.437685602317</v>
      </c>
      <c r="J85" s="2"/>
      <c r="K85" s="2">
        <v>62.851031682631401</v>
      </c>
      <c r="L85" s="2"/>
      <c r="M85" s="3">
        <v>31</v>
      </c>
      <c r="O85" s="29"/>
      <c r="P85" s="35"/>
      <c r="Q85" s="29"/>
      <c r="R85" s="29"/>
      <c r="S85" s="29"/>
      <c r="T85" s="29"/>
      <c r="U85" s="29"/>
      <c r="V85" s="29"/>
      <c r="W85" s="29"/>
      <c r="X85" s="29"/>
      <c r="Y85" s="33"/>
      <c r="Z85" s="4">
        <v>-0.33800000000000002</v>
      </c>
      <c r="AA85" s="1">
        <v>3595</v>
      </c>
      <c r="AB85" s="1">
        <f t="shared" si="5"/>
        <v>0</v>
      </c>
      <c r="AC85" s="3">
        <f t="shared" si="4"/>
        <v>589.11314374353378</v>
      </c>
      <c r="AU85" s="12"/>
    </row>
    <row r="86" spans="1:47" x14ac:dyDescent="0.25">
      <c r="A86" s="11">
        <v>0.25635606497163899</v>
      </c>
      <c r="C86" s="2">
        <v>42.852675531522003</v>
      </c>
      <c r="E86" s="3">
        <v>226</v>
      </c>
      <c r="G86" s="2">
        <v>470.40208185646401</v>
      </c>
      <c r="H86" s="2"/>
      <c r="I86" s="3">
        <v>319.46119422305702</v>
      </c>
      <c r="J86" s="2"/>
      <c r="K86" s="2">
        <v>85.054095380259895</v>
      </c>
      <c r="L86" s="2"/>
      <c r="M86" s="3">
        <v>40</v>
      </c>
      <c r="O86" s="29"/>
      <c r="P86" s="35"/>
      <c r="Q86" s="29"/>
      <c r="R86" s="29"/>
      <c r="S86" s="29"/>
      <c r="T86" s="29"/>
      <c r="U86" s="29"/>
      <c r="V86" s="29"/>
      <c r="W86" s="29"/>
      <c r="X86" s="29"/>
      <c r="Y86" s="33"/>
      <c r="Z86" s="4">
        <v>-0.312</v>
      </c>
      <c r="AA86" s="1">
        <v>3543</v>
      </c>
      <c r="AB86" s="1">
        <f t="shared" si="5"/>
        <v>0</v>
      </c>
      <c r="AC86" s="3">
        <f t="shared" si="4"/>
        <v>598.30885276824597</v>
      </c>
      <c r="AU86" s="12"/>
    </row>
    <row r="87" spans="1:47" x14ac:dyDescent="0.25">
      <c r="A87" s="11">
        <v>8.8122078854759298</v>
      </c>
      <c r="C87" s="2">
        <v>2.40827001123129</v>
      </c>
      <c r="E87" s="3">
        <v>142</v>
      </c>
      <c r="G87" s="2">
        <v>744.59971239488004</v>
      </c>
      <c r="H87" s="2"/>
      <c r="I87" s="3">
        <v>332.68688596825098</v>
      </c>
      <c r="J87" s="2"/>
      <c r="K87" s="2">
        <v>233.67824717399299</v>
      </c>
      <c r="L87" s="2"/>
      <c r="M87" s="3">
        <v>193</v>
      </c>
      <c r="O87" s="29"/>
      <c r="P87" s="35"/>
      <c r="Q87" s="29"/>
      <c r="R87" s="29"/>
      <c r="S87" s="29"/>
      <c r="T87" s="29"/>
      <c r="U87" s="29"/>
      <c r="V87" s="29"/>
      <c r="W87" s="29"/>
      <c r="X87" s="29"/>
      <c r="Y87" s="33"/>
      <c r="Z87" s="4">
        <v>-0.433</v>
      </c>
      <c r="AA87" s="1">
        <v>3892</v>
      </c>
      <c r="AB87" s="1">
        <f t="shared" si="5"/>
        <v>0</v>
      </c>
      <c r="AC87" s="3">
        <f t="shared" si="4"/>
        <v>980.68622958010428</v>
      </c>
      <c r="AU87" s="12"/>
    </row>
    <row r="88" spans="1:47" x14ac:dyDescent="0.25">
      <c r="A88" s="11">
        <v>29.926990121024701</v>
      </c>
      <c r="C88" s="2">
        <v>0.36223004339936199</v>
      </c>
      <c r="E88" s="3">
        <v>97</v>
      </c>
      <c r="G88" s="2">
        <v>1493.71798679668</v>
      </c>
      <c r="H88" s="2"/>
      <c r="I88" s="3">
        <v>587.57285020900497</v>
      </c>
      <c r="J88" s="2"/>
      <c r="K88" s="2">
        <v>223.3399821873</v>
      </c>
      <c r="L88" s="2"/>
      <c r="M88" s="3">
        <v>196</v>
      </c>
      <c r="O88" s="29"/>
      <c r="P88" s="35"/>
      <c r="Q88" s="29"/>
      <c r="R88" s="29"/>
      <c r="S88" s="29"/>
      <c r="T88" s="29"/>
      <c r="U88" s="29"/>
      <c r="V88" s="29"/>
      <c r="W88" s="29"/>
      <c r="X88" s="29"/>
      <c r="Y88" s="33"/>
      <c r="Z88" s="4">
        <v>-0.53400000000000003</v>
      </c>
      <c r="AA88" s="1">
        <v>4696</v>
      </c>
      <c r="AB88" s="1">
        <f t="shared" si="5"/>
        <v>0</v>
      </c>
      <c r="AC88" s="3">
        <f t="shared" si="4"/>
        <v>1717.4201990273793</v>
      </c>
      <c r="AU88" s="12"/>
    </row>
    <row r="89" spans="1:47" x14ac:dyDescent="0.25">
      <c r="A89" s="11">
        <v>0.26977465425090003</v>
      </c>
      <c r="C89" s="2">
        <v>47.400198438282402</v>
      </c>
      <c r="E89" s="3">
        <v>184</v>
      </c>
      <c r="G89" s="2">
        <v>722.51789389675105</v>
      </c>
      <c r="H89" s="2"/>
      <c r="I89" s="3">
        <v>360.91638399103698</v>
      </c>
      <c r="J89" s="2"/>
      <c r="K89" s="2">
        <v>154.127512699302</v>
      </c>
      <c r="L89" s="2"/>
      <c r="M89" s="3">
        <v>31</v>
      </c>
      <c r="O89" s="29"/>
      <c r="P89" s="35"/>
      <c r="Q89" s="29"/>
      <c r="R89" s="29"/>
      <c r="S89" s="29"/>
      <c r="T89" s="29"/>
      <c r="U89" s="29"/>
      <c r="V89" s="29"/>
      <c r="W89" s="29"/>
      <c r="X89" s="29"/>
      <c r="Y89" s="33"/>
      <c r="Z89" s="4">
        <v>-0.40899999999999997</v>
      </c>
      <c r="AA89" s="1">
        <v>3800</v>
      </c>
      <c r="AB89" s="1">
        <f t="shared" si="5"/>
        <v>0</v>
      </c>
      <c r="AC89" s="3">
        <f t="shared" si="4"/>
        <v>924.04560503433538</v>
      </c>
      <c r="AU89" s="12"/>
    </row>
    <row r="90" spans="1:47" x14ac:dyDescent="0.25">
      <c r="A90" s="11">
        <v>72.436371444019301</v>
      </c>
      <c r="C90" s="2">
        <v>0.41615210327535102</v>
      </c>
      <c r="E90" s="3">
        <v>82</v>
      </c>
      <c r="G90" s="2">
        <v>1496.0330415743499</v>
      </c>
      <c r="H90" s="2"/>
      <c r="I90" s="3">
        <v>1386.72470147634</v>
      </c>
      <c r="J90" s="2"/>
      <c r="K90" s="2">
        <v>579.45258018038999</v>
      </c>
      <c r="L90" s="2"/>
      <c r="M90" s="3">
        <v>196</v>
      </c>
      <c r="O90" s="29"/>
      <c r="P90" s="35"/>
      <c r="Q90" s="29"/>
      <c r="R90" s="29"/>
      <c r="S90" s="29"/>
      <c r="T90" s="29"/>
      <c r="U90" s="29"/>
      <c r="V90" s="29"/>
      <c r="W90" s="29"/>
      <c r="X90" s="29"/>
      <c r="Y90" s="33"/>
      <c r="Z90" s="4">
        <v>-0.56299999999999994</v>
      </c>
      <c r="AA90" s="1">
        <v>5711</v>
      </c>
      <c r="AB90" s="1">
        <f t="shared" si="5"/>
        <v>0</v>
      </c>
      <c r="AC90" s="3">
        <f t="shared" si="4"/>
        <v>2075.9017738580151</v>
      </c>
      <c r="AU90" s="12"/>
    </row>
    <row r="91" spans="1:47" x14ac:dyDescent="0.25">
      <c r="A91" s="11">
        <v>1.29632320217213</v>
      </c>
      <c r="C91" s="2">
        <v>47.140513964500201</v>
      </c>
      <c r="E91" s="3">
        <v>226</v>
      </c>
      <c r="G91" s="2">
        <v>358.34251030756297</v>
      </c>
      <c r="H91" s="2"/>
      <c r="I91" s="3">
        <v>333.14027548871002</v>
      </c>
      <c r="J91" s="2"/>
      <c r="K91" s="2">
        <v>42.404853892339297</v>
      </c>
      <c r="L91" s="2"/>
      <c r="M91" s="3">
        <v>30</v>
      </c>
      <c r="O91" s="29"/>
      <c r="P91" s="35"/>
      <c r="Q91" s="29"/>
      <c r="R91" s="29"/>
      <c r="S91" s="29"/>
      <c r="T91" s="29"/>
      <c r="U91" s="29"/>
      <c r="V91" s="29"/>
      <c r="W91" s="29"/>
      <c r="X91" s="29"/>
      <c r="Y91" s="33"/>
      <c r="Z91" s="4">
        <v>-0.25700000000000001</v>
      </c>
      <c r="AA91" s="1">
        <v>3461</v>
      </c>
      <c r="AB91" s="1">
        <f t="shared" si="5"/>
        <v>0</v>
      </c>
      <c r="AC91" s="3">
        <f t="shared" si="4"/>
        <v>447.88787816440248</v>
      </c>
      <c r="AU91" s="12"/>
    </row>
    <row r="92" spans="1:47" x14ac:dyDescent="0.25">
      <c r="A92" s="11">
        <v>4.2560962353449696</v>
      </c>
      <c r="C92" s="2">
        <v>0.38942250132871897</v>
      </c>
      <c r="E92" s="3">
        <v>143</v>
      </c>
      <c r="G92" s="2">
        <v>739.16728672361899</v>
      </c>
      <c r="H92" s="2"/>
      <c r="I92" s="3">
        <v>467.83676763330197</v>
      </c>
      <c r="J92" s="2"/>
      <c r="K92" s="2">
        <v>206.35732123419399</v>
      </c>
      <c r="L92" s="2"/>
      <c r="M92" s="3">
        <v>200</v>
      </c>
      <c r="O92" s="29"/>
      <c r="P92" s="35"/>
      <c r="Q92" s="29"/>
      <c r="R92" s="29"/>
      <c r="S92" s="29"/>
      <c r="T92" s="29"/>
      <c r="U92" s="29"/>
      <c r="V92" s="29"/>
      <c r="W92" s="29"/>
      <c r="X92" s="29"/>
      <c r="Y92" s="33"/>
      <c r="Z92" s="4">
        <v>-0.45700000000000002</v>
      </c>
      <c r="AA92" s="1">
        <v>4006</v>
      </c>
      <c r="AB92" s="1">
        <f t="shared" si="5"/>
        <v>0</v>
      </c>
      <c r="AC92" s="3">
        <f t="shared" si="4"/>
        <v>945.91403045914171</v>
      </c>
      <c r="AU92" s="12"/>
    </row>
    <row r="93" spans="1:47" x14ac:dyDescent="0.25">
      <c r="A93" s="11">
        <v>65.822107475366394</v>
      </c>
      <c r="C93" s="2">
        <v>0.36150651794780497</v>
      </c>
      <c r="E93" s="3">
        <v>84</v>
      </c>
      <c r="G93" s="2">
        <v>1493.86798646233</v>
      </c>
      <c r="H93" s="2"/>
      <c r="I93" s="3">
        <v>681.27399270251306</v>
      </c>
      <c r="J93" s="2"/>
      <c r="K93" s="2">
        <v>549.68480890876401</v>
      </c>
      <c r="L93" s="2"/>
      <c r="M93" s="3">
        <v>196</v>
      </c>
      <c r="O93" s="29"/>
      <c r="P93" s="35"/>
      <c r="Q93" s="29"/>
      <c r="R93" s="29"/>
      <c r="S93" s="29"/>
      <c r="T93" s="29"/>
      <c r="U93" s="29"/>
      <c r="V93" s="29"/>
      <c r="W93" s="29"/>
      <c r="X93" s="29"/>
      <c r="Y93" s="33"/>
      <c r="Z93" s="4">
        <v>-0.54600000000000004</v>
      </c>
      <c r="AA93" s="1">
        <v>4960</v>
      </c>
      <c r="AB93" s="1">
        <f t="shared" si="5"/>
        <v>0</v>
      </c>
      <c r="AC93" s="3">
        <f t="shared" si="4"/>
        <v>2043.9143018890418</v>
      </c>
      <c r="AU93" s="12"/>
    </row>
    <row r="94" spans="1:47" x14ac:dyDescent="0.25">
      <c r="A94" s="11">
        <v>0.26340155756549699</v>
      </c>
      <c r="C94" s="2">
        <v>45.206913207421401</v>
      </c>
      <c r="E94" s="3">
        <v>244</v>
      </c>
      <c r="G94" s="2">
        <v>22.258851241452099</v>
      </c>
      <c r="H94" s="2"/>
      <c r="I94" s="3">
        <v>396.89357127727499</v>
      </c>
      <c r="J94" s="2"/>
      <c r="K94" s="2">
        <v>32.497342714207001</v>
      </c>
      <c r="L94" s="2"/>
      <c r="M94" s="3">
        <v>35</v>
      </c>
      <c r="O94" s="29"/>
      <c r="P94" s="35"/>
      <c r="Q94" s="29"/>
      <c r="R94" s="29"/>
      <c r="S94" s="29"/>
      <c r="T94" s="29"/>
      <c r="U94" s="29"/>
      <c r="V94" s="29"/>
      <c r="W94" s="29"/>
      <c r="X94" s="29"/>
      <c r="Y94" s="33"/>
      <c r="Z94" s="4">
        <v>-6.6000000000000003E-2</v>
      </c>
      <c r="AA94" s="1">
        <v>3277</v>
      </c>
      <c r="AB94" s="1">
        <f t="shared" si="5"/>
        <v>0</v>
      </c>
      <c r="AC94" s="3">
        <f t="shared" si="4"/>
        <v>99.963107163080508</v>
      </c>
      <c r="AU94" s="12"/>
    </row>
    <row r="95" spans="1:47" x14ac:dyDescent="0.25">
      <c r="A95" s="11">
        <v>33.442442739394799</v>
      </c>
      <c r="C95" s="2">
        <v>0.17435700170732901</v>
      </c>
      <c r="E95" s="3">
        <v>94</v>
      </c>
      <c r="G95" s="2">
        <v>1447.78358918749</v>
      </c>
      <c r="H95" s="2"/>
      <c r="I95" s="3">
        <v>499.03995300101502</v>
      </c>
      <c r="J95" s="2"/>
      <c r="K95" s="2">
        <v>152.29454076316799</v>
      </c>
      <c r="L95" s="2"/>
      <c r="M95" s="3">
        <v>196</v>
      </c>
      <c r="O95" s="29"/>
      <c r="P95" s="35"/>
      <c r="Q95" s="29"/>
      <c r="R95" s="29"/>
      <c r="S95" s="29"/>
      <c r="T95" s="29"/>
      <c r="U95" s="29"/>
      <c r="V95" s="29"/>
      <c r="W95" s="29"/>
      <c r="X95" s="29"/>
      <c r="Y95" s="33"/>
      <c r="Z95" s="4">
        <v>-0.52300000000000002</v>
      </c>
      <c r="AA95" s="1">
        <v>4548</v>
      </c>
      <c r="AB95" s="1">
        <f t="shared" si="5"/>
        <v>0</v>
      </c>
      <c r="AC95" s="3">
        <f t="shared" si="4"/>
        <v>1600.2524869523652</v>
      </c>
      <c r="AU95" s="12"/>
    </row>
    <row r="96" spans="1:47" x14ac:dyDescent="0.25">
      <c r="A96" s="11">
        <v>74.303606918416506</v>
      </c>
      <c r="C96" s="2">
        <v>0.24457317620002</v>
      </c>
      <c r="E96" s="3">
        <v>83</v>
      </c>
      <c r="G96" s="2">
        <v>1490.76927056557</v>
      </c>
      <c r="H96" s="2"/>
      <c r="I96" s="3">
        <v>1275.05988613097</v>
      </c>
      <c r="J96" s="2"/>
      <c r="K96" s="2">
        <v>732.56283041787697</v>
      </c>
      <c r="L96" s="2"/>
      <c r="M96" s="3">
        <v>196</v>
      </c>
      <c r="O96" s="29"/>
      <c r="P96" s="35"/>
      <c r="Q96" s="29"/>
      <c r="R96" s="29"/>
      <c r="S96" s="29"/>
      <c r="T96" s="29"/>
      <c r="U96" s="29"/>
      <c r="V96" s="29"/>
      <c r="W96" s="29"/>
      <c r="X96" s="29"/>
      <c r="Y96" s="33"/>
      <c r="Z96" s="4">
        <v>-0.56200000000000006</v>
      </c>
      <c r="AA96" s="1">
        <v>5654</v>
      </c>
      <c r="AB96" s="1">
        <f t="shared" si="5"/>
        <v>0</v>
      </c>
      <c r="AC96" s="3">
        <f t="shared" si="4"/>
        <v>2223.5766741596472</v>
      </c>
      <c r="AU96" s="12"/>
    </row>
    <row r="97" spans="1:47" x14ac:dyDescent="0.25">
      <c r="A97" s="11">
        <v>25.098556818616899</v>
      </c>
      <c r="C97" s="2">
        <v>0.208919343949689</v>
      </c>
      <c r="E97" s="3">
        <v>102</v>
      </c>
      <c r="G97" s="2">
        <v>1474.9175235134101</v>
      </c>
      <c r="H97" s="2"/>
      <c r="I97" s="3">
        <v>524.18374443384801</v>
      </c>
      <c r="J97" s="2"/>
      <c r="K97" s="2">
        <v>221.38390256763901</v>
      </c>
      <c r="L97" s="2"/>
      <c r="M97" s="3">
        <v>196</v>
      </c>
      <c r="O97" s="29"/>
      <c r="P97" s="35"/>
      <c r="Q97" s="29"/>
      <c r="R97" s="29"/>
      <c r="S97" s="29"/>
      <c r="T97" s="29"/>
      <c r="U97" s="29"/>
      <c r="V97" s="29"/>
      <c r="W97" s="29"/>
      <c r="X97" s="29"/>
      <c r="Y97" s="33"/>
      <c r="Z97" s="4">
        <v>-0.52800000000000002</v>
      </c>
      <c r="AA97" s="1">
        <v>4611</v>
      </c>
      <c r="AB97" s="1">
        <f t="shared" si="5"/>
        <v>0</v>
      </c>
      <c r="AC97" s="3">
        <f t="shared" si="4"/>
        <v>1696.5103454249988</v>
      </c>
      <c r="AU97" s="12"/>
    </row>
    <row r="98" spans="1:47" x14ac:dyDescent="0.25">
      <c r="A98" s="11">
        <v>37.306640684577602</v>
      </c>
      <c r="C98" s="2">
        <v>0.35527808613855999</v>
      </c>
      <c r="E98" s="3">
        <v>84</v>
      </c>
      <c r="G98" s="2">
        <v>1485.7742950366601</v>
      </c>
      <c r="H98" s="2"/>
      <c r="I98" s="3">
        <v>702.79183801740498</v>
      </c>
      <c r="J98" s="2"/>
      <c r="K98" s="2">
        <v>313.304038508372</v>
      </c>
      <c r="L98" s="2"/>
      <c r="M98" s="3">
        <v>196</v>
      </c>
      <c r="O98" s="29"/>
      <c r="P98" s="35"/>
      <c r="Q98" s="29"/>
      <c r="R98" s="29"/>
      <c r="S98" s="29"/>
      <c r="T98" s="29"/>
      <c r="U98" s="29"/>
      <c r="V98" s="29"/>
      <c r="W98" s="29"/>
      <c r="X98" s="29"/>
      <c r="Y98" s="33"/>
      <c r="Z98" s="4">
        <v>-0.54200000000000004</v>
      </c>
      <c r="AA98" s="1">
        <v>4852</v>
      </c>
      <c r="AB98" s="3">
        <f t="shared" si="5"/>
        <v>0</v>
      </c>
      <c r="AC98" s="3">
        <f t="shared" si="4"/>
        <v>1799.4336116311706</v>
      </c>
      <c r="AU98" s="12"/>
    </row>
    <row r="99" spans="1:47" x14ac:dyDescent="0.25">
      <c r="A99" s="11">
        <v>3.2459664645726098</v>
      </c>
      <c r="C99" s="2">
        <v>43.135882611155097</v>
      </c>
      <c r="E99" s="3">
        <v>191</v>
      </c>
      <c r="G99" s="2">
        <v>636.78068606121599</v>
      </c>
      <c r="H99" s="2"/>
      <c r="I99" s="3">
        <v>371.13829530477898</v>
      </c>
      <c r="J99" s="2"/>
      <c r="K99" s="2">
        <v>118.518525685767</v>
      </c>
      <c r="L99" s="2"/>
      <c r="M99" s="3">
        <v>45</v>
      </c>
      <c r="O99" s="29"/>
      <c r="P99" s="35"/>
      <c r="Q99" s="29"/>
      <c r="R99" s="29"/>
      <c r="S99" s="29"/>
      <c r="T99" s="29"/>
      <c r="U99" s="29"/>
      <c r="V99" s="29"/>
      <c r="W99" s="29"/>
      <c r="X99" s="29"/>
      <c r="Y99" s="33"/>
      <c r="Z99" s="4">
        <v>-0.39200000000000002</v>
      </c>
      <c r="AA99" s="1">
        <v>3738</v>
      </c>
      <c r="AB99" s="1">
        <f t="shared" si="5"/>
        <v>0</v>
      </c>
      <c r="AC99" s="3">
        <f t="shared" si="4"/>
        <v>798.43509435813814</v>
      </c>
      <c r="AU99" s="12"/>
    </row>
    <row r="100" spans="1:47" x14ac:dyDescent="0.25">
      <c r="A100" s="11">
        <v>3.29450383918511</v>
      </c>
      <c r="C100" s="2">
        <v>2.3683634254514199</v>
      </c>
      <c r="E100" s="3">
        <v>147</v>
      </c>
      <c r="G100" s="2">
        <v>810.69594548542</v>
      </c>
      <c r="H100" s="2"/>
      <c r="I100" s="3">
        <v>332.68688596825098</v>
      </c>
      <c r="J100" s="2"/>
      <c r="K100" s="2">
        <v>231.141387674345</v>
      </c>
      <c r="L100" s="2"/>
      <c r="M100" s="3">
        <v>193</v>
      </c>
      <c r="O100" s="29"/>
      <c r="P100" s="35"/>
      <c r="Q100" s="29"/>
      <c r="R100" s="29"/>
      <c r="S100" s="29"/>
      <c r="T100" s="29"/>
      <c r="U100" s="29"/>
      <c r="V100" s="29"/>
      <c r="W100" s="29"/>
      <c r="X100" s="29"/>
      <c r="Y100" s="33"/>
      <c r="Z100" s="4">
        <v>-0.44</v>
      </c>
      <c r="AA100" s="1">
        <v>3929</v>
      </c>
      <c r="AB100" s="1">
        <f t="shared" si="5"/>
        <v>0</v>
      </c>
      <c r="AC100" s="3">
        <f t="shared" si="4"/>
        <v>1044.2056965852164</v>
      </c>
      <c r="AU100" s="12"/>
    </row>
    <row r="101" spans="1:47" x14ac:dyDescent="0.25">
      <c r="A101" s="11">
        <v>72.735712784361496</v>
      </c>
      <c r="C101" s="2">
        <v>0.409272393657242</v>
      </c>
      <c r="E101" s="3">
        <v>83</v>
      </c>
      <c r="G101" s="2">
        <v>1485.28612831191</v>
      </c>
      <c r="H101" s="2"/>
      <c r="I101" s="3">
        <v>756.36573052993799</v>
      </c>
      <c r="J101" s="2"/>
      <c r="K101" s="2">
        <v>526.19465050476799</v>
      </c>
      <c r="L101" s="2"/>
      <c r="M101" s="3">
        <v>196</v>
      </c>
      <c r="O101" s="29"/>
      <c r="P101" s="35"/>
      <c r="Q101" s="29"/>
      <c r="R101" s="29"/>
      <c r="S101" s="29"/>
      <c r="T101" s="29"/>
      <c r="U101" s="29"/>
      <c r="V101" s="29"/>
      <c r="W101" s="29"/>
      <c r="X101" s="29"/>
      <c r="Y101" s="33"/>
      <c r="Z101" s="4">
        <v>-0.54800000000000004</v>
      </c>
      <c r="AA101" s="1">
        <v>5028</v>
      </c>
      <c r="AB101" s="1">
        <f t="shared" si="5"/>
        <v>0</v>
      </c>
      <c r="AC101" s="3">
        <f t="shared" si="4"/>
        <v>2011.8900512103351</v>
      </c>
      <c r="AU101" s="12"/>
    </row>
    <row r="102" spans="1:47" x14ac:dyDescent="0.25">
      <c r="A102" s="11">
        <v>4.3167651275653203</v>
      </c>
      <c r="C102" s="2">
        <v>0.389465530571729</v>
      </c>
      <c r="E102" s="3">
        <v>139</v>
      </c>
      <c r="G102" s="2">
        <v>739.16728672361899</v>
      </c>
      <c r="H102" s="2"/>
      <c r="I102" s="3">
        <v>467.83676763330197</v>
      </c>
      <c r="J102" s="2"/>
      <c r="K102" s="2">
        <v>301.128097284143</v>
      </c>
      <c r="L102" s="2"/>
      <c r="M102" s="3">
        <v>200</v>
      </c>
      <c r="O102" s="29"/>
      <c r="P102" s="35"/>
      <c r="Q102" s="29"/>
      <c r="R102" s="29"/>
      <c r="S102" s="29"/>
      <c r="T102" s="29"/>
      <c r="U102" s="29"/>
      <c r="V102" s="29"/>
      <c r="W102" s="29"/>
      <c r="X102" s="29"/>
      <c r="Y102" s="33"/>
      <c r="Z102" s="4">
        <v>-0.46200000000000002</v>
      </c>
      <c r="AA102" s="1">
        <v>4043</v>
      </c>
      <c r="AB102" s="1">
        <f t="shared" si="5"/>
        <v>0</v>
      </c>
      <c r="AC102" s="3">
        <f t="shared" si="4"/>
        <v>1040.6848495383338</v>
      </c>
      <c r="AU102" s="12"/>
    </row>
    <row r="103" spans="1:47" x14ac:dyDescent="0.25">
      <c r="A103" s="11">
        <v>72.436371444019301</v>
      </c>
      <c r="C103" s="2">
        <v>0.41615210327535102</v>
      </c>
      <c r="E103" s="3">
        <v>82</v>
      </c>
      <c r="G103" s="2">
        <v>1496.0330415743499</v>
      </c>
      <c r="H103" s="2"/>
      <c r="I103" s="3">
        <v>1386.72470147634</v>
      </c>
      <c r="J103" s="2"/>
      <c r="K103" s="2">
        <v>579.45258018038999</v>
      </c>
      <c r="L103" s="2"/>
      <c r="M103" s="3">
        <v>196</v>
      </c>
      <c r="O103" s="29"/>
      <c r="P103" s="35"/>
      <c r="Q103" s="29"/>
      <c r="R103" s="29"/>
      <c r="S103" s="29"/>
      <c r="T103" s="29"/>
      <c r="U103" s="29"/>
      <c r="V103" s="29"/>
      <c r="W103" s="29"/>
      <c r="X103" s="29"/>
      <c r="Y103" s="33"/>
      <c r="Z103" s="4">
        <v>-0.56299999999999994</v>
      </c>
      <c r="AA103" s="1">
        <v>5711</v>
      </c>
      <c r="AB103" s="1">
        <f>H103+J103</f>
        <v>0</v>
      </c>
      <c r="AC103" s="3">
        <f t="shared" si="4"/>
        <v>2075.9017738580151</v>
      </c>
      <c r="AU103" s="12"/>
    </row>
    <row r="104" spans="1:47" x14ac:dyDescent="0.25">
      <c r="A104" s="9">
        <v>74.379967851767603</v>
      </c>
      <c r="C104" s="9">
        <v>0.24457317620002</v>
      </c>
      <c r="E104" s="9">
        <v>83</v>
      </c>
      <c r="G104" s="9">
        <v>1490.76927056557</v>
      </c>
      <c r="I104" s="9">
        <v>1275.05988613097</v>
      </c>
      <c r="K104" s="9">
        <v>732.56283041787697</v>
      </c>
      <c r="M104" s="9">
        <v>196</v>
      </c>
      <c r="Z104" s="9">
        <v>-0.56200000000000006</v>
      </c>
      <c r="AA104" s="9">
        <v>5654</v>
      </c>
    </row>
    <row r="105" spans="1:47" x14ac:dyDescent="0.25">
      <c r="A105" s="9">
        <v>4.3167651275653203</v>
      </c>
      <c r="C105" s="9">
        <v>0.389465530571729</v>
      </c>
      <c r="E105" s="9">
        <v>139</v>
      </c>
      <c r="G105" s="9">
        <v>739.16728672361899</v>
      </c>
      <c r="I105" s="9">
        <v>467.83676763330197</v>
      </c>
      <c r="K105" s="9">
        <v>301.128097284143</v>
      </c>
      <c r="M105" s="9">
        <v>200</v>
      </c>
      <c r="Z105" s="9">
        <v>-0.46200000000000002</v>
      </c>
      <c r="AA105" s="9">
        <v>4043</v>
      </c>
    </row>
    <row r="106" spans="1:47" x14ac:dyDescent="0.25">
      <c r="A106" s="9">
        <v>3.2459664645726098</v>
      </c>
      <c r="C106" s="9">
        <v>43.135882611155097</v>
      </c>
      <c r="E106" s="9">
        <v>191</v>
      </c>
      <c r="G106" s="9">
        <v>636.78068606121599</v>
      </c>
      <c r="I106" s="9">
        <v>371.13829530477898</v>
      </c>
      <c r="K106" s="9">
        <v>118.518525685767</v>
      </c>
      <c r="M106" s="9">
        <v>45</v>
      </c>
      <c r="Z106" s="9">
        <v>-0.39200000000000002</v>
      </c>
      <c r="AA106" s="9">
        <v>3738</v>
      </c>
    </row>
    <row r="107" spans="1:47" x14ac:dyDescent="0.25">
      <c r="A107" s="9">
        <v>149.95077774093201</v>
      </c>
      <c r="C107" s="9">
        <v>0.23538438270658499</v>
      </c>
      <c r="E107" s="9">
        <v>82</v>
      </c>
      <c r="G107" s="9">
        <v>1497.6223095100099</v>
      </c>
      <c r="I107" s="9">
        <v>1425.9585204918001</v>
      </c>
      <c r="K107" s="9">
        <v>833.28174813349597</v>
      </c>
      <c r="M107" s="9">
        <v>196</v>
      </c>
      <c r="Z107" s="9">
        <v>-0.56499999999999995</v>
      </c>
      <c r="AA107" s="9">
        <v>5865</v>
      </c>
    </row>
    <row r="108" spans="1:47" x14ac:dyDescent="0.25">
      <c r="A108" s="9">
        <v>3.3818463996031398</v>
      </c>
      <c r="C108" s="9">
        <v>56.542858567271999</v>
      </c>
      <c r="E108" s="9">
        <v>261</v>
      </c>
      <c r="G108" s="9">
        <v>14.803306205129299</v>
      </c>
      <c r="I108" s="9">
        <v>8.6913949647882305</v>
      </c>
      <c r="K108" s="9">
        <v>6.7390827363605101</v>
      </c>
      <c r="M108" s="9">
        <v>5</v>
      </c>
      <c r="Z108" s="9">
        <v>0.58099999999999996</v>
      </c>
      <c r="AA108" s="9">
        <v>2867</v>
      </c>
    </row>
    <row r="109" spans="1:47" x14ac:dyDescent="0.25">
      <c r="A109" s="9">
        <v>0.53366764143473899</v>
      </c>
      <c r="C109" s="9">
        <v>56.6918646503836</v>
      </c>
      <c r="E109" s="9">
        <v>240</v>
      </c>
      <c r="G109" s="9">
        <v>85.044295053429806</v>
      </c>
      <c r="I109" s="9">
        <v>273.33887475849502</v>
      </c>
      <c r="K109" s="9">
        <v>3.0334748116302199</v>
      </c>
      <c r="M109" s="9">
        <v>1</v>
      </c>
      <c r="Z109" s="9">
        <v>7.2999999999999995E-2</v>
      </c>
      <c r="AA109" s="9">
        <v>3184</v>
      </c>
    </row>
    <row r="110" spans="1:47" x14ac:dyDescent="0.25">
      <c r="A110" s="9">
        <v>0.27489621968219502</v>
      </c>
      <c r="C110" s="9">
        <v>50.833994819930197</v>
      </c>
      <c r="E110" s="9">
        <v>228</v>
      </c>
      <c r="G110" s="9">
        <v>251.76930047053301</v>
      </c>
      <c r="I110" s="9">
        <v>352.218656793614</v>
      </c>
      <c r="K110" s="9">
        <v>5.3158948511708699</v>
      </c>
      <c r="M110" s="9">
        <v>16</v>
      </c>
      <c r="Z110" s="9">
        <v>-0.19700000000000001</v>
      </c>
      <c r="AA110" s="9">
        <v>3387</v>
      </c>
    </row>
    <row r="111" spans="1:47" x14ac:dyDescent="0.25">
      <c r="A111" s="9">
        <v>3.38734208099181</v>
      </c>
      <c r="C111" s="9">
        <v>59.931800023811597</v>
      </c>
      <c r="E111" s="9">
        <v>240</v>
      </c>
      <c r="G111" s="9">
        <v>71.366736685148993</v>
      </c>
      <c r="I111" s="9">
        <v>247.11561144407199</v>
      </c>
      <c r="K111" s="9">
        <v>3.45213947104327</v>
      </c>
      <c r="M111" s="9">
        <v>0</v>
      </c>
      <c r="Z111" s="9">
        <v>0.127</v>
      </c>
      <c r="AA111" s="9">
        <v>3153</v>
      </c>
    </row>
    <row r="112" spans="1:47" x14ac:dyDescent="0.25">
      <c r="A112" s="9">
        <v>3.38734208099181</v>
      </c>
      <c r="C112" s="9">
        <v>60.536638905182002</v>
      </c>
      <c r="E112" s="9">
        <v>236</v>
      </c>
      <c r="G112" s="9">
        <v>71.915205394880104</v>
      </c>
      <c r="I112" s="9">
        <v>327.08638782818201</v>
      </c>
      <c r="K112" s="9">
        <v>2.7732546877027899</v>
      </c>
      <c r="M112" s="9">
        <v>0</v>
      </c>
      <c r="Z112" s="9">
        <v>-7.0000000000000001E-3</v>
      </c>
      <c r="AA112" s="9">
        <v>3237</v>
      </c>
    </row>
    <row r="113" spans="1:27" x14ac:dyDescent="0.25">
      <c r="A113" s="9">
        <v>2.3239411741115599</v>
      </c>
      <c r="C113" s="9">
        <v>64.437424213134193</v>
      </c>
      <c r="E113" s="9">
        <v>238</v>
      </c>
      <c r="G113" s="9">
        <v>78.490668644142403</v>
      </c>
      <c r="I113" s="9">
        <v>303.54051316201799</v>
      </c>
      <c r="K113" s="9">
        <v>5.3763004424189003</v>
      </c>
      <c r="M113" s="9">
        <v>0</v>
      </c>
      <c r="Z113" s="9">
        <v>2.5999999999999999E-2</v>
      </c>
      <c r="AA113" s="9">
        <v>3217</v>
      </c>
    </row>
    <row r="114" spans="1:27" x14ac:dyDescent="0.25">
      <c r="A114" s="9">
        <v>3.3506806374000799</v>
      </c>
      <c r="C114" s="9">
        <v>60.294613227548297</v>
      </c>
      <c r="E114" s="9">
        <v>225</v>
      </c>
      <c r="G114" s="9">
        <v>317.92356227500699</v>
      </c>
      <c r="I114" s="9">
        <v>325.278430110893</v>
      </c>
      <c r="K114" s="9">
        <v>5.3158948511708699</v>
      </c>
      <c r="M114" s="9">
        <v>0</v>
      </c>
      <c r="Z114" s="9">
        <v>-0.219</v>
      </c>
      <c r="AA114" s="9">
        <v>3413</v>
      </c>
    </row>
    <row r="115" spans="1:27" x14ac:dyDescent="0.25">
      <c r="A115" s="9">
        <v>0.39832299138768501</v>
      </c>
      <c r="C115" s="9">
        <v>56.668525588690301</v>
      </c>
      <c r="E115" s="9">
        <v>249</v>
      </c>
      <c r="G115" s="9">
        <v>29.101388349347001</v>
      </c>
      <c r="I115" s="9">
        <v>128.101360585218</v>
      </c>
      <c r="K115" s="9">
        <v>6.8036492368377903</v>
      </c>
      <c r="M115" s="9">
        <v>7</v>
      </c>
      <c r="Z115" s="9">
        <v>0.377</v>
      </c>
      <c r="AA115" s="9">
        <v>2991</v>
      </c>
    </row>
    <row r="116" spans="1:27" x14ac:dyDescent="0.25">
      <c r="A116" s="9">
        <v>3.3556347121292598</v>
      </c>
      <c r="C116" s="9">
        <v>0.35191999627523102</v>
      </c>
      <c r="E116" s="9">
        <v>146</v>
      </c>
      <c r="G116" s="9">
        <v>568.12091422813899</v>
      </c>
      <c r="I116" s="9">
        <v>391.42250503360998</v>
      </c>
      <c r="K116" s="9">
        <v>289.32733823678399</v>
      </c>
      <c r="M116" s="9">
        <v>204</v>
      </c>
      <c r="Z116" s="9">
        <v>-0.42</v>
      </c>
      <c r="AA116" s="9">
        <v>3848</v>
      </c>
    </row>
    <row r="117" spans="1:27" x14ac:dyDescent="0.25">
      <c r="A117" s="9">
        <v>3.44505121036685</v>
      </c>
      <c r="C117" s="9">
        <v>60.940812154459401</v>
      </c>
      <c r="E117" s="9">
        <v>236</v>
      </c>
      <c r="G117" s="9">
        <v>123.144442690074</v>
      </c>
      <c r="I117" s="9">
        <v>187.75976318237801</v>
      </c>
      <c r="K117" s="9">
        <v>3.60268587403757</v>
      </c>
      <c r="M117" s="9">
        <v>0</v>
      </c>
      <c r="Z117" s="9">
        <v>0.16800000000000001</v>
      </c>
      <c r="AA117" s="9">
        <v>3130</v>
      </c>
    </row>
    <row r="118" spans="1:27" x14ac:dyDescent="0.25">
      <c r="A118" s="9">
        <v>27.896331677123399</v>
      </c>
      <c r="C118" s="9">
        <v>64.437424213134193</v>
      </c>
      <c r="E118" s="9">
        <v>203</v>
      </c>
      <c r="G118" s="9">
        <v>443.71172822871398</v>
      </c>
      <c r="I118" s="9">
        <v>307.98878231104101</v>
      </c>
      <c r="K118" s="9">
        <v>5.3763004424189003</v>
      </c>
      <c r="M118" s="9">
        <v>0</v>
      </c>
      <c r="Z118" s="9">
        <v>-0.29499999999999998</v>
      </c>
      <c r="AA118" s="9">
        <v>3527</v>
      </c>
    </row>
    <row r="119" spans="1:27" x14ac:dyDescent="0.25">
      <c r="A119" s="9">
        <v>3.4257295302312798</v>
      </c>
      <c r="C119" s="9">
        <v>67.608537129466498</v>
      </c>
      <c r="E119" s="9">
        <v>248</v>
      </c>
      <c r="G119" s="9">
        <v>66.124513840415005</v>
      </c>
      <c r="I119" s="9">
        <v>4.21980066955512</v>
      </c>
      <c r="K119" s="9">
        <v>4.2011691974833703</v>
      </c>
      <c r="M119" s="9">
        <v>0</v>
      </c>
      <c r="Z119" s="9">
        <v>0.53400000000000003</v>
      </c>
      <c r="AA119" s="9">
        <v>2901</v>
      </c>
    </row>
    <row r="120" spans="1:27" x14ac:dyDescent="0.25">
      <c r="A120" s="9">
        <v>3.4202479857442301</v>
      </c>
      <c r="C120" s="9">
        <v>56.719703510316997</v>
      </c>
      <c r="E120" s="9">
        <v>240</v>
      </c>
      <c r="G120" s="9">
        <v>71.341410953609696</v>
      </c>
      <c r="I120" s="9">
        <v>204.99840542569601</v>
      </c>
      <c r="K120" s="9">
        <v>2.90534885446354</v>
      </c>
      <c r="M120" s="9">
        <v>0</v>
      </c>
      <c r="Z120" s="9">
        <v>0.19700000000000001</v>
      </c>
      <c r="AA120" s="9">
        <v>3108</v>
      </c>
    </row>
    <row r="121" spans="1:27" x14ac:dyDescent="0.25">
      <c r="A121" s="9">
        <v>4.77536062980389</v>
      </c>
      <c r="C121" s="9">
        <v>0.30465079966173603</v>
      </c>
      <c r="E121" s="9">
        <v>143</v>
      </c>
      <c r="G121" s="9">
        <v>733.60158374321395</v>
      </c>
      <c r="I121" s="9">
        <v>515.70474042136198</v>
      </c>
      <c r="K121" s="9">
        <v>4.0471713256171098</v>
      </c>
      <c r="M121" s="9">
        <v>200</v>
      </c>
      <c r="Z121" s="9">
        <v>-0.44600000000000001</v>
      </c>
      <c r="AA121" s="9">
        <v>3971</v>
      </c>
    </row>
    <row r="122" spans="1:27" x14ac:dyDescent="0.25">
      <c r="A122" s="9">
        <v>3.3702467354827399</v>
      </c>
      <c r="C122" s="9">
        <v>3.8880088147994099</v>
      </c>
      <c r="E122" s="9">
        <v>150</v>
      </c>
      <c r="G122" s="9">
        <v>732.77757465540503</v>
      </c>
      <c r="I122" s="9">
        <v>375.98243046922801</v>
      </c>
      <c r="K122" s="9">
        <v>232.054965964883</v>
      </c>
      <c r="M122" s="9">
        <v>186</v>
      </c>
      <c r="Z122" s="9">
        <v>-0.437</v>
      </c>
      <c r="AA122" s="9">
        <v>3911</v>
      </c>
    </row>
    <row r="123" spans="1:27" x14ac:dyDescent="0.25">
      <c r="A123" s="9">
        <v>3.4227888100252901</v>
      </c>
      <c r="C123" s="9">
        <v>51.039053477132597</v>
      </c>
      <c r="E123" s="9">
        <v>228</v>
      </c>
      <c r="G123" s="9">
        <v>94.477827244573902</v>
      </c>
      <c r="I123" s="9">
        <v>382.52110593273397</v>
      </c>
      <c r="K123" s="9">
        <v>3.7863260323189301</v>
      </c>
      <c r="M123" s="9">
        <v>26</v>
      </c>
      <c r="Z123" s="9">
        <v>-0.111</v>
      </c>
      <c r="AA123" s="9">
        <v>3311</v>
      </c>
    </row>
    <row r="124" spans="1:27" x14ac:dyDescent="0.25">
      <c r="A124" s="9">
        <v>0.78667231941831095</v>
      </c>
      <c r="C124" s="9">
        <v>60.569481051627001</v>
      </c>
      <c r="E124" s="9">
        <v>241</v>
      </c>
      <c r="G124" s="9">
        <v>85.044295053429806</v>
      </c>
      <c r="I124" s="9">
        <v>190.48370592558501</v>
      </c>
      <c r="K124" s="9">
        <v>3.0334748116302199</v>
      </c>
      <c r="M124" s="9">
        <v>0</v>
      </c>
      <c r="Z124" s="9">
        <v>0.21099999999999999</v>
      </c>
      <c r="AA124" s="9">
        <v>3098</v>
      </c>
    </row>
    <row r="125" spans="1:27" x14ac:dyDescent="0.25">
      <c r="A125" s="9">
        <v>0.39832299138768501</v>
      </c>
      <c r="C125" s="9">
        <v>51.196229820004604</v>
      </c>
      <c r="E125" s="9">
        <v>239</v>
      </c>
      <c r="G125" s="9">
        <v>153.74394218793299</v>
      </c>
      <c r="I125" s="9">
        <v>127.55066966087</v>
      </c>
      <c r="K125" s="9">
        <v>7.3827745650549303</v>
      </c>
      <c r="M125" s="9">
        <v>14</v>
      </c>
      <c r="Z125" s="9">
        <v>0.24</v>
      </c>
      <c r="AA125" s="9">
        <v>3081</v>
      </c>
    </row>
    <row r="126" spans="1:27" x14ac:dyDescent="0.25">
      <c r="A126" s="9">
        <v>0.104222057846344</v>
      </c>
      <c r="C126" s="9">
        <v>54.3253018596711</v>
      </c>
      <c r="E126" s="9">
        <v>243</v>
      </c>
      <c r="G126" s="9">
        <v>75.914943987153706</v>
      </c>
      <c r="I126" s="9">
        <v>125.11828104153901</v>
      </c>
      <c r="K126" s="9">
        <v>7.6597651510559297</v>
      </c>
      <c r="M126" s="9">
        <v>17</v>
      </c>
      <c r="Z126" s="9">
        <v>0.33</v>
      </c>
      <c r="AA126" s="9">
        <v>3022</v>
      </c>
    </row>
    <row r="127" spans="1:27" x14ac:dyDescent="0.25">
      <c r="A127" s="9">
        <v>0.28604755515126501</v>
      </c>
      <c r="C127" s="9">
        <v>56.749759619409502</v>
      </c>
      <c r="E127" s="9">
        <v>241</v>
      </c>
      <c r="G127" s="9">
        <v>41.569226610725899</v>
      </c>
      <c r="I127" s="9">
        <v>364.37680472287502</v>
      </c>
      <c r="K127" s="9">
        <v>4.2035398886372999</v>
      </c>
      <c r="M127" s="9">
        <v>3</v>
      </c>
      <c r="Z127" s="9">
        <v>-0.03</v>
      </c>
      <c r="AA127" s="9">
        <v>3246</v>
      </c>
    </row>
    <row r="128" spans="1:27" x14ac:dyDescent="0.25">
      <c r="A128" s="9">
        <v>3.3506806374000799</v>
      </c>
      <c r="C128" s="9">
        <v>60.294613227548297</v>
      </c>
      <c r="E128" s="9">
        <v>228</v>
      </c>
      <c r="G128" s="9">
        <v>147.29348902277999</v>
      </c>
      <c r="I128" s="9">
        <v>325.73415412379097</v>
      </c>
      <c r="K128" s="9">
        <v>5.3158948511708699</v>
      </c>
      <c r="M128" s="9">
        <v>0</v>
      </c>
      <c r="Z128" s="9">
        <v>-8.3000000000000004E-2</v>
      </c>
      <c r="AA128" s="9">
        <v>3291</v>
      </c>
    </row>
    <row r="129" spans="1:27" x14ac:dyDescent="0.25">
      <c r="A129" s="9">
        <v>29.656883311875902</v>
      </c>
      <c r="C129" s="9">
        <v>0.236955500331579</v>
      </c>
      <c r="E129" s="9">
        <v>98</v>
      </c>
      <c r="G129" s="9">
        <v>1111.93610251156</v>
      </c>
      <c r="I129" s="9">
        <v>524.389305170282</v>
      </c>
      <c r="K129" s="9">
        <v>287.60008981418503</v>
      </c>
      <c r="M129" s="9">
        <v>196</v>
      </c>
      <c r="Z129" s="9">
        <v>-0.51</v>
      </c>
      <c r="AA129" s="9">
        <v>4385</v>
      </c>
    </row>
    <row r="130" spans="1:27" x14ac:dyDescent="0.25">
      <c r="A130" s="9">
        <v>3.4186431893743898</v>
      </c>
      <c r="C130" s="9">
        <v>54.592570863059997</v>
      </c>
      <c r="E130" s="9">
        <v>242</v>
      </c>
      <c r="G130" s="9">
        <v>66.124513840415005</v>
      </c>
      <c r="I130" s="9">
        <v>21.630424351406901</v>
      </c>
      <c r="K130" s="9">
        <v>4.2011691974833703</v>
      </c>
      <c r="M130" s="9">
        <v>12</v>
      </c>
      <c r="Z130" s="9">
        <v>0.504</v>
      </c>
      <c r="AA130" s="9">
        <v>2917</v>
      </c>
    </row>
    <row r="131" spans="1:27" x14ac:dyDescent="0.25">
      <c r="A131" s="9">
        <v>62.143771705363299</v>
      </c>
      <c r="C131" s="9">
        <v>0.23542794223084901</v>
      </c>
      <c r="E131" s="9">
        <v>84</v>
      </c>
      <c r="G131" s="9">
        <v>1497.6223095100099</v>
      </c>
      <c r="I131" s="9">
        <v>489.83827415859298</v>
      </c>
      <c r="K131" s="9">
        <v>377.99171379596402</v>
      </c>
      <c r="M131" s="9">
        <v>196</v>
      </c>
      <c r="Z131" s="9">
        <v>-0.53300000000000003</v>
      </c>
      <c r="AA131" s="9">
        <v>4695</v>
      </c>
    </row>
    <row r="132" spans="1:27" x14ac:dyDescent="0.25">
      <c r="A132" s="9">
        <v>3.4596077681914101</v>
      </c>
      <c r="C132" s="9">
        <v>56.719703510316997</v>
      </c>
      <c r="E132" s="9">
        <v>240</v>
      </c>
      <c r="G132" s="9">
        <v>70.6177755564823</v>
      </c>
      <c r="I132" s="9">
        <v>156.85852582325299</v>
      </c>
      <c r="K132" s="9">
        <v>2.90534885446354</v>
      </c>
      <c r="M132" s="9">
        <v>0</v>
      </c>
      <c r="Z132" s="9">
        <v>0.27600000000000002</v>
      </c>
      <c r="AA132" s="9">
        <v>3058</v>
      </c>
    </row>
    <row r="133" spans="1:27" x14ac:dyDescent="0.25">
      <c r="A133" s="9">
        <v>392.70907924956799</v>
      </c>
      <c r="C133" s="9">
        <v>0.26094218894187099</v>
      </c>
      <c r="E133" s="9">
        <v>83</v>
      </c>
      <c r="G133" s="9">
        <v>1497.8730355181699</v>
      </c>
      <c r="I133" s="9">
        <v>894.34832538725402</v>
      </c>
      <c r="K133" s="9">
        <v>436.313351597961</v>
      </c>
      <c r="M133" s="9">
        <v>196</v>
      </c>
      <c r="Z133" s="9">
        <v>-0.55200000000000005</v>
      </c>
      <c r="AA133" s="9">
        <v>5154</v>
      </c>
    </row>
    <row r="134" spans="1:27" x14ac:dyDescent="0.25">
      <c r="A134" s="9">
        <v>2.2597476708270001</v>
      </c>
      <c r="C134" s="9">
        <v>51.728713470203203</v>
      </c>
      <c r="E134" s="9">
        <v>226</v>
      </c>
      <c r="G134" s="9">
        <v>461.51370230478199</v>
      </c>
      <c r="I134" s="9">
        <v>294.62004369896698</v>
      </c>
      <c r="K134" s="9">
        <v>9.9144755330334302</v>
      </c>
      <c r="M134" s="9">
        <v>11</v>
      </c>
      <c r="Z134" s="9">
        <v>-0.27600000000000002</v>
      </c>
      <c r="AA134" s="9">
        <v>3485</v>
      </c>
    </row>
    <row r="135" spans="1:27" x14ac:dyDescent="0.25">
      <c r="A135" s="9">
        <v>0.309457630181037</v>
      </c>
      <c r="C135" s="9">
        <v>51.297649475764999</v>
      </c>
      <c r="E135" s="9">
        <v>245</v>
      </c>
      <c r="G135" s="9">
        <v>141.74447970326599</v>
      </c>
      <c r="I135" s="9">
        <v>17.424743056973199</v>
      </c>
      <c r="K135" s="9">
        <v>0.21464740805975199</v>
      </c>
      <c r="M135" s="9">
        <v>28</v>
      </c>
      <c r="Z135" s="9">
        <v>0.441</v>
      </c>
      <c r="AA135" s="9">
        <v>2954</v>
      </c>
    </row>
    <row r="136" spans="1:27" x14ac:dyDescent="0.25">
      <c r="A136" s="9">
        <v>0.37171585356444897</v>
      </c>
      <c r="C136" s="9">
        <v>56.714117681060202</v>
      </c>
      <c r="E136" s="9">
        <v>234</v>
      </c>
      <c r="G136" s="9">
        <v>73.875515869206296</v>
      </c>
      <c r="I136" s="9">
        <v>364.00168120366197</v>
      </c>
      <c r="K136" s="9">
        <v>3.0540336843354399</v>
      </c>
      <c r="M136" s="9">
        <v>3</v>
      </c>
      <c r="Z136" s="9">
        <v>-6.2E-2</v>
      </c>
      <c r="AA136" s="9">
        <v>3269</v>
      </c>
    </row>
    <row r="137" spans="1:27" x14ac:dyDescent="0.25">
      <c r="A137" s="9">
        <v>0.20844030833112101</v>
      </c>
      <c r="C137" s="9">
        <v>51.037556124704999</v>
      </c>
      <c r="E137" s="9">
        <v>206</v>
      </c>
      <c r="G137" s="9">
        <v>499.83369785163302</v>
      </c>
      <c r="I137" s="9">
        <v>352.218656793614</v>
      </c>
      <c r="K137" s="9">
        <v>3.6489564713801301</v>
      </c>
      <c r="M137" s="9">
        <v>16</v>
      </c>
      <c r="Z137" s="9">
        <v>-0.32600000000000001</v>
      </c>
      <c r="AA137" s="9">
        <v>3567</v>
      </c>
    </row>
    <row r="138" spans="1:27" x14ac:dyDescent="0.25">
      <c r="A138" s="9">
        <v>0.53366764143473899</v>
      </c>
      <c r="C138" s="9">
        <v>50.810274032504999</v>
      </c>
      <c r="E138" s="9">
        <v>229</v>
      </c>
      <c r="G138" s="9">
        <v>239.68585358037299</v>
      </c>
      <c r="I138" s="9">
        <v>308.17799836992702</v>
      </c>
      <c r="K138" s="9">
        <v>0.75645489581310998</v>
      </c>
      <c r="M138" s="9">
        <v>11</v>
      </c>
      <c r="Z138" s="9">
        <v>-0.14099999999999999</v>
      </c>
      <c r="AA138" s="9">
        <v>3332</v>
      </c>
    </row>
    <row r="139" spans="1:27" x14ac:dyDescent="0.25">
      <c r="A139" s="9">
        <v>0.86722138457289499</v>
      </c>
      <c r="C139" s="9">
        <v>53.385642337308298</v>
      </c>
      <c r="E139" s="9">
        <v>241</v>
      </c>
      <c r="G139" s="9">
        <v>50.684001929181399</v>
      </c>
      <c r="I139" s="9">
        <v>313.46731866782801</v>
      </c>
      <c r="K139" s="9">
        <v>7.2698698566502999</v>
      </c>
      <c r="M139" s="9">
        <v>20</v>
      </c>
      <c r="Z139" s="9">
        <v>4.2000000000000003E-2</v>
      </c>
      <c r="AA139" s="9">
        <v>3203</v>
      </c>
    </row>
    <row r="140" spans="1:27" x14ac:dyDescent="0.25">
      <c r="A140" s="9">
        <v>4.1140419922083398</v>
      </c>
      <c r="C140" s="9">
        <v>56.922247174085101</v>
      </c>
      <c r="E140" s="9">
        <v>240</v>
      </c>
      <c r="G140" s="9">
        <v>76.757485240371196</v>
      </c>
      <c r="I140" s="9">
        <v>28.842271770632902</v>
      </c>
      <c r="K140" s="9">
        <v>7.1144080396252303</v>
      </c>
      <c r="M140" s="9">
        <v>4</v>
      </c>
      <c r="Z140" s="9">
        <v>0.47499999999999998</v>
      </c>
      <c r="AA140" s="9">
        <v>2937</v>
      </c>
    </row>
    <row r="141" spans="1:27" x14ac:dyDescent="0.25">
      <c r="A141" s="9">
        <v>4.3841331130967101</v>
      </c>
      <c r="C141" s="9">
        <v>61.542833078317699</v>
      </c>
      <c r="E141" s="9">
        <v>250</v>
      </c>
      <c r="G141" s="9">
        <v>17.380816818865</v>
      </c>
      <c r="I141" s="9">
        <v>24.757444123849599</v>
      </c>
      <c r="K141" s="9">
        <v>5.3325019969728702</v>
      </c>
      <c r="M141" s="9">
        <v>0</v>
      </c>
      <c r="Z141" s="9">
        <v>0.54900000000000004</v>
      </c>
      <c r="AA141" s="9">
        <v>2889</v>
      </c>
    </row>
    <row r="142" spans="1:27" x14ac:dyDescent="0.25">
      <c r="A142" s="9">
        <v>29.715424535344699</v>
      </c>
      <c r="C142" s="9">
        <v>0.21601022328399699</v>
      </c>
      <c r="E142" s="9">
        <v>98</v>
      </c>
      <c r="G142" s="9">
        <v>1182.46070064012</v>
      </c>
      <c r="I142" s="9">
        <v>513.820086394388</v>
      </c>
      <c r="K142" s="9">
        <v>327.82647949268897</v>
      </c>
      <c r="M142" s="9">
        <v>196</v>
      </c>
      <c r="Z142" s="9">
        <v>-0.51500000000000001</v>
      </c>
      <c r="AA142" s="9">
        <v>4440</v>
      </c>
    </row>
    <row r="143" spans="1:27" x14ac:dyDescent="0.25">
      <c r="A143" s="9">
        <v>4.1140419922083398</v>
      </c>
      <c r="C143" s="9">
        <v>56.922247174085101</v>
      </c>
      <c r="E143" s="9">
        <v>240</v>
      </c>
      <c r="G143" s="9">
        <v>76.757485240371196</v>
      </c>
      <c r="I143" s="9">
        <v>28.842271770632902</v>
      </c>
      <c r="K143" s="9">
        <v>43.623145400744903</v>
      </c>
      <c r="M143" s="9">
        <v>4</v>
      </c>
      <c r="Z143" s="9">
        <v>0.46400000000000002</v>
      </c>
      <c r="AA143" s="9">
        <v>2952</v>
      </c>
    </row>
    <row r="144" spans="1:27" x14ac:dyDescent="0.25">
      <c r="A144" s="9">
        <v>26.7737787399467</v>
      </c>
      <c r="C144" s="9">
        <v>0.20588622379511801</v>
      </c>
      <c r="E144" s="9">
        <v>101</v>
      </c>
      <c r="G144" s="9">
        <v>1110.12212781473</v>
      </c>
      <c r="I144" s="9">
        <v>526.21101413897395</v>
      </c>
      <c r="K144" s="9">
        <v>160.099875736641</v>
      </c>
      <c r="M144" s="9">
        <v>196</v>
      </c>
      <c r="Z144" s="9">
        <v>-0.504</v>
      </c>
      <c r="AA144" s="9">
        <v>4331</v>
      </c>
    </row>
    <row r="145" spans="1:27" x14ac:dyDescent="0.25">
      <c r="A145" s="9">
        <v>3.4238892527388098</v>
      </c>
      <c r="C145" s="9">
        <v>56.719703510316997</v>
      </c>
      <c r="E145" s="9">
        <v>238</v>
      </c>
      <c r="G145" s="9">
        <v>71.341410953609696</v>
      </c>
      <c r="I145" s="9">
        <v>288.20064528556298</v>
      </c>
      <c r="K145" s="9">
        <v>2.7929829890822999</v>
      </c>
      <c r="M145" s="9">
        <v>1</v>
      </c>
      <c r="Z145" s="9">
        <v>5.8999999999999997E-2</v>
      </c>
      <c r="AA145" s="9">
        <v>3194</v>
      </c>
    </row>
    <row r="146" spans="1:27" x14ac:dyDescent="0.25">
      <c r="A146" s="9">
        <v>3.8024694838037698</v>
      </c>
      <c r="C146" s="9">
        <v>56.719703510316997</v>
      </c>
      <c r="E146" s="9">
        <v>240</v>
      </c>
      <c r="G146" s="9">
        <v>70.6177755564823</v>
      </c>
      <c r="I146" s="9">
        <v>21.626729396951699</v>
      </c>
      <c r="K146" s="9">
        <v>2.90534885446354</v>
      </c>
      <c r="M146" s="9">
        <v>4</v>
      </c>
      <c r="Z146" s="9">
        <v>0.495</v>
      </c>
      <c r="AA146" s="9">
        <v>2924</v>
      </c>
    </row>
    <row r="147" spans="1:27" x14ac:dyDescent="0.25">
      <c r="A147" s="9">
        <v>0.104222057846344</v>
      </c>
      <c r="C147" s="9">
        <v>54.353121131559099</v>
      </c>
      <c r="E147" s="9">
        <v>243</v>
      </c>
      <c r="G147" s="9">
        <v>74.730205398135894</v>
      </c>
      <c r="I147" s="9">
        <v>139.19586061308701</v>
      </c>
      <c r="K147" s="9">
        <v>4.2003725860420298</v>
      </c>
      <c r="M147" s="9">
        <v>17</v>
      </c>
      <c r="Z147" s="9">
        <v>0.309</v>
      </c>
      <c r="AA147" s="9">
        <v>3035</v>
      </c>
    </row>
    <row r="148" spans="1:27" x14ac:dyDescent="0.25">
      <c r="A148" s="9">
        <v>0.56049183352422904</v>
      </c>
      <c r="C148" s="9">
        <v>46.045575678606397</v>
      </c>
      <c r="E148" s="9">
        <v>228</v>
      </c>
      <c r="G148" s="9">
        <v>239.68585358037299</v>
      </c>
      <c r="I148" s="9">
        <v>278.05317463451502</v>
      </c>
      <c r="K148" s="9">
        <v>0.75645489581310998</v>
      </c>
      <c r="M148" s="9">
        <v>34</v>
      </c>
      <c r="Z148" s="9">
        <v>-9.9000000000000005E-2</v>
      </c>
      <c r="AA148" s="9">
        <v>3301</v>
      </c>
    </row>
    <row r="149" spans="1:27" x14ac:dyDescent="0.25">
      <c r="A149" s="9">
        <v>26.7737787399467</v>
      </c>
      <c r="C149" s="9">
        <v>0.20588622379511801</v>
      </c>
      <c r="E149" s="9">
        <v>102</v>
      </c>
      <c r="G149" s="9">
        <v>1026.57390817071</v>
      </c>
      <c r="I149" s="9">
        <v>369.49139506008697</v>
      </c>
      <c r="K149" s="9">
        <v>229.97900163070301</v>
      </c>
      <c r="M149" s="9">
        <v>196</v>
      </c>
      <c r="Z149" s="9">
        <v>-0.48099999999999998</v>
      </c>
      <c r="AA149" s="9">
        <v>4147</v>
      </c>
    </row>
    <row r="150" spans="1:27" x14ac:dyDescent="0.25">
      <c r="A150" s="9">
        <v>40.827923401622499</v>
      </c>
      <c r="C150" s="9">
        <v>0.21765410943307201</v>
      </c>
      <c r="E150" s="9">
        <v>84</v>
      </c>
      <c r="G150" s="9">
        <v>1491.90280780118</v>
      </c>
      <c r="I150" s="9">
        <v>638.011092117104</v>
      </c>
      <c r="K150" s="9">
        <v>382.60353601707499</v>
      </c>
      <c r="M150" s="9">
        <v>196</v>
      </c>
      <c r="Z150" s="9">
        <v>-0.54100000000000004</v>
      </c>
      <c r="AA150" s="9">
        <v>4822</v>
      </c>
    </row>
    <row r="151" spans="1:27" x14ac:dyDescent="0.25">
      <c r="A151" s="9">
        <v>398.20979820615003</v>
      </c>
      <c r="C151" s="9">
        <v>0.48376491048979797</v>
      </c>
      <c r="E151" s="9">
        <v>82</v>
      </c>
      <c r="G151" s="9">
        <v>1499.23238008718</v>
      </c>
      <c r="I151" s="9">
        <v>1135.95036632805</v>
      </c>
      <c r="K151" s="9">
        <v>614.16629228129898</v>
      </c>
      <c r="M151" s="9">
        <v>196</v>
      </c>
      <c r="Z151" s="9">
        <v>-0.55900000000000005</v>
      </c>
      <c r="AA151" s="9">
        <v>5476</v>
      </c>
    </row>
    <row r="152" spans="1:27" x14ac:dyDescent="0.25">
      <c r="A152" s="9">
        <v>4.4546973286693898</v>
      </c>
      <c r="C152" s="9">
        <v>65.952956738440093</v>
      </c>
      <c r="E152" s="9">
        <v>239</v>
      </c>
      <c r="G152" s="9">
        <v>72.394715867507699</v>
      </c>
      <c r="I152" s="9">
        <v>138.82151658949601</v>
      </c>
      <c r="K152" s="9">
        <v>7.96709829566844</v>
      </c>
      <c r="M152" s="9">
        <v>0</v>
      </c>
      <c r="Z152" s="9">
        <v>0.3</v>
      </c>
      <c r="AA152" s="9">
        <v>3049</v>
      </c>
    </row>
    <row r="153" spans="1:27" x14ac:dyDescent="0.25">
      <c r="A153" s="9">
        <v>98.194714256373601</v>
      </c>
      <c r="C153" s="9">
        <v>0.20681905094113801</v>
      </c>
      <c r="E153" s="9">
        <v>82</v>
      </c>
      <c r="G153" s="9">
        <v>1498.3112079810801</v>
      </c>
      <c r="I153" s="9">
        <v>1418.8365582261699</v>
      </c>
      <c r="K153" s="9">
        <v>654.89335887618199</v>
      </c>
      <c r="M153" s="9">
        <v>196</v>
      </c>
      <c r="Z153" s="9">
        <v>-0.56399999999999995</v>
      </c>
      <c r="AA153" s="9">
        <v>5786</v>
      </c>
    </row>
    <row r="154" spans="1:27" x14ac:dyDescent="0.25">
      <c r="A154" s="9">
        <v>4.1899148534460204</v>
      </c>
      <c r="C154" s="9">
        <v>56.603337779256101</v>
      </c>
      <c r="E154" s="9">
        <v>252</v>
      </c>
      <c r="G154" s="9">
        <v>11.6909701465597</v>
      </c>
      <c r="I154" s="9">
        <v>105.876664240332</v>
      </c>
      <c r="K154" s="9">
        <v>4.22503693905609</v>
      </c>
      <c r="M154" s="9">
        <v>4</v>
      </c>
      <c r="Z154" s="9">
        <v>0.41899999999999998</v>
      </c>
      <c r="AA154" s="9">
        <v>2969</v>
      </c>
    </row>
    <row r="155" spans="1:27" x14ac:dyDescent="0.25">
      <c r="A155" s="9">
        <v>3.5444771427367798</v>
      </c>
      <c r="C155" s="9">
        <v>56.937340112988799</v>
      </c>
      <c r="E155" s="9">
        <v>252</v>
      </c>
      <c r="G155" s="9">
        <v>4.2241356776179302</v>
      </c>
      <c r="I155" s="9">
        <v>288.073474739662</v>
      </c>
      <c r="K155" s="9">
        <v>0.52284430008992</v>
      </c>
      <c r="M155" s="9">
        <v>2</v>
      </c>
      <c r="Z155" s="9">
        <v>0.13100000000000001</v>
      </c>
      <c r="AA155" s="9">
        <v>3148</v>
      </c>
    </row>
    <row r="156" spans="1:27" x14ac:dyDescent="0.25">
      <c r="A156" s="9">
        <v>3.4277557298361798</v>
      </c>
      <c r="C156" s="9">
        <v>56.922247174085101</v>
      </c>
      <c r="E156" s="9">
        <v>240</v>
      </c>
      <c r="G156" s="9">
        <v>66.105123441208207</v>
      </c>
      <c r="I156" s="9">
        <v>69.324067565992706</v>
      </c>
      <c r="K156" s="9">
        <v>5.7356963853336396</v>
      </c>
      <c r="M156" s="9">
        <v>5</v>
      </c>
      <c r="Z156" s="9">
        <v>0.42499999999999999</v>
      </c>
      <c r="AA156" s="9">
        <v>2967</v>
      </c>
    </row>
    <row r="157" spans="1:27" x14ac:dyDescent="0.25">
      <c r="A157" s="9">
        <v>26.7737787399467</v>
      </c>
      <c r="C157" s="9">
        <v>0.20588622379511801</v>
      </c>
      <c r="E157" s="9">
        <v>102</v>
      </c>
      <c r="G157" s="9">
        <v>922.53901661322902</v>
      </c>
      <c r="I157" s="9">
        <v>369.43571253530303</v>
      </c>
      <c r="K157" s="9">
        <v>229.97900163070301</v>
      </c>
      <c r="M157" s="9">
        <v>196</v>
      </c>
      <c r="Z157" s="9">
        <v>-0.47</v>
      </c>
      <c r="AA157" s="9">
        <v>4074</v>
      </c>
    </row>
    <row r="158" spans="1:27" x14ac:dyDescent="0.25">
      <c r="A158" s="9">
        <v>29.7128779569404</v>
      </c>
      <c r="C158" s="9">
        <v>0.20470200621179099</v>
      </c>
      <c r="E158" s="9">
        <v>100</v>
      </c>
      <c r="G158" s="9">
        <v>741.48733394205499</v>
      </c>
      <c r="I158" s="9">
        <v>513.69138525987</v>
      </c>
      <c r="K158" s="9">
        <v>299.14577658859901</v>
      </c>
      <c r="M158" s="9">
        <v>200</v>
      </c>
      <c r="Z158" s="9">
        <v>-0.47499999999999998</v>
      </c>
      <c r="AA158" s="9">
        <v>4120</v>
      </c>
    </row>
    <row r="159" spans="1:27" x14ac:dyDescent="0.25">
      <c r="A159" s="9">
        <v>26.7737787399467</v>
      </c>
      <c r="C159" s="9">
        <v>0.20588622379511801</v>
      </c>
      <c r="E159" s="9">
        <v>102</v>
      </c>
      <c r="G159" s="9">
        <v>1039.0384694028101</v>
      </c>
      <c r="I159" s="9">
        <v>392.08271702653099</v>
      </c>
      <c r="K159" s="9">
        <v>306.70129267701401</v>
      </c>
      <c r="M159" s="9">
        <v>196</v>
      </c>
      <c r="Z159" s="9">
        <v>-0.48899999999999999</v>
      </c>
      <c r="AA159" s="9">
        <v>4207</v>
      </c>
    </row>
    <row r="160" spans="1:27" x14ac:dyDescent="0.25">
      <c r="A160" s="9">
        <v>3.9233435005749802</v>
      </c>
      <c r="C160" s="9">
        <v>3.8880088147994099</v>
      </c>
      <c r="E160" s="9">
        <v>190</v>
      </c>
      <c r="G160" s="9">
        <v>728.58655556043504</v>
      </c>
      <c r="I160" s="9">
        <v>375.98243046922801</v>
      </c>
      <c r="K160" s="9">
        <v>8.0140028861444499</v>
      </c>
      <c r="M160" s="9">
        <v>186</v>
      </c>
      <c r="Z160" s="9">
        <v>-0.41199999999999998</v>
      </c>
      <c r="AA160" s="9">
        <v>3820</v>
      </c>
    </row>
    <row r="161" spans="1:27" x14ac:dyDescent="0.25">
      <c r="A161" s="9">
        <v>3.4188245076411601</v>
      </c>
      <c r="C161" s="9">
        <v>60.940812154459401</v>
      </c>
      <c r="E161" s="9">
        <v>192</v>
      </c>
      <c r="G161" s="9">
        <v>632.63788484599604</v>
      </c>
      <c r="I161" s="9">
        <v>370.61827518759299</v>
      </c>
      <c r="K161" s="9">
        <v>3.55933521661674</v>
      </c>
      <c r="M161" s="9">
        <v>0</v>
      </c>
      <c r="Z161" s="9">
        <v>-0.375</v>
      </c>
      <c r="AA161" s="9">
        <v>3690</v>
      </c>
    </row>
    <row r="162" spans="1:27" x14ac:dyDescent="0.25">
      <c r="A162" s="9">
        <v>29.715424535344699</v>
      </c>
      <c r="C162" s="9">
        <v>0.21601022328399699</v>
      </c>
      <c r="E162" s="9">
        <v>98</v>
      </c>
      <c r="G162" s="9">
        <v>1182.46070064012</v>
      </c>
      <c r="I162" s="9">
        <v>513.820086394388</v>
      </c>
      <c r="K162" s="9">
        <v>310.41993430859401</v>
      </c>
      <c r="M162" s="9">
        <v>196</v>
      </c>
      <c r="Z162" s="9">
        <v>-0.51400000000000001</v>
      </c>
      <c r="AA162" s="9">
        <v>4433</v>
      </c>
    </row>
    <row r="163" spans="1:27" x14ac:dyDescent="0.25">
      <c r="A163" s="9">
        <v>4.1140419922083398</v>
      </c>
      <c r="C163" s="9">
        <v>59.397715625326498</v>
      </c>
      <c r="E163" s="9">
        <v>238</v>
      </c>
      <c r="G163" s="9">
        <v>31.797297852870798</v>
      </c>
      <c r="I163" s="9">
        <v>378.89021182220699</v>
      </c>
      <c r="K163" s="9">
        <v>0.23085644427801</v>
      </c>
      <c r="M163" s="9">
        <v>0</v>
      </c>
      <c r="Z163" s="9">
        <v>-4.8000000000000001E-2</v>
      </c>
      <c r="AA163" s="9">
        <v>3263</v>
      </c>
    </row>
    <row r="164" spans="1:27" x14ac:dyDescent="0.25">
      <c r="A164" s="9">
        <v>0.42987416196066802</v>
      </c>
      <c r="C164" s="9">
        <v>56.714530368081697</v>
      </c>
      <c r="E164" s="9">
        <v>254</v>
      </c>
      <c r="G164" s="9">
        <v>12.747423097657901</v>
      </c>
      <c r="I164" s="9">
        <v>213.657481299381</v>
      </c>
      <c r="K164" s="9">
        <v>2.90534885446354</v>
      </c>
      <c r="M164" s="9">
        <v>7</v>
      </c>
      <c r="Z164" s="9">
        <v>0.252</v>
      </c>
      <c r="AA164" s="9">
        <v>3068</v>
      </c>
    </row>
    <row r="165" spans="1:27" x14ac:dyDescent="0.25">
      <c r="A165" s="9">
        <v>98.194714256373601</v>
      </c>
      <c r="C165" s="9">
        <v>0.20681905094113801</v>
      </c>
      <c r="E165" s="9">
        <v>82</v>
      </c>
      <c r="G165" s="9">
        <v>1498.3112079810801</v>
      </c>
      <c r="I165" s="9">
        <v>1418.8365582261699</v>
      </c>
      <c r="K165" s="9">
        <v>654.89335887618199</v>
      </c>
      <c r="M165" s="9">
        <v>196</v>
      </c>
      <c r="Z165" s="9">
        <v>-0.56399999999999995</v>
      </c>
      <c r="AA165" s="9">
        <v>5786</v>
      </c>
    </row>
    <row r="166" spans="1:27" x14ac:dyDescent="0.25">
      <c r="A166" s="9">
        <v>3.9087314772215098</v>
      </c>
      <c r="C166" s="9">
        <v>0.35191999627523102</v>
      </c>
      <c r="E166" s="9">
        <v>178</v>
      </c>
      <c r="G166" s="9">
        <v>563.92989513411896</v>
      </c>
      <c r="I166" s="9">
        <v>391.42250503360998</v>
      </c>
      <c r="K166" s="9">
        <v>176.41472461061201</v>
      </c>
      <c r="M166" s="9">
        <v>206</v>
      </c>
      <c r="Z166" s="9">
        <v>-0.41</v>
      </c>
      <c r="AA166" s="9">
        <v>3803</v>
      </c>
    </row>
    <row r="167" spans="1:27" x14ac:dyDescent="0.25">
      <c r="A167" s="9">
        <v>4.1140419922083398</v>
      </c>
      <c r="C167" s="9">
        <v>56.937340112988799</v>
      </c>
      <c r="E167" s="9">
        <v>252</v>
      </c>
      <c r="G167" s="9">
        <v>4.2241356776179302</v>
      </c>
      <c r="I167" s="9">
        <v>276.85069632632201</v>
      </c>
      <c r="K167" s="9">
        <v>0.52284430008992</v>
      </c>
      <c r="M167" s="9">
        <v>1</v>
      </c>
      <c r="Z167" s="9">
        <v>0.14899999999999999</v>
      </c>
      <c r="AA167" s="9">
        <v>3136</v>
      </c>
    </row>
    <row r="168" spans="1:27" x14ac:dyDescent="0.25">
      <c r="A168" s="9">
        <v>282.35539684154099</v>
      </c>
      <c r="C168" s="9">
        <v>0.24030820875478301</v>
      </c>
      <c r="E168" s="9">
        <v>82</v>
      </c>
      <c r="G168" s="9">
        <v>1493.0707296682001</v>
      </c>
      <c r="I168" s="9">
        <v>1484.88045834232</v>
      </c>
      <c r="K168" s="9">
        <v>1260.3319704281701</v>
      </c>
      <c r="M168" s="9">
        <v>196</v>
      </c>
      <c r="Z168" s="9">
        <v>-0.56699999999999995</v>
      </c>
      <c r="AA168" s="9">
        <v>6094</v>
      </c>
    </row>
    <row r="169" spans="1:27" x14ac:dyDescent="0.25">
      <c r="A169" s="9">
        <v>0.48595787365485599</v>
      </c>
      <c r="C169" s="9">
        <v>53.610914478011303</v>
      </c>
      <c r="E169" s="9">
        <v>250</v>
      </c>
      <c r="G169" s="9">
        <v>265.90367883707398</v>
      </c>
      <c r="I169" s="9">
        <v>6.5761489657420604</v>
      </c>
      <c r="K169" s="9">
        <v>1.9160518674843701</v>
      </c>
      <c r="M169" s="9">
        <v>3</v>
      </c>
      <c r="Z169" s="9">
        <v>0.32</v>
      </c>
      <c r="AA169" s="9">
        <v>3033</v>
      </c>
    </row>
    <row r="170" spans="1:27" x14ac:dyDescent="0.25">
      <c r="A170" s="9">
        <v>0.48595787365485599</v>
      </c>
      <c r="C170" s="9">
        <v>53.610914478011303</v>
      </c>
      <c r="E170" s="9">
        <v>250</v>
      </c>
      <c r="G170" s="9">
        <v>265.90367883707398</v>
      </c>
      <c r="I170" s="9">
        <v>6.5761489657420604</v>
      </c>
      <c r="K170" s="9">
        <v>1.7249521992252199</v>
      </c>
      <c r="M170" s="9">
        <v>3</v>
      </c>
      <c r="Z170" s="9">
        <v>0.32</v>
      </c>
      <c r="AA170" s="9">
        <v>3033</v>
      </c>
    </row>
    <row r="171" spans="1:27" x14ac:dyDescent="0.25">
      <c r="A171" s="9">
        <v>52.250938903722897</v>
      </c>
      <c r="C171" s="9">
        <v>3.6869552700228E-2</v>
      </c>
      <c r="E171" s="9">
        <v>83</v>
      </c>
      <c r="G171" s="9">
        <v>1494.8720654567501</v>
      </c>
      <c r="I171" s="9">
        <v>1493.5472271558699</v>
      </c>
      <c r="K171" s="9">
        <v>978.56460676496101</v>
      </c>
      <c r="M171" s="9">
        <v>196</v>
      </c>
      <c r="Z171" s="9">
        <v>-0.56599999999999995</v>
      </c>
      <c r="AA171" s="9">
        <v>5961</v>
      </c>
    </row>
    <row r="172" spans="1:27" x14ac:dyDescent="0.25">
      <c r="A172" s="9">
        <v>17.258184379301699</v>
      </c>
      <c r="C172" s="9">
        <v>0.181291345526296</v>
      </c>
      <c r="E172" s="9">
        <v>113</v>
      </c>
      <c r="G172" s="9">
        <v>710.41950138326695</v>
      </c>
      <c r="I172" s="9">
        <v>464.93693948559297</v>
      </c>
      <c r="K172" s="9">
        <v>291.80756783227798</v>
      </c>
      <c r="M172" s="9">
        <v>200</v>
      </c>
      <c r="Z172" s="9">
        <v>-0.46100000000000002</v>
      </c>
      <c r="AA172" s="9">
        <v>4032</v>
      </c>
    </row>
    <row r="173" spans="1:27" x14ac:dyDescent="0.25">
      <c r="A173" s="9">
        <v>29.8471437108395</v>
      </c>
      <c r="C173" s="9">
        <v>0.131553243514582</v>
      </c>
      <c r="E173" s="9">
        <v>100</v>
      </c>
      <c r="G173" s="9">
        <v>958.57477595634202</v>
      </c>
      <c r="I173" s="9">
        <v>450.60515402792799</v>
      </c>
      <c r="K173" s="9">
        <v>198.238853183234</v>
      </c>
      <c r="M173" s="9">
        <v>196</v>
      </c>
      <c r="Z173" s="9">
        <v>-0.48499999999999999</v>
      </c>
      <c r="AA173" s="9">
        <v>4169</v>
      </c>
    </row>
    <row r="174" spans="1:27" x14ac:dyDescent="0.25">
      <c r="A174" s="9">
        <v>1.49849786026595</v>
      </c>
      <c r="C174" s="9">
        <v>53.171279767568798</v>
      </c>
      <c r="E174" s="9">
        <v>233</v>
      </c>
      <c r="G174" s="9">
        <v>389.696304377486</v>
      </c>
      <c r="I174" s="9">
        <v>91.308556072430605</v>
      </c>
      <c r="K174" s="9">
        <v>4.5608653439236999</v>
      </c>
      <c r="M174" s="9">
        <v>15</v>
      </c>
      <c r="Z174" s="9">
        <v>4.1000000000000002E-2</v>
      </c>
      <c r="AA174" s="9">
        <v>3216</v>
      </c>
    </row>
    <row r="175" spans="1:27" x14ac:dyDescent="0.25">
      <c r="A175" s="9">
        <v>15.022347130535501</v>
      </c>
      <c r="C175" s="9">
        <v>40.761200485561197</v>
      </c>
      <c r="E175" s="9">
        <v>219</v>
      </c>
      <c r="G175" s="9">
        <v>426.64542967057798</v>
      </c>
      <c r="I175" s="9">
        <v>418.358016040922</v>
      </c>
      <c r="K175" s="9">
        <v>13.9300677869893</v>
      </c>
      <c r="M175" s="9">
        <v>41</v>
      </c>
      <c r="Z175" s="9">
        <v>-0.34200000000000003</v>
      </c>
      <c r="AA175" s="9">
        <v>3611</v>
      </c>
    </row>
    <row r="176" spans="1:27" x14ac:dyDescent="0.25">
      <c r="A176" s="9">
        <v>60.828560524138602</v>
      </c>
      <c r="C176" s="9">
        <v>0.32673974843056097</v>
      </c>
      <c r="E176" s="9">
        <v>83</v>
      </c>
      <c r="G176" s="9">
        <v>1497.5212174323699</v>
      </c>
      <c r="I176" s="9">
        <v>1012.21273123213</v>
      </c>
      <c r="K176" s="9">
        <v>451.30956805045201</v>
      </c>
      <c r="M176" s="9">
        <v>196</v>
      </c>
      <c r="Z176" s="9">
        <v>-0.55500000000000005</v>
      </c>
      <c r="AA176" s="9">
        <v>5260</v>
      </c>
    </row>
    <row r="177" spans="1:27" x14ac:dyDescent="0.25">
      <c r="A177" s="9">
        <v>48.413172662503698</v>
      </c>
      <c r="C177" s="9">
        <v>9.4817678397437696E-2</v>
      </c>
      <c r="E177" s="9">
        <v>107</v>
      </c>
      <c r="G177" s="9">
        <v>724.90484787796004</v>
      </c>
      <c r="I177" s="9">
        <v>411.29722466580398</v>
      </c>
      <c r="K177" s="9">
        <v>175.21722422429099</v>
      </c>
      <c r="M177" s="9">
        <v>200</v>
      </c>
      <c r="Z177" s="9">
        <v>-0.45300000000000001</v>
      </c>
      <c r="AA177" s="9">
        <v>3980</v>
      </c>
    </row>
    <row r="178" spans="1:27" x14ac:dyDescent="0.25">
      <c r="A178" s="9">
        <v>59.082196645905498</v>
      </c>
      <c r="C178" s="9">
        <v>0.32727159407537898</v>
      </c>
      <c r="E178" s="9">
        <v>83</v>
      </c>
      <c r="G178" s="9">
        <v>1499.7919915627699</v>
      </c>
      <c r="I178" s="9">
        <v>1026.5288033649399</v>
      </c>
      <c r="K178" s="9">
        <v>653.69560078540906</v>
      </c>
      <c r="M178" s="9">
        <v>196</v>
      </c>
      <c r="Z178" s="9">
        <v>-0.55700000000000005</v>
      </c>
      <c r="AA178" s="9">
        <v>5356</v>
      </c>
    </row>
    <row r="179" spans="1:27" x14ac:dyDescent="0.25">
      <c r="A179" s="9">
        <v>67.154200911619199</v>
      </c>
      <c r="C179" s="9">
        <v>0.249151696650002</v>
      </c>
      <c r="E179" s="9">
        <v>83</v>
      </c>
      <c r="G179" s="9">
        <v>1499.7699408389001</v>
      </c>
      <c r="I179" s="9">
        <v>1220.63704870429</v>
      </c>
      <c r="K179" s="9">
        <v>675.28295316828201</v>
      </c>
      <c r="M179" s="9">
        <v>196</v>
      </c>
      <c r="Z179" s="9">
        <v>-0.56100000000000005</v>
      </c>
      <c r="AA179" s="9">
        <v>5574</v>
      </c>
    </row>
    <row r="180" spans="1:27" x14ac:dyDescent="0.25">
      <c r="A180" s="9">
        <v>14.705831393288801</v>
      </c>
      <c r="C180" s="9">
        <v>0.39800488005544399</v>
      </c>
      <c r="E180" s="9">
        <v>114</v>
      </c>
      <c r="G180" s="9">
        <v>958.53797350572199</v>
      </c>
      <c r="I180" s="9">
        <v>453.16839812871899</v>
      </c>
      <c r="K180" s="9">
        <v>56.843041642227803</v>
      </c>
      <c r="M180" s="9">
        <v>196</v>
      </c>
      <c r="Z180" s="9">
        <v>-0.47299999999999998</v>
      </c>
      <c r="AA180" s="9">
        <v>4098</v>
      </c>
    </row>
    <row r="181" spans="1:27" x14ac:dyDescent="0.25">
      <c r="A181" s="9">
        <v>25.961262299433798</v>
      </c>
      <c r="C181" s="9">
        <v>0.125123282571343</v>
      </c>
      <c r="E181" s="9">
        <v>101</v>
      </c>
      <c r="G181" s="9">
        <v>1494.4023262216599</v>
      </c>
      <c r="I181" s="9">
        <v>486.39570142830399</v>
      </c>
      <c r="K181" s="9">
        <v>221.13642448453601</v>
      </c>
      <c r="M181" s="9">
        <v>196</v>
      </c>
      <c r="Z181" s="9">
        <v>-0.52600000000000002</v>
      </c>
      <c r="AA181" s="9">
        <v>4588</v>
      </c>
    </row>
    <row r="182" spans="1:27" x14ac:dyDescent="0.25">
      <c r="A182" s="9">
        <v>1.57654218658164</v>
      </c>
      <c r="C182" s="9">
        <v>53.610914478011303</v>
      </c>
      <c r="E182" s="9">
        <v>220</v>
      </c>
      <c r="G182" s="9">
        <v>346.23422143214702</v>
      </c>
      <c r="I182" s="9">
        <v>276.97605238838401</v>
      </c>
      <c r="K182" s="9">
        <v>1.7744651026585401</v>
      </c>
      <c r="M182" s="9">
        <v>12</v>
      </c>
      <c r="Z182" s="9">
        <v>-0.187</v>
      </c>
      <c r="AA182" s="9">
        <v>3380</v>
      </c>
    </row>
    <row r="183" spans="1:27" x14ac:dyDescent="0.25">
      <c r="A183" s="9">
        <v>1.6662955432012301</v>
      </c>
      <c r="C183" s="9">
        <v>51.385413542043999</v>
      </c>
      <c r="E183" s="9">
        <v>228</v>
      </c>
      <c r="G183" s="9">
        <v>261.32140390941902</v>
      </c>
      <c r="I183" s="9">
        <v>309.57699321706298</v>
      </c>
      <c r="K183" s="9">
        <v>0.91621425137379797</v>
      </c>
      <c r="M183" s="9">
        <v>11</v>
      </c>
      <c r="Z183" s="9">
        <v>-0.161</v>
      </c>
      <c r="AA183" s="9">
        <v>3351</v>
      </c>
    </row>
    <row r="184" spans="1:27" x14ac:dyDescent="0.25">
      <c r="A184" s="9">
        <v>1.9561147874896501</v>
      </c>
      <c r="C184" s="9">
        <v>52.136467635630503</v>
      </c>
      <c r="E184" s="9">
        <v>226</v>
      </c>
      <c r="G184" s="9">
        <v>378.622388300068</v>
      </c>
      <c r="I184" s="9">
        <v>316.898057493549</v>
      </c>
      <c r="K184" s="9">
        <v>0.91470435211914103</v>
      </c>
      <c r="M184" s="9">
        <v>13</v>
      </c>
      <c r="Z184" s="9">
        <v>-0.247</v>
      </c>
      <c r="AA184" s="9">
        <v>3445</v>
      </c>
    </row>
    <row r="185" spans="1:27" x14ac:dyDescent="0.25">
      <c r="A185" s="9">
        <v>56.569366202957198</v>
      </c>
      <c r="C185" s="9">
        <v>2.9969823169257E-2</v>
      </c>
      <c r="E185" s="9">
        <v>84</v>
      </c>
      <c r="G185" s="9">
        <v>1497.83384565144</v>
      </c>
      <c r="I185" s="9">
        <v>707.49152337717305</v>
      </c>
      <c r="K185" s="9">
        <v>555.81669968392498</v>
      </c>
      <c r="M185" s="9">
        <v>196</v>
      </c>
      <c r="Z185" s="9">
        <v>-0.54700000000000004</v>
      </c>
      <c r="AA185" s="9">
        <v>4982</v>
      </c>
    </row>
    <row r="186" spans="1:27" x14ac:dyDescent="0.25">
      <c r="A186" s="9">
        <v>26.018574705707099</v>
      </c>
      <c r="C186" s="9">
        <v>0.50046251584257795</v>
      </c>
      <c r="E186" s="9">
        <v>128</v>
      </c>
      <c r="G186" s="9">
        <v>1121.59981273824</v>
      </c>
      <c r="I186" s="9">
        <v>401.963013582857</v>
      </c>
      <c r="K186" s="9">
        <v>221.13642448453601</v>
      </c>
      <c r="M186" s="9">
        <v>193</v>
      </c>
      <c r="Z186" s="9">
        <v>-0.49199999999999999</v>
      </c>
      <c r="AA186" s="9">
        <v>4237</v>
      </c>
    </row>
    <row r="187" spans="1:27" x14ac:dyDescent="0.25">
      <c r="A187" s="9">
        <v>1.9561147874896501</v>
      </c>
      <c r="C187" s="9">
        <v>52.136467635630503</v>
      </c>
      <c r="E187" s="9">
        <v>226</v>
      </c>
      <c r="G187" s="9">
        <v>342.421043042571</v>
      </c>
      <c r="I187" s="9">
        <v>316.898057493549</v>
      </c>
      <c r="K187" s="9">
        <v>0.91470435211914103</v>
      </c>
      <c r="M187" s="9">
        <v>19</v>
      </c>
      <c r="Z187" s="9">
        <v>-0.22500000000000001</v>
      </c>
      <c r="AA187" s="9">
        <v>3418</v>
      </c>
    </row>
    <row r="188" spans="1:27" x14ac:dyDescent="0.25">
      <c r="A188" s="9">
        <v>0.48194167324401199</v>
      </c>
      <c r="C188" s="9">
        <v>53.344890758584697</v>
      </c>
      <c r="E188" s="9">
        <v>228</v>
      </c>
      <c r="G188" s="9">
        <v>424.70776439366199</v>
      </c>
      <c r="I188" s="9">
        <v>311.080937102924</v>
      </c>
      <c r="K188" s="9">
        <v>6.3557583737194401</v>
      </c>
      <c r="M188" s="9">
        <v>7</v>
      </c>
      <c r="Z188" s="9">
        <v>-0.26700000000000002</v>
      </c>
      <c r="AA188" s="9">
        <v>3470</v>
      </c>
    </row>
    <row r="189" spans="1:27" x14ac:dyDescent="0.25">
      <c r="A189" s="9">
        <v>52.492481622638401</v>
      </c>
      <c r="C189" s="9">
        <v>9.2503049169934501E-2</v>
      </c>
      <c r="E189" s="9">
        <v>84</v>
      </c>
      <c r="G189" s="9">
        <v>1491.4805637848001</v>
      </c>
      <c r="I189" s="9">
        <v>474.90701549369498</v>
      </c>
      <c r="K189" s="9">
        <v>296.63907311247698</v>
      </c>
      <c r="M189" s="9">
        <v>196</v>
      </c>
      <c r="Z189" s="9">
        <v>-0.53</v>
      </c>
      <c r="AA189" s="9">
        <v>4633</v>
      </c>
    </row>
    <row r="190" spans="1:27" x14ac:dyDescent="0.25">
      <c r="A190" s="9">
        <v>56.569366202957198</v>
      </c>
      <c r="C190" s="9">
        <v>2.9969823169257E-2</v>
      </c>
      <c r="E190" s="9">
        <v>84</v>
      </c>
      <c r="G190" s="9">
        <v>1497.57846138679</v>
      </c>
      <c r="I190" s="9">
        <v>748.21223338955804</v>
      </c>
      <c r="K190" s="9">
        <v>613.87077163776701</v>
      </c>
      <c r="M190" s="9">
        <v>196</v>
      </c>
      <c r="Z190" s="9">
        <v>-0.54900000000000004</v>
      </c>
      <c r="AA190" s="9">
        <v>5048</v>
      </c>
    </row>
    <row r="191" spans="1:27" x14ac:dyDescent="0.25">
      <c r="A191" s="9">
        <v>1.5341482232347701</v>
      </c>
      <c r="C191" s="9">
        <v>52.136467635630503</v>
      </c>
      <c r="E191" s="9">
        <v>227</v>
      </c>
      <c r="G191" s="9">
        <v>265.90367883707398</v>
      </c>
      <c r="I191" s="9">
        <v>317.10800350138697</v>
      </c>
      <c r="K191" s="9">
        <v>0.91470435211914103</v>
      </c>
      <c r="M191" s="9">
        <v>9</v>
      </c>
      <c r="Z191" s="9">
        <v>-0.17299999999999999</v>
      </c>
      <c r="AA191" s="9">
        <v>3362</v>
      </c>
    </row>
    <row r="192" spans="1:27" x14ac:dyDescent="0.25">
      <c r="A192" s="9">
        <v>15.3599171677819</v>
      </c>
      <c r="C192" s="9">
        <v>9.4817678397437696E-2</v>
      </c>
      <c r="E192" s="9">
        <v>133</v>
      </c>
      <c r="G192" s="9">
        <v>710.41950138326695</v>
      </c>
      <c r="I192" s="9">
        <v>411.62550805076398</v>
      </c>
      <c r="K192" s="9">
        <v>175.21722422429099</v>
      </c>
      <c r="M192" s="9">
        <v>200</v>
      </c>
      <c r="Z192" s="9">
        <v>-0.44500000000000001</v>
      </c>
      <c r="AA192" s="9">
        <v>3933</v>
      </c>
    </row>
    <row r="193" spans="1:27" x14ac:dyDescent="0.25">
      <c r="A193" s="9">
        <v>29.8471437108395</v>
      </c>
      <c r="C193" s="9">
        <v>0.131553243514582</v>
      </c>
      <c r="E193" s="9">
        <v>102</v>
      </c>
      <c r="G193" s="9">
        <v>921.25332992620497</v>
      </c>
      <c r="I193" s="9">
        <v>450.60515402792799</v>
      </c>
      <c r="K193" s="9">
        <v>149.21596674490701</v>
      </c>
      <c r="M193" s="9">
        <v>196</v>
      </c>
      <c r="Z193" s="9">
        <v>-0.47799999999999998</v>
      </c>
      <c r="AA193" s="9">
        <v>4123</v>
      </c>
    </row>
    <row r="194" spans="1:27" x14ac:dyDescent="0.25">
      <c r="A194" s="9">
        <v>7.4227983558258703</v>
      </c>
      <c r="C194" s="9">
        <v>48.231342334521898</v>
      </c>
      <c r="E194" s="9">
        <v>229</v>
      </c>
      <c r="G194" s="9">
        <v>422.89756926804199</v>
      </c>
      <c r="I194" s="9">
        <v>358.72898548792699</v>
      </c>
      <c r="K194" s="9">
        <v>13.2825648078872</v>
      </c>
      <c r="M194" s="9">
        <v>27</v>
      </c>
      <c r="Z194" s="9">
        <v>-0.307</v>
      </c>
      <c r="AA194" s="9">
        <v>3534</v>
      </c>
    </row>
    <row r="195" spans="1:27" x14ac:dyDescent="0.25">
      <c r="A195" s="9">
        <v>26.018574705707099</v>
      </c>
      <c r="C195" s="9">
        <v>0.50046251584257795</v>
      </c>
      <c r="E195" s="9">
        <v>127</v>
      </c>
      <c r="G195" s="9">
        <v>1477.9961868873399</v>
      </c>
      <c r="I195" s="9">
        <v>698.40677065544696</v>
      </c>
      <c r="K195" s="9">
        <v>221.13642448453601</v>
      </c>
      <c r="M195" s="9">
        <v>193</v>
      </c>
      <c r="Z195" s="9">
        <v>-0.53700000000000003</v>
      </c>
      <c r="AA195" s="9">
        <v>4791</v>
      </c>
    </row>
    <row r="196" spans="1:27" x14ac:dyDescent="0.25">
      <c r="A196" s="9">
        <v>1.52817670462069</v>
      </c>
      <c r="C196" s="9">
        <v>51.385413542043999</v>
      </c>
      <c r="E196" s="9">
        <v>226</v>
      </c>
      <c r="G196" s="9">
        <v>437.20610940620998</v>
      </c>
      <c r="I196" s="9">
        <v>309.57699321706298</v>
      </c>
      <c r="K196" s="9">
        <v>0.91621425137379797</v>
      </c>
      <c r="M196" s="9">
        <v>14</v>
      </c>
      <c r="Z196" s="9">
        <v>-0.27300000000000002</v>
      </c>
      <c r="AA196" s="9">
        <v>3479</v>
      </c>
    </row>
    <row r="197" spans="1:27" x14ac:dyDescent="0.25">
      <c r="A197" s="9">
        <v>29.8471437108395</v>
      </c>
      <c r="C197" s="9">
        <v>0.49365051641264901</v>
      </c>
      <c r="E197" s="9">
        <v>98</v>
      </c>
      <c r="G197" s="9">
        <v>1140.82971537304</v>
      </c>
      <c r="I197" s="9">
        <v>402.68295375608</v>
      </c>
      <c r="K197" s="9">
        <v>219.89423942411599</v>
      </c>
      <c r="M197" s="9">
        <v>196</v>
      </c>
      <c r="Z197" s="9">
        <v>-0.496</v>
      </c>
      <c r="AA197" s="9">
        <v>4259</v>
      </c>
    </row>
    <row r="198" spans="1:27" x14ac:dyDescent="0.25">
      <c r="A198" s="9">
        <v>1.6727346988702001</v>
      </c>
      <c r="C198" s="9">
        <v>51.4455837930402</v>
      </c>
      <c r="E198" s="9">
        <v>226</v>
      </c>
      <c r="G198" s="9">
        <v>296.05279300132401</v>
      </c>
      <c r="I198" s="9">
        <v>324.36116261274498</v>
      </c>
      <c r="K198" s="9">
        <v>9.04695722661722</v>
      </c>
      <c r="M198" s="9">
        <v>11</v>
      </c>
      <c r="Z198" s="9">
        <v>-0.20399999999999999</v>
      </c>
      <c r="AA198" s="9">
        <v>3394</v>
      </c>
    </row>
    <row r="199" spans="1:27" x14ac:dyDescent="0.25">
      <c r="A199" s="9">
        <v>1.27490807941587</v>
      </c>
      <c r="C199" s="9">
        <v>53.534976015550001</v>
      </c>
      <c r="E199" s="9">
        <v>227</v>
      </c>
      <c r="G199" s="9">
        <v>346.56159582823398</v>
      </c>
      <c r="I199" s="9">
        <v>331.36864184212101</v>
      </c>
      <c r="K199" s="9">
        <v>0.86805660342875601</v>
      </c>
      <c r="M199" s="9">
        <v>8</v>
      </c>
      <c r="Z199" s="9">
        <v>-0.23899999999999999</v>
      </c>
      <c r="AA199" s="9">
        <v>3434</v>
      </c>
    </row>
    <row r="200" spans="1:27" x14ac:dyDescent="0.25">
      <c r="A200" s="9">
        <v>59.110227897574397</v>
      </c>
      <c r="C200" s="9">
        <v>0.30884046773698098</v>
      </c>
      <c r="E200" s="9">
        <v>83</v>
      </c>
      <c r="G200" s="9">
        <v>1499.72527363168</v>
      </c>
      <c r="I200" s="9">
        <v>1245.18255080992</v>
      </c>
      <c r="K200" s="9">
        <v>511.55942724014398</v>
      </c>
      <c r="M200" s="9">
        <v>196</v>
      </c>
      <c r="Z200" s="9">
        <v>-0.56000000000000005</v>
      </c>
      <c r="AA200" s="9">
        <v>5526</v>
      </c>
    </row>
    <row r="201" spans="1:27" x14ac:dyDescent="0.25">
      <c r="A201" s="9">
        <v>1.3424661704761001</v>
      </c>
      <c r="C201" s="9">
        <v>54.038103840500398</v>
      </c>
      <c r="E201" s="9">
        <v>231</v>
      </c>
      <c r="G201" s="9">
        <v>276.78328508259801</v>
      </c>
      <c r="I201" s="9">
        <v>179.97134737137901</v>
      </c>
      <c r="K201" s="9">
        <v>1.69020267337213</v>
      </c>
      <c r="M201" s="9">
        <v>3</v>
      </c>
      <c r="Z201" s="9">
        <v>1.7000000000000001E-2</v>
      </c>
      <c r="AA201" s="9">
        <v>3225</v>
      </c>
    </row>
    <row r="202" spans="1:27" x14ac:dyDescent="0.25">
      <c r="A202" s="9">
        <v>25.9513051512664</v>
      </c>
      <c r="C202" s="9">
        <v>9.5997824689851005E-2</v>
      </c>
      <c r="E202" s="9">
        <v>102</v>
      </c>
      <c r="G202" s="9">
        <v>1253.8129803239201</v>
      </c>
      <c r="I202" s="9">
        <v>410.54460682298202</v>
      </c>
      <c r="K202" s="9">
        <v>146.04728781686501</v>
      </c>
      <c r="M202" s="9">
        <v>196</v>
      </c>
      <c r="Z202" s="9">
        <v>-0.501</v>
      </c>
      <c r="AA202" s="9">
        <v>4313</v>
      </c>
    </row>
    <row r="203" spans="1:27" x14ac:dyDescent="0.25">
      <c r="A203" s="9">
        <v>1.67433377128271</v>
      </c>
      <c r="C203" s="9">
        <v>54.212289486563101</v>
      </c>
      <c r="E203" s="9">
        <v>226</v>
      </c>
      <c r="G203" s="9">
        <v>296.05279300132401</v>
      </c>
      <c r="I203" s="9">
        <v>331.98345462345702</v>
      </c>
      <c r="K203" s="9">
        <v>9.0221504027444297</v>
      </c>
      <c r="M203" s="9">
        <v>12</v>
      </c>
      <c r="Z203" s="9">
        <v>-0.21099999999999999</v>
      </c>
      <c r="AA203" s="9">
        <v>3404</v>
      </c>
    </row>
    <row r="204" spans="1:27" x14ac:dyDescent="0.25">
      <c r="A204" s="9">
        <v>1.6614970428240601</v>
      </c>
      <c r="C204" s="9">
        <v>55.7025660159781</v>
      </c>
      <c r="E204" s="9">
        <v>224</v>
      </c>
      <c r="G204" s="9">
        <v>326.665266251015</v>
      </c>
      <c r="I204" s="9">
        <v>239.900956678673</v>
      </c>
      <c r="K204" s="9">
        <v>7.8754623697875896</v>
      </c>
      <c r="M204" s="9">
        <v>4</v>
      </c>
      <c r="Z204" s="9">
        <v>-0.129</v>
      </c>
      <c r="AA204" s="9">
        <v>3329</v>
      </c>
    </row>
    <row r="205" spans="1:27" x14ac:dyDescent="0.25">
      <c r="A205" s="9">
        <v>66.160429368027394</v>
      </c>
      <c r="C205" s="9">
        <v>0.247189456594331</v>
      </c>
      <c r="E205" s="9">
        <v>84</v>
      </c>
      <c r="G205" s="9">
        <v>1499.76912543345</v>
      </c>
      <c r="I205" s="9">
        <v>618.04772819825098</v>
      </c>
      <c r="K205" s="9">
        <v>510.89244021355501</v>
      </c>
      <c r="M205" s="9">
        <v>196</v>
      </c>
      <c r="Z205" s="9">
        <v>-0.54300000000000004</v>
      </c>
      <c r="AA205" s="9">
        <v>4884</v>
      </c>
    </row>
    <row r="206" spans="1:27" x14ac:dyDescent="0.25">
      <c r="A206" s="9">
        <v>0.40836099343571702</v>
      </c>
      <c r="C206" s="9">
        <v>53.326118147194101</v>
      </c>
      <c r="E206" s="9">
        <v>227</v>
      </c>
      <c r="G206" s="9">
        <v>446.98707164250402</v>
      </c>
      <c r="I206" s="9">
        <v>324.36116261274498</v>
      </c>
      <c r="K206" s="9">
        <v>11.9497661672966</v>
      </c>
      <c r="M206" s="9">
        <v>7</v>
      </c>
      <c r="Z206" s="9">
        <v>-0.28899999999999998</v>
      </c>
      <c r="AA206" s="9">
        <v>3502</v>
      </c>
    </row>
    <row r="207" spans="1:27" x14ac:dyDescent="0.25">
      <c r="A207" s="9">
        <v>1.08172184614495</v>
      </c>
      <c r="C207" s="9">
        <v>54.021048457346403</v>
      </c>
      <c r="E207" s="9">
        <v>227</v>
      </c>
      <c r="G207" s="9">
        <v>265.90367883707398</v>
      </c>
      <c r="I207" s="9">
        <v>263.47764721267799</v>
      </c>
      <c r="K207" s="9">
        <v>1.9160518674843701</v>
      </c>
      <c r="M207" s="9">
        <v>3</v>
      </c>
      <c r="Z207" s="9">
        <v>-0.10199999999999999</v>
      </c>
      <c r="AA207" s="9">
        <v>3304</v>
      </c>
    </row>
    <row r="208" spans="1:27" x14ac:dyDescent="0.25">
      <c r="A208" s="9">
        <v>29.2425044989292</v>
      </c>
      <c r="C208" s="9">
        <v>2.6724042973778199</v>
      </c>
      <c r="E208" s="9">
        <v>147</v>
      </c>
      <c r="G208" s="9">
        <v>724.03021607287303</v>
      </c>
      <c r="I208" s="9">
        <v>422.65319739605599</v>
      </c>
      <c r="K208" s="9">
        <v>65.738519067798705</v>
      </c>
      <c r="M208" s="9">
        <v>189</v>
      </c>
      <c r="Z208" s="9">
        <v>-0.438</v>
      </c>
      <c r="AA208" s="9">
        <v>3918</v>
      </c>
    </row>
    <row r="209" spans="1:27" x14ac:dyDescent="0.25">
      <c r="A209" s="9">
        <v>1.5341482232347701</v>
      </c>
      <c r="C209" s="9">
        <v>53.280352602283202</v>
      </c>
      <c r="E209" s="9">
        <v>240</v>
      </c>
      <c r="G209" s="9">
        <v>269.81322040389102</v>
      </c>
      <c r="I209" s="9">
        <v>22.222377480235799</v>
      </c>
      <c r="K209" s="9">
        <v>0.46030601373890301</v>
      </c>
      <c r="M209" s="9">
        <v>6</v>
      </c>
      <c r="Z209" s="9">
        <v>0.28599999999999998</v>
      </c>
      <c r="AA209" s="9">
        <v>3057</v>
      </c>
    </row>
    <row r="210" spans="1:27" x14ac:dyDescent="0.25">
      <c r="A210" s="9">
        <v>1.27490807941587</v>
      </c>
      <c r="C210" s="9">
        <v>53.534976015550001</v>
      </c>
      <c r="E210" s="9">
        <v>196</v>
      </c>
      <c r="G210" s="9">
        <v>702.38596782443994</v>
      </c>
      <c r="I210" s="9">
        <v>324.35762581251299</v>
      </c>
      <c r="K210" s="9">
        <v>187.155959756317</v>
      </c>
      <c r="M210" s="9">
        <v>4</v>
      </c>
      <c r="Z210" s="9">
        <v>-0.39500000000000002</v>
      </c>
      <c r="AA210" s="9">
        <v>3760</v>
      </c>
    </row>
    <row r="211" spans="1:27" x14ac:dyDescent="0.25">
      <c r="A211" s="9">
        <v>25.961262299433798</v>
      </c>
      <c r="C211" s="9">
        <v>0.49017998908002502</v>
      </c>
      <c r="E211" s="9">
        <v>102</v>
      </c>
      <c r="G211" s="9">
        <v>1248.2667254775799</v>
      </c>
      <c r="I211" s="9">
        <v>485.85284650568298</v>
      </c>
      <c r="K211" s="9">
        <v>221.13642448453601</v>
      </c>
      <c r="M211" s="9">
        <v>196</v>
      </c>
      <c r="Z211" s="9">
        <v>-0.51200000000000001</v>
      </c>
      <c r="AA211" s="9">
        <v>4412</v>
      </c>
    </row>
    <row r="212" spans="1:27" x14ac:dyDescent="0.25">
      <c r="A212" s="9">
        <v>103.993256501432</v>
      </c>
      <c r="C212" s="9">
        <v>9.0649334540576595E-2</v>
      </c>
      <c r="E212" s="9">
        <v>83</v>
      </c>
      <c r="G212" s="9">
        <v>1491.15514423131</v>
      </c>
      <c r="I212" s="9">
        <v>503.213417596429</v>
      </c>
      <c r="K212" s="9">
        <v>287.783823375878</v>
      </c>
      <c r="M212" s="9">
        <v>196</v>
      </c>
      <c r="Z212" s="9">
        <v>-0.53200000000000003</v>
      </c>
      <c r="AA212" s="9">
        <v>4689</v>
      </c>
    </row>
    <row r="213" spans="1:27" x14ac:dyDescent="0.25">
      <c r="A213" s="9">
        <v>1.6600359029615299</v>
      </c>
      <c r="C213" s="9">
        <v>54.098939760214002</v>
      </c>
      <c r="E213" s="9">
        <v>203</v>
      </c>
      <c r="G213" s="9">
        <v>553.627063778413</v>
      </c>
      <c r="I213" s="9">
        <v>316.04666888811698</v>
      </c>
      <c r="K213" s="9">
        <v>29.827891549419601</v>
      </c>
      <c r="M213" s="9">
        <v>4</v>
      </c>
      <c r="Z213" s="9">
        <v>-0.33100000000000002</v>
      </c>
      <c r="AA213" s="9">
        <v>3582</v>
      </c>
    </row>
    <row r="214" spans="1:27" x14ac:dyDescent="0.25">
      <c r="A214" s="9">
        <v>1.5341482232347701</v>
      </c>
      <c r="C214" s="9">
        <v>53.283876771171599</v>
      </c>
      <c r="E214" s="9">
        <v>235</v>
      </c>
      <c r="G214" s="9">
        <v>420.76511561920501</v>
      </c>
      <c r="I214" s="9">
        <v>360.62094349141501</v>
      </c>
      <c r="K214" s="9">
        <v>86.089618787190304</v>
      </c>
      <c r="M214" s="9">
        <v>6</v>
      </c>
      <c r="Z214" s="9">
        <v>-0.318</v>
      </c>
      <c r="AA214" s="9">
        <v>3555</v>
      </c>
    </row>
    <row r="215" spans="1:27" x14ac:dyDescent="0.25">
      <c r="A215" s="9">
        <v>0.47557223017009898</v>
      </c>
      <c r="C215" s="9">
        <v>53.607301956624902</v>
      </c>
      <c r="E215" s="9">
        <v>237</v>
      </c>
      <c r="G215" s="9">
        <v>348.24443928289003</v>
      </c>
      <c r="I215" s="9">
        <v>69.354176022578002</v>
      </c>
      <c r="K215" s="9">
        <v>1.6496924758209699</v>
      </c>
      <c r="M215" s="9">
        <v>3</v>
      </c>
      <c r="Z215" s="9">
        <v>0.126</v>
      </c>
      <c r="AA215" s="9">
        <v>3158</v>
      </c>
    </row>
    <row r="216" spans="1:27" x14ac:dyDescent="0.25">
      <c r="A216" s="9">
        <v>103.993256501432</v>
      </c>
      <c r="C216" s="9">
        <v>9.0649334540576595E-2</v>
      </c>
      <c r="E216" s="9">
        <v>83</v>
      </c>
      <c r="G216" s="9">
        <v>1491.15514423131</v>
      </c>
      <c r="I216" s="9">
        <v>503.213417596429</v>
      </c>
      <c r="K216" s="9">
        <v>287.783823375878</v>
      </c>
      <c r="M216" s="9">
        <v>196</v>
      </c>
      <c r="Z216" s="9">
        <v>-0.53200000000000003</v>
      </c>
      <c r="AA216" s="9">
        <v>4689</v>
      </c>
    </row>
  </sheetData>
  <sortState ref="A2:AC101">
    <sortCondition ref="Z2:Z101"/>
  </sortState>
  <mergeCells count="4">
    <mergeCell ref="B1:M1"/>
    <mergeCell ref="O1:X1"/>
    <mergeCell ref="Z1:AA1"/>
    <mergeCell ref="AE34:AN34"/>
  </mergeCells>
  <pageMargins left="0.7" right="0.7" top="0.75" bottom="0.75" header="0.3" footer="0.3"/>
  <pageSetup orientation="portrait" r:id="rId1"/>
  <ignoredErrors>
    <ignoredError sqref="AN37"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9"/>
  <sheetViews>
    <sheetView tabSelected="1" topLeftCell="O1" zoomScaleNormal="100" workbookViewId="0">
      <pane ySplit="1" topLeftCell="A2" activePane="bottomLeft" state="frozen"/>
      <selection activeCell="R1" sqref="R1"/>
      <selection pane="bottomLeft" activeCell="T4" activeCellId="1" sqref="A4:A207 T4:T207"/>
    </sheetView>
  </sheetViews>
  <sheetFormatPr defaultRowHeight="15" x14ac:dyDescent="0.25"/>
  <cols>
    <col min="4" max="4" width="8.5703125" bestFit="1" customWidth="1"/>
    <col min="5" max="5" width="17.140625" bestFit="1" customWidth="1"/>
    <col min="6" max="6" width="6.42578125" bestFit="1" customWidth="1"/>
    <col min="7" max="7" width="10.28515625" customWidth="1"/>
    <col min="8" max="8" width="4" style="38" customWidth="1"/>
    <col min="9" max="9" width="18" bestFit="1" customWidth="1"/>
    <col min="10" max="10" width="16.5703125" bestFit="1" customWidth="1"/>
    <col min="11" max="11" width="17" bestFit="1" customWidth="1"/>
    <col min="12" max="12" width="9.85546875" bestFit="1" customWidth="1"/>
    <col min="13" max="13" width="12.85546875" bestFit="1" customWidth="1"/>
    <col min="14" max="14" width="21.5703125" bestFit="1" customWidth="1"/>
    <col min="15" max="15" width="10" bestFit="1" customWidth="1"/>
    <col min="16" max="16" width="13.5703125" bestFit="1" customWidth="1"/>
    <col min="17" max="17" width="7.7109375" bestFit="1" customWidth="1"/>
    <col min="18" max="18" width="7.140625" bestFit="1" customWidth="1"/>
    <col min="19" max="19" width="5.85546875" style="38" bestFit="1" customWidth="1"/>
    <col min="20" max="20" width="13.7109375" bestFit="1" customWidth="1"/>
    <col min="21" max="21" width="13.42578125" bestFit="1" customWidth="1"/>
  </cols>
  <sheetData>
    <row r="1" spans="1:32" ht="21" x14ac:dyDescent="0.35">
      <c r="A1" s="41" t="s">
        <v>36</v>
      </c>
      <c r="B1" s="41"/>
      <c r="C1" s="41"/>
      <c r="D1" s="41"/>
      <c r="E1" s="41"/>
      <c r="F1" s="41"/>
      <c r="G1" s="41"/>
      <c r="H1" s="36"/>
      <c r="I1" s="41" t="s">
        <v>35</v>
      </c>
      <c r="J1" s="41"/>
      <c r="K1" s="41"/>
      <c r="L1" s="41"/>
      <c r="M1" s="41"/>
      <c r="N1" s="41"/>
      <c r="O1" s="41"/>
      <c r="P1" s="41"/>
      <c r="Q1" s="41"/>
      <c r="R1" s="41"/>
      <c r="S1" s="36"/>
      <c r="T1" s="41" t="s">
        <v>34</v>
      </c>
      <c r="U1" s="41"/>
      <c r="W1" s="42" t="s">
        <v>10</v>
      </c>
      <c r="X1" s="42"/>
      <c r="Y1" s="42"/>
      <c r="Z1" s="42"/>
      <c r="AA1" s="42"/>
      <c r="AB1" s="42"/>
      <c r="AC1" s="42"/>
      <c r="AD1" s="42"/>
      <c r="AE1" s="42"/>
      <c r="AF1" s="42"/>
    </row>
    <row r="2" spans="1:32" x14ac:dyDescent="0.25">
      <c r="A2" s="29" t="s">
        <v>27</v>
      </c>
      <c r="B2" s="29" t="s">
        <v>28</v>
      </c>
      <c r="C2" s="29" t="s">
        <v>51</v>
      </c>
      <c r="D2" s="29" t="s">
        <v>52</v>
      </c>
      <c r="E2" s="29" t="s">
        <v>53</v>
      </c>
      <c r="F2" s="29" t="s">
        <v>54</v>
      </c>
      <c r="G2" s="29" t="s">
        <v>26</v>
      </c>
      <c r="H2" s="37"/>
      <c r="I2" s="29" t="s">
        <v>15</v>
      </c>
      <c r="J2" s="29" t="s">
        <v>37</v>
      </c>
      <c r="K2" s="29" t="s">
        <v>16</v>
      </c>
      <c r="L2" s="29" t="s">
        <v>17</v>
      </c>
      <c r="M2" s="29" t="s">
        <v>18</v>
      </c>
      <c r="N2" s="29" t="s">
        <v>19</v>
      </c>
      <c r="O2" s="29" t="s">
        <v>20</v>
      </c>
      <c r="P2" s="29" t="s">
        <v>21</v>
      </c>
      <c r="Q2" s="29" t="s">
        <v>22</v>
      </c>
      <c r="R2" s="29" t="s">
        <v>23</v>
      </c>
      <c r="S2" s="37"/>
      <c r="T2" s="29" t="s">
        <v>55</v>
      </c>
      <c r="U2" s="29" t="s">
        <v>56</v>
      </c>
      <c r="W2" s="9" t="s">
        <v>0</v>
      </c>
      <c r="X2" s="9" t="s">
        <v>1</v>
      </c>
      <c r="Y2" s="9" t="s">
        <v>2</v>
      </c>
      <c r="Z2" s="9" t="s">
        <v>3</v>
      </c>
      <c r="AA2" s="9" t="s">
        <v>4</v>
      </c>
      <c r="AB2" s="9" t="s">
        <v>5</v>
      </c>
      <c r="AC2" s="9" t="s">
        <v>7</v>
      </c>
      <c r="AD2" s="9" t="s">
        <v>6</v>
      </c>
      <c r="AE2" s="9" t="s">
        <v>9</v>
      </c>
      <c r="AF2" s="9" t="s">
        <v>8</v>
      </c>
    </row>
    <row r="3" spans="1:32" x14ac:dyDescent="0.25">
      <c r="A3" s="29" t="s">
        <v>57</v>
      </c>
      <c r="B3" s="29" t="s">
        <v>57</v>
      </c>
      <c r="C3" s="29" t="s">
        <v>57</v>
      </c>
      <c r="D3" s="29" t="s">
        <v>57</v>
      </c>
      <c r="E3" s="29" t="s">
        <v>57</v>
      </c>
      <c r="F3" s="29" t="s">
        <v>57</v>
      </c>
      <c r="G3" s="29" t="s">
        <v>24</v>
      </c>
      <c r="H3" s="37"/>
      <c r="I3" s="29" t="s">
        <v>25</v>
      </c>
      <c r="J3" s="29" t="s">
        <v>25</v>
      </c>
      <c r="K3" s="29" t="s">
        <v>25</v>
      </c>
      <c r="L3" s="29" t="s">
        <v>25</v>
      </c>
      <c r="M3" s="29" t="s">
        <v>25</v>
      </c>
      <c r="N3" s="29" t="s">
        <v>25</v>
      </c>
      <c r="O3" s="29" t="s">
        <v>25</v>
      </c>
      <c r="P3" s="29" t="s">
        <v>25</v>
      </c>
      <c r="Q3" s="29" t="s">
        <v>25</v>
      </c>
      <c r="R3" s="29" t="s">
        <v>25</v>
      </c>
      <c r="S3" s="37"/>
      <c r="T3" s="29" t="s">
        <v>58</v>
      </c>
      <c r="U3" s="29" t="s">
        <v>59</v>
      </c>
      <c r="W3" s="9" t="s">
        <v>12</v>
      </c>
      <c r="X3" s="9" t="s">
        <v>12</v>
      </c>
      <c r="Y3" s="9" t="s">
        <v>12</v>
      </c>
      <c r="Z3" s="9" t="s">
        <v>12</v>
      </c>
      <c r="AA3" s="9" t="s">
        <v>12</v>
      </c>
      <c r="AB3" s="9" t="s">
        <v>12</v>
      </c>
      <c r="AC3" s="9" t="s">
        <v>13</v>
      </c>
      <c r="AD3" s="9" t="s">
        <v>14</v>
      </c>
      <c r="AE3" s="9" t="s">
        <v>12</v>
      </c>
      <c r="AF3" s="9" t="s">
        <v>12</v>
      </c>
    </row>
    <row r="4" spans="1:32" x14ac:dyDescent="0.25">
      <c r="A4">
        <v>52</v>
      </c>
      <c r="B4">
        <v>0</v>
      </c>
      <c r="C4">
        <v>83</v>
      </c>
      <c r="D4">
        <v>1495</v>
      </c>
      <c r="E4">
        <v>1494</v>
      </c>
      <c r="F4">
        <v>979</v>
      </c>
      <c r="G4">
        <v>196</v>
      </c>
      <c r="H4" s="37"/>
      <c r="I4">
        <v>0.01</v>
      </c>
      <c r="J4">
        <v>0.01</v>
      </c>
      <c r="K4">
        <v>0</v>
      </c>
      <c r="L4">
        <v>0</v>
      </c>
      <c r="M4">
        <v>0.67</v>
      </c>
      <c r="N4">
        <v>2.2799999999999998</v>
      </c>
      <c r="O4">
        <v>0.06</v>
      </c>
      <c r="P4">
        <v>7.0000000000000007E-2</v>
      </c>
      <c r="Q4">
        <v>0</v>
      </c>
      <c r="R4">
        <v>1.3</v>
      </c>
      <c r="S4" s="37"/>
      <c r="T4">
        <v>-0.56599999999999995</v>
      </c>
      <c r="U4">
        <v>5961</v>
      </c>
      <c r="W4" s="9">
        <v>40</v>
      </c>
      <c r="X4" s="9">
        <v>24</v>
      </c>
      <c r="Y4" s="9">
        <v>323</v>
      </c>
      <c r="Z4" s="9">
        <v>486</v>
      </c>
      <c r="AA4" s="9">
        <v>0</v>
      </c>
      <c r="AB4" s="9">
        <v>0</v>
      </c>
      <c r="AC4" s="9">
        <v>-5.0000000000000001E-3</v>
      </c>
      <c r="AD4" s="9">
        <v>3329</v>
      </c>
      <c r="AE4" s="9">
        <f>Z4+AA4</f>
        <v>486</v>
      </c>
      <c r="AF4" s="9">
        <f>SUM(W4:AB4)</f>
        <v>873</v>
      </c>
    </row>
    <row r="5" spans="1:32" x14ac:dyDescent="0.25">
      <c r="A5">
        <v>72</v>
      </c>
      <c r="B5">
        <v>0</v>
      </c>
      <c r="C5">
        <v>82</v>
      </c>
      <c r="D5">
        <v>1496</v>
      </c>
      <c r="E5">
        <v>1387</v>
      </c>
      <c r="F5">
        <v>579</v>
      </c>
      <c r="G5">
        <v>196</v>
      </c>
      <c r="H5" s="37"/>
      <c r="I5">
        <v>0.01</v>
      </c>
      <c r="J5">
        <v>0.01</v>
      </c>
      <c r="K5">
        <v>0</v>
      </c>
      <c r="L5">
        <v>0</v>
      </c>
      <c r="M5">
        <v>0.69</v>
      </c>
      <c r="N5">
        <v>2.25</v>
      </c>
      <c r="O5">
        <v>0.05</v>
      </c>
      <c r="P5">
        <v>0.08</v>
      </c>
      <c r="Q5">
        <v>0</v>
      </c>
      <c r="R5">
        <v>1.29</v>
      </c>
      <c r="S5" s="37"/>
      <c r="T5">
        <v>-0.56299999999999994</v>
      </c>
      <c r="U5">
        <v>5711</v>
      </c>
    </row>
    <row r="6" spans="1:32" x14ac:dyDescent="0.25">
      <c r="A6">
        <v>72</v>
      </c>
      <c r="B6">
        <v>0</v>
      </c>
      <c r="C6">
        <v>82</v>
      </c>
      <c r="D6">
        <v>1496</v>
      </c>
      <c r="E6">
        <v>1387</v>
      </c>
      <c r="F6">
        <v>579</v>
      </c>
      <c r="G6">
        <v>196</v>
      </c>
      <c r="H6" s="37"/>
      <c r="I6">
        <v>0.01</v>
      </c>
      <c r="J6">
        <v>0.01</v>
      </c>
      <c r="K6">
        <v>0</v>
      </c>
      <c r="L6">
        <v>0</v>
      </c>
      <c r="M6">
        <v>0.69</v>
      </c>
      <c r="N6">
        <v>2.25</v>
      </c>
      <c r="O6">
        <v>0.05</v>
      </c>
      <c r="P6">
        <v>0.08</v>
      </c>
      <c r="Q6">
        <v>0</v>
      </c>
      <c r="R6">
        <v>1.29</v>
      </c>
      <c r="S6" s="37"/>
      <c r="T6">
        <v>-0.56299999999999994</v>
      </c>
      <c r="U6">
        <v>5711</v>
      </c>
    </row>
    <row r="7" spans="1:32" x14ac:dyDescent="0.25">
      <c r="A7">
        <v>74</v>
      </c>
      <c r="B7">
        <v>0</v>
      </c>
      <c r="C7">
        <v>83</v>
      </c>
      <c r="D7">
        <v>1491</v>
      </c>
      <c r="E7">
        <v>1275</v>
      </c>
      <c r="F7">
        <v>733</v>
      </c>
      <c r="G7">
        <v>196</v>
      </c>
      <c r="H7" s="37"/>
      <c r="I7">
        <v>0.01</v>
      </c>
      <c r="J7">
        <v>0.01</v>
      </c>
      <c r="K7">
        <v>0</v>
      </c>
      <c r="L7">
        <v>0</v>
      </c>
      <c r="M7">
        <v>0.72</v>
      </c>
      <c r="N7">
        <v>2.21</v>
      </c>
      <c r="O7">
        <v>0.06</v>
      </c>
      <c r="P7">
        <v>0.08</v>
      </c>
      <c r="Q7">
        <v>0</v>
      </c>
      <c r="R7">
        <v>1.29</v>
      </c>
      <c r="S7" s="37"/>
      <c r="T7">
        <v>-0.56200000000000006</v>
      </c>
      <c r="U7">
        <v>5654</v>
      </c>
    </row>
    <row r="8" spans="1:32" x14ac:dyDescent="0.25">
      <c r="A8">
        <v>74</v>
      </c>
      <c r="B8">
        <v>0</v>
      </c>
      <c r="C8">
        <v>83</v>
      </c>
      <c r="D8">
        <v>1491</v>
      </c>
      <c r="E8">
        <v>1275</v>
      </c>
      <c r="F8">
        <v>733</v>
      </c>
      <c r="G8">
        <v>196</v>
      </c>
      <c r="H8" s="37"/>
      <c r="I8">
        <v>0.01</v>
      </c>
      <c r="J8">
        <v>0.01</v>
      </c>
      <c r="K8">
        <v>0</v>
      </c>
      <c r="L8">
        <v>0</v>
      </c>
      <c r="M8">
        <v>0.72</v>
      </c>
      <c r="N8">
        <v>2.21</v>
      </c>
      <c r="O8">
        <v>0.06</v>
      </c>
      <c r="P8">
        <v>0.08</v>
      </c>
      <c r="Q8">
        <v>0</v>
      </c>
      <c r="R8">
        <v>1.29</v>
      </c>
      <c r="S8" s="37"/>
      <c r="T8">
        <v>-0.56200000000000006</v>
      </c>
      <c r="U8">
        <v>5654</v>
      </c>
    </row>
    <row r="9" spans="1:32" x14ac:dyDescent="0.25">
      <c r="A9">
        <v>67</v>
      </c>
      <c r="B9">
        <v>0</v>
      </c>
      <c r="C9">
        <v>83</v>
      </c>
      <c r="D9">
        <v>1500</v>
      </c>
      <c r="E9">
        <v>1221</v>
      </c>
      <c r="F9">
        <v>675</v>
      </c>
      <c r="G9">
        <v>196</v>
      </c>
      <c r="H9" s="37"/>
      <c r="I9">
        <v>0.01</v>
      </c>
      <c r="J9">
        <v>0.01</v>
      </c>
      <c r="K9">
        <v>0</v>
      </c>
      <c r="L9">
        <v>0</v>
      </c>
      <c r="M9">
        <v>0.74</v>
      </c>
      <c r="N9">
        <v>2.2000000000000002</v>
      </c>
      <c r="O9">
        <v>0.06</v>
      </c>
      <c r="P9">
        <v>0.08</v>
      </c>
      <c r="Q9">
        <v>0</v>
      </c>
      <c r="R9">
        <v>1.29</v>
      </c>
      <c r="S9" s="37"/>
      <c r="T9">
        <v>-0.56100000000000005</v>
      </c>
      <c r="U9">
        <v>5574</v>
      </c>
    </row>
    <row r="10" spans="1:32" x14ac:dyDescent="0.25">
      <c r="A10">
        <v>59</v>
      </c>
      <c r="B10">
        <v>0</v>
      </c>
      <c r="C10">
        <v>83</v>
      </c>
      <c r="D10">
        <v>1500</v>
      </c>
      <c r="E10">
        <v>1245</v>
      </c>
      <c r="F10">
        <v>512</v>
      </c>
      <c r="G10">
        <v>196</v>
      </c>
      <c r="H10" s="37"/>
      <c r="I10">
        <v>0.01</v>
      </c>
      <c r="J10">
        <v>0.01</v>
      </c>
      <c r="K10">
        <v>0</v>
      </c>
      <c r="L10">
        <v>0</v>
      </c>
      <c r="M10">
        <v>0.73</v>
      </c>
      <c r="N10">
        <v>2.21</v>
      </c>
      <c r="O10">
        <v>0.05</v>
      </c>
      <c r="P10">
        <v>0.08</v>
      </c>
      <c r="Q10">
        <v>0</v>
      </c>
      <c r="R10">
        <v>1.28</v>
      </c>
      <c r="S10" s="37"/>
      <c r="T10">
        <v>-0.56000000000000005</v>
      </c>
      <c r="U10">
        <v>5526</v>
      </c>
    </row>
    <row r="11" spans="1:32" x14ac:dyDescent="0.25">
      <c r="A11">
        <v>61</v>
      </c>
      <c r="B11">
        <v>0</v>
      </c>
      <c r="C11">
        <v>83</v>
      </c>
      <c r="D11">
        <v>1497</v>
      </c>
      <c r="E11">
        <v>1144</v>
      </c>
      <c r="F11">
        <v>473</v>
      </c>
      <c r="G11">
        <v>196</v>
      </c>
      <c r="H11" s="37"/>
      <c r="I11">
        <v>0.01</v>
      </c>
      <c r="J11">
        <v>0.01</v>
      </c>
      <c r="K11">
        <v>0</v>
      </c>
      <c r="L11">
        <v>0</v>
      </c>
      <c r="M11">
        <v>0.76</v>
      </c>
      <c r="N11">
        <v>2.17</v>
      </c>
      <c r="O11">
        <v>0.05</v>
      </c>
      <c r="P11">
        <v>0.09</v>
      </c>
      <c r="Q11">
        <v>0</v>
      </c>
      <c r="R11">
        <v>1.28</v>
      </c>
      <c r="S11" s="37"/>
      <c r="T11">
        <v>-0.55800000000000005</v>
      </c>
      <c r="U11">
        <v>5405</v>
      </c>
    </row>
    <row r="12" spans="1:32" x14ac:dyDescent="0.25">
      <c r="A12">
        <v>59</v>
      </c>
      <c r="B12">
        <v>0</v>
      </c>
      <c r="C12">
        <v>83</v>
      </c>
      <c r="D12">
        <v>1500</v>
      </c>
      <c r="E12">
        <v>1027</v>
      </c>
      <c r="F12">
        <v>654</v>
      </c>
      <c r="G12">
        <v>196</v>
      </c>
      <c r="H12" s="37"/>
      <c r="I12">
        <v>0.01</v>
      </c>
      <c r="J12">
        <v>0.01</v>
      </c>
      <c r="K12">
        <v>0</v>
      </c>
      <c r="L12">
        <v>0</v>
      </c>
      <c r="M12">
        <v>0.8</v>
      </c>
      <c r="N12">
        <v>2.11</v>
      </c>
      <c r="O12">
        <v>0.06</v>
      </c>
      <c r="P12">
        <v>0.09</v>
      </c>
      <c r="Q12">
        <v>0</v>
      </c>
      <c r="R12">
        <v>1.28</v>
      </c>
      <c r="S12" s="37"/>
      <c r="T12">
        <v>-0.55700000000000005</v>
      </c>
      <c r="U12">
        <v>5356</v>
      </c>
    </row>
    <row r="13" spans="1:32" x14ac:dyDescent="0.25">
      <c r="A13">
        <v>72</v>
      </c>
      <c r="B13">
        <v>0</v>
      </c>
      <c r="C13">
        <v>83</v>
      </c>
      <c r="D13">
        <v>1491</v>
      </c>
      <c r="E13">
        <v>1042</v>
      </c>
      <c r="F13">
        <v>500</v>
      </c>
      <c r="G13">
        <v>196</v>
      </c>
      <c r="H13" s="37"/>
      <c r="I13">
        <v>0.01</v>
      </c>
      <c r="J13">
        <v>0.01</v>
      </c>
      <c r="K13">
        <v>0</v>
      </c>
      <c r="L13">
        <v>0</v>
      </c>
      <c r="M13">
        <v>0.79</v>
      </c>
      <c r="N13">
        <v>2.12</v>
      </c>
      <c r="O13">
        <v>0.06</v>
      </c>
      <c r="P13">
        <v>0.09</v>
      </c>
      <c r="Q13">
        <v>0</v>
      </c>
      <c r="R13">
        <v>1.27</v>
      </c>
      <c r="S13" s="37"/>
      <c r="T13">
        <v>-0.55600000000000005</v>
      </c>
      <c r="U13">
        <v>5317</v>
      </c>
    </row>
    <row r="14" spans="1:32" x14ac:dyDescent="0.25">
      <c r="A14">
        <v>61</v>
      </c>
      <c r="B14">
        <v>0</v>
      </c>
      <c r="C14">
        <v>83</v>
      </c>
      <c r="D14">
        <v>1498</v>
      </c>
      <c r="E14">
        <v>1012</v>
      </c>
      <c r="F14">
        <v>451</v>
      </c>
      <c r="G14">
        <v>196</v>
      </c>
      <c r="H14" s="37"/>
      <c r="I14">
        <v>0.01</v>
      </c>
      <c r="J14">
        <v>0.01</v>
      </c>
      <c r="K14">
        <v>0</v>
      </c>
      <c r="L14">
        <v>0</v>
      </c>
      <c r="M14">
        <v>0.81</v>
      </c>
      <c r="N14">
        <v>2.11</v>
      </c>
      <c r="O14">
        <v>0.05</v>
      </c>
      <c r="P14">
        <v>0.09</v>
      </c>
      <c r="Q14">
        <v>0</v>
      </c>
      <c r="R14">
        <v>1.27</v>
      </c>
      <c r="S14" s="37"/>
      <c r="T14">
        <v>-0.55500000000000005</v>
      </c>
      <c r="U14">
        <v>5260</v>
      </c>
    </row>
    <row r="15" spans="1:32" x14ac:dyDescent="0.25">
      <c r="A15">
        <v>67</v>
      </c>
      <c r="B15">
        <v>0</v>
      </c>
      <c r="C15">
        <v>83</v>
      </c>
      <c r="D15">
        <v>1499</v>
      </c>
      <c r="E15">
        <v>924</v>
      </c>
      <c r="F15">
        <v>655</v>
      </c>
      <c r="G15">
        <v>196</v>
      </c>
      <c r="H15" s="37"/>
      <c r="I15">
        <v>0.01</v>
      </c>
      <c r="J15">
        <v>0.01</v>
      </c>
      <c r="K15">
        <v>0</v>
      </c>
      <c r="L15">
        <v>0</v>
      </c>
      <c r="M15">
        <v>0.84</v>
      </c>
      <c r="N15">
        <v>2.06</v>
      </c>
      <c r="O15">
        <v>0.06</v>
      </c>
      <c r="P15">
        <v>0.09</v>
      </c>
      <c r="Q15">
        <v>0</v>
      </c>
      <c r="R15">
        <v>1.27</v>
      </c>
      <c r="S15" s="37"/>
      <c r="T15">
        <v>-0.55400000000000005</v>
      </c>
      <c r="U15">
        <v>5257</v>
      </c>
    </row>
    <row r="16" spans="1:32" x14ac:dyDescent="0.25">
      <c r="A16">
        <v>67</v>
      </c>
      <c r="B16">
        <v>0</v>
      </c>
      <c r="C16">
        <v>83</v>
      </c>
      <c r="D16">
        <v>1490</v>
      </c>
      <c r="E16">
        <v>918</v>
      </c>
      <c r="F16">
        <v>513</v>
      </c>
      <c r="G16">
        <v>196</v>
      </c>
      <c r="H16" s="37"/>
      <c r="I16">
        <v>0.01</v>
      </c>
      <c r="J16">
        <v>0.01</v>
      </c>
      <c r="K16">
        <v>0</v>
      </c>
      <c r="L16">
        <v>0</v>
      </c>
      <c r="M16">
        <v>0.84</v>
      </c>
      <c r="N16">
        <v>2.06</v>
      </c>
      <c r="O16">
        <v>0.06</v>
      </c>
      <c r="P16">
        <v>0.09</v>
      </c>
      <c r="Q16">
        <v>0</v>
      </c>
      <c r="R16">
        <v>1.27</v>
      </c>
      <c r="S16" s="37"/>
      <c r="T16">
        <v>-0.55300000000000005</v>
      </c>
      <c r="U16">
        <v>5188</v>
      </c>
    </row>
    <row r="17" spans="1:21" x14ac:dyDescent="0.25">
      <c r="A17">
        <v>79</v>
      </c>
      <c r="B17">
        <v>0</v>
      </c>
      <c r="C17">
        <v>83</v>
      </c>
      <c r="D17">
        <v>1490</v>
      </c>
      <c r="E17">
        <v>805</v>
      </c>
      <c r="F17">
        <v>629</v>
      </c>
      <c r="G17">
        <v>196</v>
      </c>
      <c r="H17" s="37"/>
      <c r="I17">
        <v>0.01</v>
      </c>
      <c r="J17">
        <v>0.02</v>
      </c>
      <c r="K17">
        <v>0</v>
      </c>
      <c r="L17">
        <v>0</v>
      </c>
      <c r="M17">
        <v>0.89</v>
      </c>
      <c r="N17">
        <v>1.98</v>
      </c>
      <c r="O17">
        <v>7.0000000000000007E-2</v>
      </c>
      <c r="P17">
        <v>0.1</v>
      </c>
      <c r="Q17">
        <v>0</v>
      </c>
      <c r="R17">
        <v>1.26</v>
      </c>
      <c r="S17" s="37"/>
      <c r="T17">
        <v>-0.55100000000000005</v>
      </c>
      <c r="U17">
        <v>5129</v>
      </c>
    </row>
    <row r="18" spans="1:21" x14ac:dyDescent="0.25">
      <c r="A18">
        <v>48</v>
      </c>
      <c r="B18">
        <v>0</v>
      </c>
      <c r="C18">
        <v>84</v>
      </c>
      <c r="D18">
        <v>1485</v>
      </c>
      <c r="E18">
        <v>872</v>
      </c>
      <c r="F18">
        <v>448</v>
      </c>
      <c r="G18">
        <v>196</v>
      </c>
      <c r="H18" s="37"/>
      <c r="I18">
        <v>0.01</v>
      </c>
      <c r="J18">
        <v>0.01</v>
      </c>
      <c r="K18">
        <v>0</v>
      </c>
      <c r="L18">
        <v>0</v>
      </c>
      <c r="M18">
        <v>0.86</v>
      </c>
      <c r="N18">
        <v>2.0299999999999998</v>
      </c>
      <c r="O18">
        <v>0.06</v>
      </c>
      <c r="P18">
        <v>0.1</v>
      </c>
      <c r="Q18">
        <v>0</v>
      </c>
      <c r="R18">
        <v>1.26</v>
      </c>
      <c r="S18" s="37"/>
      <c r="T18">
        <v>-0.55000000000000004</v>
      </c>
      <c r="U18">
        <v>5091</v>
      </c>
    </row>
    <row r="19" spans="1:21" x14ac:dyDescent="0.25">
      <c r="A19">
        <v>57</v>
      </c>
      <c r="B19">
        <v>0</v>
      </c>
      <c r="C19">
        <v>84</v>
      </c>
      <c r="D19">
        <v>1498</v>
      </c>
      <c r="E19">
        <v>748</v>
      </c>
      <c r="F19">
        <v>614</v>
      </c>
      <c r="G19">
        <v>196</v>
      </c>
      <c r="H19" s="37"/>
      <c r="I19">
        <v>0.01</v>
      </c>
      <c r="J19">
        <v>0.01</v>
      </c>
      <c r="K19">
        <v>0</v>
      </c>
      <c r="L19">
        <v>0</v>
      </c>
      <c r="M19">
        <v>0.93</v>
      </c>
      <c r="N19">
        <v>1.94</v>
      </c>
      <c r="O19">
        <v>7.0000000000000007E-2</v>
      </c>
      <c r="P19">
        <v>0.1</v>
      </c>
      <c r="Q19">
        <v>0</v>
      </c>
      <c r="R19">
        <v>1.26</v>
      </c>
      <c r="S19" s="37"/>
      <c r="T19">
        <v>-0.54900000000000004</v>
      </c>
      <c r="U19">
        <v>5048</v>
      </c>
    </row>
    <row r="20" spans="1:21" x14ac:dyDescent="0.25">
      <c r="A20">
        <v>73</v>
      </c>
      <c r="B20">
        <v>0</v>
      </c>
      <c r="C20">
        <v>83</v>
      </c>
      <c r="D20">
        <v>1485</v>
      </c>
      <c r="E20">
        <v>756</v>
      </c>
      <c r="F20">
        <v>526</v>
      </c>
      <c r="G20">
        <v>196</v>
      </c>
      <c r="H20" s="37"/>
      <c r="I20">
        <v>0.01</v>
      </c>
      <c r="J20">
        <v>0.02</v>
      </c>
      <c r="K20">
        <v>0</v>
      </c>
      <c r="L20">
        <v>0</v>
      </c>
      <c r="M20">
        <v>0.92</v>
      </c>
      <c r="N20">
        <v>1.95</v>
      </c>
      <c r="O20">
        <v>0.06</v>
      </c>
      <c r="P20">
        <v>0.1</v>
      </c>
      <c r="Q20">
        <v>0</v>
      </c>
      <c r="R20">
        <v>1.26</v>
      </c>
      <c r="S20" s="37"/>
      <c r="T20">
        <v>-0.54800000000000004</v>
      </c>
      <c r="U20">
        <v>5028</v>
      </c>
    </row>
    <row r="21" spans="1:21" x14ac:dyDescent="0.25">
      <c r="A21">
        <v>57</v>
      </c>
      <c r="B21">
        <v>0</v>
      </c>
      <c r="C21">
        <v>84</v>
      </c>
      <c r="D21">
        <v>1498</v>
      </c>
      <c r="E21">
        <v>707</v>
      </c>
      <c r="F21">
        <v>556</v>
      </c>
      <c r="G21">
        <v>196</v>
      </c>
      <c r="H21" s="37"/>
      <c r="I21">
        <v>0.01</v>
      </c>
      <c r="J21">
        <v>0.02</v>
      </c>
      <c r="K21">
        <v>0</v>
      </c>
      <c r="L21">
        <v>0</v>
      </c>
      <c r="M21">
        <v>0.95</v>
      </c>
      <c r="N21">
        <v>1.91</v>
      </c>
      <c r="O21">
        <v>7.0000000000000007E-2</v>
      </c>
      <c r="P21">
        <v>0.11</v>
      </c>
      <c r="Q21">
        <v>0</v>
      </c>
      <c r="R21">
        <v>1.26</v>
      </c>
      <c r="S21" s="37"/>
      <c r="T21">
        <v>-0.54700000000000004</v>
      </c>
      <c r="U21">
        <v>4982</v>
      </c>
    </row>
    <row r="22" spans="1:21" x14ac:dyDescent="0.25">
      <c r="A22">
        <v>66</v>
      </c>
      <c r="B22">
        <v>0</v>
      </c>
      <c r="C22">
        <v>84</v>
      </c>
      <c r="D22">
        <v>1494</v>
      </c>
      <c r="E22">
        <v>681</v>
      </c>
      <c r="F22">
        <v>550</v>
      </c>
      <c r="G22">
        <v>196</v>
      </c>
      <c r="H22" s="37"/>
      <c r="I22">
        <v>0.01</v>
      </c>
      <c r="J22">
        <v>0.02</v>
      </c>
      <c r="K22">
        <v>0</v>
      </c>
      <c r="L22">
        <v>0</v>
      </c>
      <c r="M22">
        <v>0.97</v>
      </c>
      <c r="N22">
        <v>1.89</v>
      </c>
      <c r="O22">
        <v>7.0000000000000007E-2</v>
      </c>
      <c r="P22">
        <v>0.11</v>
      </c>
      <c r="Q22">
        <v>0</v>
      </c>
      <c r="R22">
        <v>1.25</v>
      </c>
      <c r="S22" s="37"/>
      <c r="T22">
        <v>-0.54600000000000004</v>
      </c>
      <c r="U22">
        <v>4960</v>
      </c>
    </row>
    <row r="23" spans="1:21" x14ac:dyDescent="0.25">
      <c r="A23">
        <v>39</v>
      </c>
      <c r="B23">
        <v>0</v>
      </c>
      <c r="C23">
        <v>84</v>
      </c>
      <c r="D23">
        <v>1492</v>
      </c>
      <c r="E23">
        <v>680</v>
      </c>
      <c r="F23">
        <v>491</v>
      </c>
      <c r="G23">
        <v>196</v>
      </c>
      <c r="H23" s="37"/>
      <c r="I23">
        <v>0.01</v>
      </c>
      <c r="J23">
        <v>0.01</v>
      </c>
      <c r="K23">
        <v>0</v>
      </c>
      <c r="L23">
        <v>0.01</v>
      </c>
      <c r="M23">
        <v>0.97</v>
      </c>
      <c r="N23">
        <v>1.89</v>
      </c>
      <c r="O23">
        <v>7.0000000000000007E-2</v>
      </c>
      <c r="P23">
        <v>0.11</v>
      </c>
      <c r="Q23">
        <v>0</v>
      </c>
      <c r="R23">
        <v>1.25</v>
      </c>
      <c r="S23" s="37"/>
      <c r="T23">
        <v>-0.54400000000000004</v>
      </c>
      <c r="U23">
        <v>4905</v>
      </c>
    </row>
    <row r="24" spans="1:21" x14ac:dyDescent="0.25">
      <c r="A24">
        <v>66</v>
      </c>
      <c r="B24">
        <v>0</v>
      </c>
      <c r="C24">
        <v>84</v>
      </c>
      <c r="D24">
        <v>1500</v>
      </c>
      <c r="E24">
        <v>618</v>
      </c>
      <c r="F24">
        <v>511</v>
      </c>
      <c r="G24">
        <v>196</v>
      </c>
      <c r="H24" s="37"/>
      <c r="I24">
        <v>0.01</v>
      </c>
      <c r="J24">
        <v>0.02</v>
      </c>
      <c r="K24">
        <v>0</v>
      </c>
      <c r="L24">
        <v>0</v>
      </c>
      <c r="M24">
        <v>1.01</v>
      </c>
      <c r="N24">
        <v>1.82</v>
      </c>
      <c r="O24">
        <v>7.0000000000000007E-2</v>
      </c>
      <c r="P24">
        <v>0.12</v>
      </c>
      <c r="Q24">
        <v>0</v>
      </c>
      <c r="R24">
        <v>1.25</v>
      </c>
      <c r="S24" s="37"/>
      <c r="T24">
        <v>-0.54300000000000004</v>
      </c>
      <c r="U24">
        <v>4884</v>
      </c>
    </row>
    <row r="25" spans="1:21" x14ac:dyDescent="0.25">
      <c r="A25">
        <v>37</v>
      </c>
      <c r="B25">
        <v>0</v>
      </c>
      <c r="C25">
        <v>84</v>
      </c>
      <c r="D25">
        <v>1486</v>
      </c>
      <c r="E25">
        <v>703</v>
      </c>
      <c r="F25">
        <v>313</v>
      </c>
      <c r="G25">
        <v>196</v>
      </c>
      <c r="H25" s="37"/>
      <c r="I25">
        <v>0.01</v>
      </c>
      <c r="J25">
        <v>0.01</v>
      </c>
      <c r="K25">
        <v>0</v>
      </c>
      <c r="L25">
        <v>0.01</v>
      </c>
      <c r="M25">
        <v>0.96</v>
      </c>
      <c r="N25">
        <v>1.91</v>
      </c>
      <c r="O25">
        <v>0.05</v>
      </c>
      <c r="P25">
        <v>0.11</v>
      </c>
      <c r="Q25">
        <v>0</v>
      </c>
      <c r="R25">
        <v>1.25</v>
      </c>
      <c r="S25" s="37"/>
      <c r="T25">
        <v>-0.54200000000000004</v>
      </c>
      <c r="U25">
        <v>4852</v>
      </c>
    </row>
    <row r="26" spans="1:21" x14ac:dyDescent="0.25">
      <c r="A26">
        <v>41</v>
      </c>
      <c r="B26">
        <v>0</v>
      </c>
      <c r="C26">
        <v>84</v>
      </c>
      <c r="D26">
        <v>1492</v>
      </c>
      <c r="E26">
        <v>638</v>
      </c>
      <c r="F26">
        <v>383</v>
      </c>
      <c r="G26">
        <v>196</v>
      </c>
      <c r="H26" s="37"/>
      <c r="I26">
        <v>0.01</v>
      </c>
      <c r="J26">
        <v>0.01</v>
      </c>
      <c r="K26">
        <v>0</v>
      </c>
      <c r="L26">
        <v>0.01</v>
      </c>
      <c r="M26">
        <v>1</v>
      </c>
      <c r="N26">
        <v>1.85</v>
      </c>
      <c r="O26">
        <v>0.06</v>
      </c>
      <c r="P26">
        <v>0.12</v>
      </c>
      <c r="Q26">
        <v>0</v>
      </c>
      <c r="R26">
        <v>1.24</v>
      </c>
      <c r="S26" s="37"/>
      <c r="T26">
        <v>-0.54100000000000004</v>
      </c>
      <c r="U26">
        <v>4822</v>
      </c>
    </row>
    <row r="27" spans="1:21" x14ac:dyDescent="0.25">
      <c r="A27">
        <v>44</v>
      </c>
      <c r="B27">
        <v>0</v>
      </c>
      <c r="C27">
        <v>84</v>
      </c>
      <c r="D27">
        <v>1499</v>
      </c>
      <c r="E27">
        <v>626</v>
      </c>
      <c r="F27">
        <v>346</v>
      </c>
      <c r="G27">
        <v>196</v>
      </c>
      <c r="H27" s="37"/>
      <c r="I27">
        <v>0.01</v>
      </c>
      <c r="J27">
        <v>0.01</v>
      </c>
      <c r="K27">
        <v>0</v>
      </c>
      <c r="L27">
        <v>0</v>
      </c>
      <c r="M27">
        <v>1.01</v>
      </c>
      <c r="N27">
        <v>1.83</v>
      </c>
      <c r="O27">
        <v>0.06</v>
      </c>
      <c r="P27">
        <v>0.12</v>
      </c>
      <c r="Q27">
        <v>0</v>
      </c>
      <c r="R27">
        <v>1.24</v>
      </c>
      <c r="S27" s="37"/>
      <c r="T27">
        <v>-0.54</v>
      </c>
      <c r="U27">
        <v>4803</v>
      </c>
    </row>
    <row r="28" spans="1:21" x14ac:dyDescent="0.25">
      <c r="A28">
        <v>70</v>
      </c>
      <c r="B28">
        <v>0</v>
      </c>
      <c r="C28">
        <v>84</v>
      </c>
      <c r="D28">
        <v>1496</v>
      </c>
      <c r="E28">
        <v>561</v>
      </c>
      <c r="F28">
        <v>447</v>
      </c>
      <c r="G28">
        <v>196</v>
      </c>
      <c r="H28" s="37"/>
      <c r="I28">
        <v>0.01</v>
      </c>
      <c r="J28">
        <v>0.02</v>
      </c>
      <c r="K28">
        <v>0</v>
      </c>
      <c r="L28">
        <v>0</v>
      </c>
      <c r="M28">
        <v>1.06</v>
      </c>
      <c r="N28">
        <v>1.76</v>
      </c>
      <c r="O28">
        <v>7.0000000000000007E-2</v>
      </c>
      <c r="P28">
        <v>0.12</v>
      </c>
      <c r="Q28">
        <v>0</v>
      </c>
      <c r="R28">
        <v>1.24</v>
      </c>
      <c r="S28" s="37"/>
      <c r="T28">
        <v>-0.53900000000000003</v>
      </c>
      <c r="U28">
        <v>4801</v>
      </c>
    </row>
    <row r="29" spans="1:21" x14ac:dyDescent="0.25">
      <c r="A29">
        <v>26</v>
      </c>
      <c r="B29">
        <v>1</v>
      </c>
      <c r="C29">
        <v>127</v>
      </c>
      <c r="D29">
        <v>1478</v>
      </c>
      <c r="E29">
        <v>698</v>
      </c>
      <c r="F29">
        <v>221</v>
      </c>
      <c r="G29">
        <v>193</v>
      </c>
      <c r="H29" s="37"/>
      <c r="I29">
        <v>0.01</v>
      </c>
      <c r="J29">
        <v>0.01</v>
      </c>
      <c r="K29">
        <v>0.03</v>
      </c>
      <c r="L29">
        <v>0.01</v>
      </c>
      <c r="M29">
        <v>0.96</v>
      </c>
      <c r="N29">
        <v>1.9</v>
      </c>
      <c r="O29">
        <v>0.04</v>
      </c>
      <c r="P29">
        <v>0.11</v>
      </c>
      <c r="Q29">
        <v>0</v>
      </c>
      <c r="R29">
        <v>1.24</v>
      </c>
      <c r="S29" s="37"/>
      <c r="T29">
        <v>-0.53700000000000003</v>
      </c>
      <c r="U29">
        <v>4791</v>
      </c>
    </row>
    <row r="30" spans="1:21" x14ac:dyDescent="0.25">
      <c r="A30">
        <v>41</v>
      </c>
      <c r="B30">
        <v>0</v>
      </c>
      <c r="C30">
        <v>84</v>
      </c>
      <c r="D30">
        <v>1494</v>
      </c>
      <c r="E30">
        <v>556</v>
      </c>
      <c r="F30">
        <v>354</v>
      </c>
      <c r="G30">
        <v>196</v>
      </c>
      <c r="H30" s="37"/>
      <c r="I30">
        <v>0.01</v>
      </c>
      <c r="J30">
        <v>0.01</v>
      </c>
      <c r="K30">
        <v>0</v>
      </c>
      <c r="L30">
        <v>0.01</v>
      </c>
      <c r="M30">
        <v>1.07</v>
      </c>
      <c r="N30">
        <v>1.75</v>
      </c>
      <c r="O30">
        <v>0.06</v>
      </c>
      <c r="P30">
        <v>0.13</v>
      </c>
      <c r="Q30">
        <v>0</v>
      </c>
      <c r="R30">
        <v>1.23</v>
      </c>
      <c r="S30" s="37"/>
      <c r="T30">
        <v>-0.53600000000000003</v>
      </c>
      <c r="U30">
        <v>4728</v>
      </c>
    </row>
    <row r="31" spans="1:21" x14ac:dyDescent="0.25">
      <c r="A31">
        <v>30</v>
      </c>
      <c r="B31">
        <v>0</v>
      </c>
      <c r="C31">
        <v>97</v>
      </c>
      <c r="D31">
        <v>1494</v>
      </c>
      <c r="E31">
        <v>588</v>
      </c>
      <c r="F31">
        <v>223</v>
      </c>
      <c r="G31">
        <v>196</v>
      </c>
      <c r="H31" s="37"/>
      <c r="I31">
        <v>0.01</v>
      </c>
      <c r="J31">
        <v>0.01</v>
      </c>
      <c r="K31">
        <v>0</v>
      </c>
      <c r="L31">
        <v>0.01</v>
      </c>
      <c r="M31">
        <v>1.05</v>
      </c>
      <c r="N31">
        <v>1.79</v>
      </c>
      <c r="O31">
        <v>0.04</v>
      </c>
      <c r="P31">
        <v>0.13</v>
      </c>
      <c r="Q31">
        <v>0</v>
      </c>
      <c r="R31">
        <v>1.23</v>
      </c>
      <c r="S31" s="37"/>
      <c r="T31">
        <v>-0.53400000000000003</v>
      </c>
      <c r="U31">
        <v>4696</v>
      </c>
    </row>
    <row r="32" spans="1:21" x14ac:dyDescent="0.25">
      <c r="A32">
        <v>62</v>
      </c>
      <c r="B32">
        <v>0</v>
      </c>
      <c r="C32">
        <v>84</v>
      </c>
      <c r="D32">
        <v>1498</v>
      </c>
      <c r="E32">
        <v>490</v>
      </c>
      <c r="F32">
        <v>378</v>
      </c>
      <c r="G32">
        <v>196</v>
      </c>
      <c r="H32" s="37"/>
      <c r="I32">
        <v>0.01</v>
      </c>
      <c r="J32">
        <v>0.02</v>
      </c>
      <c r="K32">
        <v>0</v>
      </c>
      <c r="L32">
        <v>0</v>
      </c>
      <c r="M32">
        <v>1.1399999999999999</v>
      </c>
      <c r="N32">
        <v>1.66</v>
      </c>
      <c r="O32">
        <v>7.0000000000000007E-2</v>
      </c>
      <c r="P32">
        <v>0.13</v>
      </c>
      <c r="Q32">
        <v>0</v>
      </c>
      <c r="R32">
        <v>1.23</v>
      </c>
      <c r="S32" s="37"/>
      <c r="T32">
        <v>-0.53300000000000003</v>
      </c>
      <c r="U32">
        <v>4695</v>
      </c>
    </row>
    <row r="33" spans="1:21" x14ac:dyDescent="0.25">
      <c r="A33">
        <v>65</v>
      </c>
      <c r="B33">
        <v>0</v>
      </c>
      <c r="C33">
        <v>84</v>
      </c>
      <c r="D33">
        <v>1492</v>
      </c>
      <c r="E33">
        <v>478</v>
      </c>
      <c r="F33">
        <v>313</v>
      </c>
      <c r="G33">
        <v>196</v>
      </c>
      <c r="H33" s="37"/>
      <c r="I33">
        <v>0.01</v>
      </c>
      <c r="J33">
        <v>0.02</v>
      </c>
      <c r="K33">
        <v>0</v>
      </c>
      <c r="L33">
        <v>0</v>
      </c>
      <c r="M33">
        <v>1.1599999999999999</v>
      </c>
      <c r="N33">
        <v>1.64</v>
      </c>
      <c r="O33">
        <v>0.06</v>
      </c>
      <c r="P33">
        <v>0.14000000000000001</v>
      </c>
      <c r="Q33">
        <v>0</v>
      </c>
      <c r="R33">
        <v>1.22</v>
      </c>
      <c r="S33" s="37"/>
      <c r="T33">
        <v>-0.53100000000000003</v>
      </c>
      <c r="U33">
        <v>4656</v>
      </c>
    </row>
    <row r="34" spans="1:21" x14ac:dyDescent="0.25">
      <c r="A34">
        <v>52</v>
      </c>
      <c r="B34">
        <v>0</v>
      </c>
      <c r="C34">
        <v>84</v>
      </c>
      <c r="D34">
        <v>1491</v>
      </c>
      <c r="E34">
        <v>475</v>
      </c>
      <c r="F34">
        <v>297</v>
      </c>
      <c r="G34">
        <v>196</v>
      </c>
      <c r="H34" s="37"/>
      <c r="I34">
        <v>0.01</v>
      </c>
      <c r="J34">
        <v>0.02</v>
      </c>
      <c r="K34">
        <v>0</v>
      </c>
      <c r="L34">
        <v>0</v>
      </c>
      <c r="M34">
        <v>1.1599999999999999</v>
      </c>
      <c r="N34">
        <v>1.63</v>
      </c>
      <c r="O34">
        <v>0.06</v>
      </c>
      <c r="P34">
        <v>0.14000000000000001</v>
      </c>
      <c r="Q34">
        <v>0</v>
      </c>
      <c r="R34">
        <v>1.22</v>
      </c>
      <c r="S34" s="37"/>
      <c r="T34">
        <v>-0.53</v>
      </c>
      <c r="U34">
        <v>4633</v>
      </c>
    </row>
    <row r="35" spans="1:21" x14ac:dyDescent="0.25">
      <c r="A35">
        <v>25</v>
      </c>
      <c r="B35">
        <v>0</v>
      </c>
      <c r="C35">
        <v>102</v>
      </c>
      <c r="D35">
        <v>1475</v>
      </c>
      <c r="E35">
        <v>524</v>
      </c>
      <c r="F35">
        <v>221</v>
      </c>
      <c r="G35">
        <v>196</v>
      </c>
      <c r="H35" s="37"/>
      <c r="I35">
        <v>0.01</v>
      </c>
      <c r="J35">
        <v>0.01</v>
      </c>
      <c r="K35">
        <v>0</v>
      </c>
      <c r="L35">
        <v>0.01</v>
      </c>
      <c r="M35">
        <v>1.1100000000000001</v>
      </c>
      <c r="N35">
        <v>1.71</v>
      </c>
      <c r="O35">
        <v>0.05</v>
      </c>
      <c r="P35">
        <v>0.14000000000000001</v>
      </c>
      <c r="Q35">
        <v>0</v>
      </c>
      <c r="R35">
        <v>1.22</v>
      </c>
      <c r="S35" s="37"/>
      <c r="T35">
        <v>-0.52800000000000002</v>
      </c>
      <c r="U35">
        <v>4611</v>
      </c>
    </row>
    <row r="36" spans="1:21" x14ac:dyDescent="0.25">
      <c r="A36">
        <v>39</v>
      </c>
      <c r="B36">
        <v>0</v>
      </c>
      <c r="C36">
        <v>89</v>
      </c>
      <c r="D36">
        <v>1303</v>
      </c>
      <c r="E36">
        <v>557</v>
      </c>
      <c r="F36">
        <v>373</v>
      </c>
      <c r="G36">
        <v>196</v>
      </c>
      <c r="H36" s="37"/>
      <c r="I36">
        <v>0.01</v>
      </c>
      <c r="J36">
        <v>0.02</v>
      </c>
      <c r="K36">
        <v>0</v>
      </c>
      <c r="L36">
        <v>0.01</v>
      </c>
      <c r="M36">
        <v>1.03</v>
      </c>
      <c r="N36">
        <v>1.76</v>
      </c>
      <c r="O36">
        <v>7.0000000000000007E-2</v>
      </c>
      <c r="P36">
        <v>0.14000000000000001</v>
      </c>
      <c r="Q36">
        <v>0</v>
      </c>
      <c r="R36">
        <v>1.21</v>
      </c>
      <c r="S36" s="37"/>
      <c r="T36">
        <v>-0.52700000000000002</v>
      </c>
      <c r="U36">
        <v>4598</v>
      </c>
    </row>
    <row r="37" spans="1:21" x14ac:dyDescent="0.25">
      <c r="A37">
        <v>26</v>
      </c>
      <c r="B37">
        <v>0</v>
      </c>
      <c r="C37">
        <v>101</v>
      </c>
      <c r="D37">
        <v>1494</v>
      </c>
      <c r="E37">
        <v>486</v>
      </c>
      <c r="F37">
        <v>221</v>
      </c>
      <c r="G37">
        <v>196</v>
      </c>
      <c r="H37" s="37"/>
      <c r="I37">
        <v>0.01</v>
      </c>
      <c r="J37">
        <v>0.01</v>
      </c>
      <c r="K37">
        <v>0</v>
      </c>
      <c r="L37">
        <v>0.01</v>
      </c>
      <c r="M37">
        <v>1.1499999999999999</v>
      </c>
      <c r="N37">
        <v>1.65</v>
      </c>
      <c r="O37">
        <v>0.05</v>
      </c>
      <c r="P37">
        <v>0.14000000000000001</v>
      </c>
      <c r="Q37">
        <v>0</v>
      </c>
      <c r="R37">
        <v>1.22</v>
      </c>
      <c r="S37" s="37"/>
      <c r="T37">
        <v>-0.52600000000000002</v>
      </c>
      <c r="U37">
        <v>4588</v>
      </c>
    </row>
    <row r="38" spans="1:21" x14ac:dyDescent="0.25">
      <c r="A38">
        <v>33</v>
      </c>
      <c r="B38">
        <v>0</v>
      </c>
      <c r="C38">
        <v>94</v>
      </c>
      <c r="D38">
        <v>1448</v>
      </c>
      <c r="E38">
        <v>499</v>
      </c>
      <c r="F38">
        <v>152</v>
      </c>
      <c r="G38">
        <v>196</v>
      </c>
      <c r="H38" s="37"/>
      <c r="I38">
        <v>0.01</v>
      </c>
      <c r="J38">
        <v>0.01</v>
      </c>
      <c r="K38">
        <v>0</v>
      </c>
      <c r="L38">
        <v>0.01</v>
      </c>
      <c r="M38">
        <v>1.1299999999999999</v>
      </c>
      <c r="N38">
        <v>1.68</v>
      </c>
      <c r="O38">
        <v>0.04</v>
      </c>
      <c r="P38">
        <v>0.14000000000000001</v>
      </c>
      <c r="Q38">
        <v>0</v>
      </c>
      <c r="R38">
        <v>1.21</v>
      </c>
      <c r="S38" s="37"/>
      <c r="T38">
        <v>-0.52300000000000002</v>
      </c>
      <c r="U38">
        <v>4548</v>
      </c>
    </row>
    <row r="39" spans="1:21" x14ac:dyDescent="0.25">
      <c r="A39">
        <v>39</v>
      </c>
      <c r="B39">
        <v>0</v>
      </c>
      <c r="C39">
        <v>89</v>
      </c>
      <c r="D39">
        <v>1301</v>
      </c>
      <c r="E39">
        <v>551</v>
      </c>
      <c r="F39">
        <v>184</v>
      </c>
      <c r="G39">
        <v>196</v>
      </c>
      <c r="H39" s="37"/>
      <c r="I39">
        <v>0.01</v>
      </c>
      <c r="J39">
        <v>0.02</v>
      </c>
      <c r="K39">
        <v>0</v>
      </c>
      <c r="L39">
        <v>0.01</v>
      </c>
      <c r="M39">
        <v>1.04</v>
      </c>
      <c r="N39">
        <v>1.75</v>
      </c>
      <c r="O39">
        <v>0.04</v>
      </c>
      <c r="P39">
        <v>0.14000000000000001</v>
      </c>
      <c r="Q39">
        <v>0</v>
      </c>
      <c r="R39">
        <v>1.2</v>
      </c>
      <c r="S39" s="37"/>
      <c r="T39">
        <v>-0.52100000000000002</v>
      </c>
      <c r="U39">
        <v>4515</v>
      </c>
    </row>
    <row r="40" spans="1:21" x14ac:dyDescent="0.25">
      <c r="A40">
        <v>39</v>
      </c>
      <c r="B40">
        <v>0</v>
      </c>
      <c r="C40">
        <v>89</v>
      </c>
      <c r="D40">
        <v>1306</v>
      </c>
      <c r="E40">
        <v>436</v>
      </c>
      <c r="F40">
        <v>441</v>
      </c>
      <c r="G40">
        <v>196</v>
      </c>
      <c r="H40" s="37"/>
      <c r="I40">
        <v>0.01</v>
      </c>
      <c r="J40">
        <v>0.02</v>
      </c>
      <c r="K40">
        <v>0</v>
      </c>
      <c r="L40">
        <v>0.01</v>
      </c>
      <c r="M40">
        <v>1.17</v>
      </c>
      <c r="N40">
        <v>1.55</v>
      </c>
      <c r="O40">
        <v>0.09</v>
      </c>
      <c r="P40">
        <v>0.16</v>
      </c>
      <c r="Q40">
        <v>0</v>
      </c>
      <c r="R40">
        <v>1.2</v>
      </c>
      <c r="S40" s="37"/>
      <c r="T40">
        <v>-0.51800000000000002</v>
      </c>
      <c r="U40">
        <v>4505</v>
      </c>
    </row>
    <row r="41" spans="1:21" x14ac:dyDescent="0.25">
      <c r="A41">
        <v>26</v>
      </c>
      <c r="B41">
        <v>0</v>
      </c>
      <c r="C41">
        <v>102</v>
      </c>
      <c r="D41">
        <v>1250</v>
      </c>
      <c r="E41">
        <v>524</v>
      </c>
      <c r="F41">
        <v>221</v>
      </c>
      <c r="G41">
        <v>196</v>
      </c>
      <c r="H41" s="37"/>
      <c r="I41">
        <v>0.01</v>
      </c>
      <c r="J41">
        <v>0.01</v>
      </c>
      <c r="K41">
        <v>0</v>
      </c>
      <c r="L41">
        <v>0.01</v>
      </c>
      <c r="M41">
        <v>1.05</v>
      </c>
      <c r="N41">
        <v>1.72</v>
      </c>
      <c r="O41">
        <v>0.05</v>
      </c>
      <c r="P41">
        <v>0.15</v>
      </c>
      <c r="Q41">
        <v>0</v>
      </c>
      <c r="R41">
        <v>1.19</v>
      </c>
      <c r="S41" s="37"/>
      <c r="T41">
        <v>-0.51600000000000001</v>
      </c>
      <c r="U41">
        <v>4452</v>
      </c>
    </row>
    <row r="42" spans="1:21" x14ac:dyDescent="0.25">
      <c r="A42">
        <v>30</v>
      </c>
      <c r="B42">
        <v>0</v>
      </c>
      <c r="C42">
        <v>98</v>
      </c>
      <c r="D42">
        <v>1182</v>
      </c>
      <c r="E42">
        <v>514</v>
      </c>
      <c r="F42">
        <v>328</v>
      </c>
      <c r="G42">
        <v>196</v>
      </c>
      <c r="H42" s="37"/>
      <c r="I42">
        <v>0.01</v>
      </c>
      <c r="J42">
        <v>0.01</v>
      </c>
      <c r="K42">
        <v>0</v>
      </c>
      <c r="L42">
        <v>0.01</v>
      </c>
      <c r="M42">
        <v>1.04</v>
      </c>
      <c r="N42">
        <v>1.7</v>
      </c>
      <c r="O42">
        <v>7.0000000000000007E-2</v>
      </c>
      <c r="P42">
        <v>0.15</v>
      </c>
      <c r="Q42">
        <v>0</v>
      </c>
      <c r="R42">
        <v>1.19</v>
      </c>
      <c r="S42" s="37"/>
      <c r="T42">
        <v>-0.51500000000000001</v>
      </c>
      <c r="U42">
        <v>4440</v>
      </c>
    </row>
    <row r="43" spans="1:21" x14ac:dyDescent="0.25">
      <c r="A43">
        <v>30</v>
      </c>
      <c r="B43">
        <v>0</v>
      </c>
      <c r="C43">
        <v>98</v>
      </c>
      <c r="D43">
        <v>1182</v>
      </c>
      <c r="E43">
        <v>514</v>
      </c>
      <c r="F43">
        <v>310</v>
      </c>
      <c r="G43">
        <v>196</v>
      </c>
      <c r="H43" s="37"/>
      <c r="I43">
        <v>0.01</v>
      </c>
      <c r="J43">
        <v>0.01</v>
      </c>
      <c r="K43">
        <v>0</v>
      </c>
      <c r="L43">
        <v>0.01</v>
      </c>
      <c r="M43">
        <v>1.04</v>
      </c>
      <c r="N43">
        <v>1.7</v>
      </c>
      <c r="O43">
        <v>7.0000000000000007E-2</v>
      </c>
      <c r="P43">
        <v>0.15</v>
      </c>
      <c r="Q43">
        <v>0</v>
      </c>
      <c r="R43">
        <v>1.19</v>
      </c>
      <c r="S43" s="37"/>
      <c r="T43">
        <v>-0.51400000000000001</v>
      </c>
      <c r="U43">
        <v>4433</v>
      </c>
    </row>
    <row r="44" spans="1:21" x14ac:dyDescent="0.25">
      <c r="A44">
        <v>26</v>
      </c>
      <c r="B44">
        <v>0</v>
      </c>
      <c r="C44">
        <v>102</v>
      </c>
      <c r="D44">
        <v>1248</v>
      </c>
      <c r="E44">
        <v>486</v>
      </c>
      <c r="F44">
        <v>221</v>
      </c>
      <c r="G44">
        <v>196</v>
      </c>
      <c r="I44">
        <v>0.01</v>
      </c>
      <c r="J44">
        <v>0.01</v>
      </c>
      <c r="K44">
        <v>0</v>
      </c>
      <c r="L44">
        <v>0.01</v>
      </c>
      <c r="M44">
        <v>1.0900000000000001</v>
      </c>
      <c r="N44">
        <v>1.66</v>
      </c>
      <c r="O44">
        <v>0.06</v>
      </c>
      <c r="P44">
        <v>0.16</v>
      </c>
      <c r="Q44">
        <v>0</v>
      </c>
      <c r="R44">
        <v>1.19</v>
      </c>
      <c r="T44">
        <v>-0.51200000000000001</v>
      </c>
      <c r="U44">
        <v>4412</v>
      </c>
    </row>
    <row r="45" spans="1:21" x14ac:dyDescent="0.25">
      <c r="A45">
        <v>30</v>
      </c>
      <c r="B45">
        <v>0</v>
      </c>
      <c r="C45">
        <v>98</v>
      </c>
      <c r="D45">
        <v>1112</v>
      </c>
      <c r="E45">
        <v>524</v>
      </c>
      <c r="F45">
        <v>288</v>
      </c>
      <c r="G45">
        <v>196</v>
      </c>
      <c r="H45" s="37"/>
      <c r="I45">
        <v>0.01</v>
      </c>
      <c r="J45">
        <v>0.02</v>
      </c>
      <c r="K45">
        <v>0</v>
      </c>
      <c r="L45">
        <v>0.01</v>
      </c>
      <c r="M45">
        <v>1.01</v>
      </c>
      <c r="N45">
        <v>1.72</v>
      </c>
      <c r="O45">
        <v>7.0000000000000007E-2</v>
      </c>
      <c r="P45">
        <v>0.16</v>
      </c>
      <c r="Q45">
        <v>0</v>
      </c>
      <c r="R45">
        <v>1.18</v>
      </c>
      <c r="S45" s="37"/>
      <c r="T45">
        <v>-0.51</v>
      </c>
      <c r="U45">
        <v>4385</v>
      </c>
    </row>
    <row r="46" spans="1:21" x14ac:dyDescent="0.25">
      <c r="A46">
        <v>39</v>
      </c>
      <c r="B46">
        <v>0</v>
      </c>
      <c r="C46">
        <v>93</v>
      </c>
      <c r="D46">
        <v>1074</v>
      </c>
      <c r="E46">
        <v>499</v>
      </c>
      <c r="F46">
        <v>304</v>
      </c>
      <c r="G46">
        <v>196</v>
      </c>
      <c r="H46" s="37"/>
      <c r="I46">
        <v>0.01</v>
      </c>
      <c r="J46">
        <v>0.02</v>
      </c>
      <c r="K46">
        <v>0</v>
      </c>
      <c r="L46">
        <v>0.01</v>
      </c>
      <c r="M46">
        <v>1.02</v>
      </c>
      <c r="N46">
        <v>1.68</v>
      </c>
      <c r="O46">
        <v>0.08</v>
      </c>
      <c r="P46">
        <v>0.16</v>
      </c>
      <c r="Q46">
        <v>0</v>
      </c>
      <c r="R46">
        <v>1.17</v>
      </c>
      <c r="S46" s="37"/>
      <c r="T46">
        <v>-0.50600000000000001</v>
      </c>
      <c r="U46">
        <v>4349</v>
      </c>
    </row>
    <row r="47" spans="1:21" x14ac:dyDescent="0.25">
      <c r="A47">
        <v>27</v>
      </c>
      <c r="B47">
        <v>0</v>
      </c>
      <c r="C47">
        <v>101</v>
      </c>
      <c r="D47">
        <v>1110</v>
      </c>
      <c r="E47">
        <v>526</v>
      </c>
      <c r="F47">
        <v>160</v>
      </c>
      <c r="G47">
        <v>196</v>
      </c>
      <c r="H47" s="37"/>
      <c r="I47">
        <v>0.01</v>
      </c>
      <c r="J47">
        <v>0.01</v>
      </c>
      <c r="K47">
        <v>0</v>
      </c>
      <c r="L47">
        <v>0.01</v>
      </c>
      <c r="M47">
        <v>1.01</v>
      </c>
      <c r="N47">
        <v>1.72</v>
      </c>
      <c r="O47">
        <v>0.04</v>
      </c>
      <c r="P47">
        <v>0.16</v>
      </c>
      <c r="Q47">
        <v>0</v>
      </c>
      <c r="R47">
        <v>1.17</v>
      </c>
      <c r="S47" s="37"/>
      <c r="T47">
        <v>-0.504</v>
      </c>
      <c r="U47">
        <v>4331</v>
      </c>
    </row>
    <row r="48" spans="1:21" x14ac:dyDescent="0.25">
      <c r="A48">
        <v>26</v>
      </c>
      <c r="B48">
        <v>0</v>
      </c>
      <c r="C48">
        <v>102</v>
      </c>
      <c r="D48">
        <v>1254</v>
      </c>
      <c r="E48">
        <v>411</v>
      </c>
      <c r="F48">
        <v>146</v>
      </c>
      <c r="G48">
        <v>196</v>
      </c>
      <c r="H48" s="37"/>
      <c r="I48">
        <v>0.01</v>
      </c>
      <c r="J48">
        <v>0.01</v>
      </c>
      <c r="K48">
        <v>0</v>
      </c>
      <c r="L48">
        <v>0.01</v>
      </c>
      <c r="M48">
        <v>1.21</v>
      </c>
      <c r="N48">
        <v>1.5</v>
      </c>
      <c r="O48">
        <v>0.04</v>
      </c>
      <c r="P48">
        <v>0.18</v>
      </c>
      <c r="Q48">
        <v>0</v>
      </c>
      <c r="R48">
        <v>1.1599999999999999</v>
      </c>
      <c r="S48" s="37"/>
      <c r="T48">
        <v>-0.501</v>
      </c>
      <c r="U48">
        <v>4313</v>
      </c>
    </row>
    <row r="49" spans="1:21" x14ac:dyDescent="0.25">
      <c r="A49">
        <v>36</v>
      </c>
      <c r="B49">
        <v>0</v>
      </c>
      <c r="C49">
        <v>98</v>
      </c>
      <c r="D49">
        <v>986</v>
      </c>
      <c r="E49">
        <v>540</v>
      </c>
      <c r="F49">
        <v>197</v>
      </c>
      <c r="G49">
        <v>196</v>
      </c>
      <c r="H49" s="37"/>
      <c r="I49">
        <v>0.01</v>
      </c>
      <c r="J49">
        <v>0.02</v>
      </c>
      <c r="K49">
        <v>0</v>
      </c>
      <c r="L49">
        <v>0.01</v>
      </c>
      <c r="M49">
        <v>0.96</v>
      </c>
      <c r="N49">
        <v>1.74</v>
      </c>
      <c r="O49">
        <v>0.06</v>
      </c>
      <c r="P49">
        <v>0.16</v>
      </c>
      <c r="Q49">
        <v>0</v>
      </c>
      <c r="R49">
        <v>1.1499999999999999</v>
      </c>
      <c r="S49" s="37"/>
      <c r="T49">
        <v>-0.498</v>
      </c>
      <c r="U49">
        <v>4282</v>
      </c>
    </row>
    <row r="50" spans="1:21" x14ac:dyDescent="0.25">
      <c r="A50">
        <v>30</v>
      </c>
      <c r="B50">
        <v>0</v>
      </c>
      <c r="C50">
        <v>98</v>
      </c>
      <c r="D50">
        <v>1141</v>
      </c>
      <c r="E50">
        <v>403</v>
      </c>
      <c r="F50">
        <v>220</v>
      </c>
      <c r="G50">
        <v>196</v>
      </c>
      <c r="H50" s="37"/>
      <c r="I50">
        <v>0.01</v>
      </c>
      <c r="J50">
        <v>0.02</v>
      </c>
      <c r="K50">
        <v>0</v>
      </c>
      <c r="L50">
        <v>0.01</v>
      </c>
      <c r="M50">
        <v>1.19</v>
      </c>
      <c r="N50">
        <v>1.48</v>
      </c>
      <c r="O50">
        <v>7.0000000000000007E-2</v>
      </c>
      <c r="P50">
        <v>0.19</v>
      </c>
      <c r="Q50">
        <v>0</v>
      </c>
      <c r="R50">
        <v>1.1499999999999999</v>
      </c>
      <c r="S50" s="37"/>
      <c r="T50">
        <v>-0.496</v>
      </c>
      <c r="U50">
        <v>4259</v>
      </c>
    </row>
    <row r="51" spans="1:21" x14ac:dyDescent="0.25">
      <c r="A51">
        <v>26</v>
      </c>
      <c r="B51">
        <v>1</v>
      </c>
      <c r="C51">
        <v>128</v>
      </c>
      <c r="D51">
        <v>1122</v>
      </c>
      <c r="E51">
        <v>402</v>
      </c>
      <c r="F51">
        <v>221</v>
      </c>
      <c r="G51">
        <v>193</v>
      </c>
      <c r="H51" s="37"/>
      <c r="I51">
        <v>0.01</v>
      </c>
      <c r="J51">
        <v>0.01</v>
      </c>
      <c r="K51">
        <v>0.03</v>
      </c>
      <c r="L51">
        <v>0.02</v>
      </c>
      <c r="M51">
        <v>1.18</v>
      </c>
      <c r="N51">
        <v>1.47</v>
      </c>
      <c r="O51">
        <v>7.0000000000000007E-2</v>
      </c>
      <c r="P51">
        <v>0.18</v>
      </c>
      <c r="Q51">
        <v>0</v>
      </c>
      <c r="R51">
        <v>1.1399999999999999</v>
      </c>
      <c r="S51" s="37"/>
      <c r="T51">
        <v>-0.49199999999999999</v>
      </c>
      <c r="U51">
        <v>4237</v>
      </c>
    </row>
    <row r="52" spans="1:21" x14ac:dyDescent="0.25">
      <c r="A52">
        <v>50</v>
      </c>
      <c r="B52">
        <v>0</v>
      </c>
      <c r="C52">
        <v>96</v>
      </c>
      <c r="D52">
        <v>1045</v>
      </c>
      <c r="E52">
        <v>379</v>
      </c>
      <c r="F52">
        <v>336</v>
      </c>
      <c r="G52">
        <v>196</v>
      </c>
      <c r="H52" s="37"/>
      <c r="I52">
        <v>0.02</v>
      </c>
      <c r="J52">
        <v>0.03</v>
      </c>
      <c r="K52">
        <v>0</v>
      </c>
      <c r="L52">
        <v>0.01</v>
      </c>
      <c r="M52">
        <v>1.19</v>
      </c>
      <c r="N52">
        <v>1.41</v>
      </c>
      <c r="O52">
        <v>0.1</v>
      </c>
      <c r="P52">
        <v>0.2</v>
      </c>
      <c r="Q52">
        <v>0</v>
      </c>
      <c r="R52">
        <v>1.1399999999999999</v>
      </c>
      <c r="S52" s="37"/>
      <c r="T52">
        <v>-0.49099999999999999</v>
      </c>
      <c r="U52">
        <v>4236</v>
      </c>
    </row>
    <row r="53" spans="1:21" x14ac:dyDescent="0.25">
      <c r="A53">
        <v>27</v>
      </c>
      <c r="B53">
        <v>0</v>
      </c>
      <c r="C53">
        <v>102</v>
      </c>
      <c r="D53">
        <v>1039</v>
      </c>
      <c r="E53">
        <v>392</v>
      </c>
      <c r="F53">
        <v>307</v>
      </c>
      <c r="G53">
        <v>196</v>
      </c>
      <c r="H53" s="37"/>
      <c r="I53">
        <v>0.01</v>
      </c>
      <c r="J53">
        <v>0.02</v>
      </c>
      <c r="K53">
        <v>0</v>
      </c>
      <c r="L53">
        <v>0.02</v>
      </c>
      <c r="M53">
        <v>1.1599999999999999</v>
      </c>
      <c r="N53">
        <v>1.45</v>
      </c>
      <c r="O53">
        <v>0.09</v>
      </c>
      <c r="P53">
        <v>0.2</v>
      </c>
      <c r="Q53">
        <v>0</v>
      </c>
      <c r="R53">
        <v>1.1399999999999999</v>
      </c>
      <c r="S53" s="37"/>
      <c r="T53">
        <v>-0.48899999999999999</v>
      </c>
      <c r="U53">
        <v>4207</v>
      </c>
    </row>
    <row r="54" spans="1:21" x14ac:dyDescent="0.25">
      <c r="A54">
        <v>8</v>
      </c>
      <c r="B54">
        <v>0</v>
      </c>
      <c r="C54">
        <v>121</v>
      </c>
      <c r="D54">
        <v>1033</v>
      </c>
      <c r="E54">
        <v>440</v>
      </c>
      <c r="F54">
        <v>234</v>
      </c>
      <c r="G54">
        <v>196</v>
      </c>
      <c r="H54" s="37"/>
      <c r="I54">
        <v>0</v>
      </c>
      <c r="J54">
        <v>0.01</v>
      </c>
      <c r="K54">
        <v>0</v>
      </c>
      <c r="L54">
        <v>0.03</v>
      </c>
      <c r="M54">
        <v>1.0900000000000001</v>
      </c>
      <c r="N54">
        <v>1.57</v>
      </c>
      <c r="O54">
        <v>7.0000000000000007E-2</v>
      </c>
      <c r="P54">
        <v>0.19</v>
      </c>
      <c r="Q54">
        <v>0</v>
      </c>
      <c r="R54">
        <v>1.1399999999999999</v>
      </c>
      <c r="S54" s="37"/>
      <c r="T54">
        <v>-0.48799999999999999</v>
      </c>
      <c r="U54">
        <v>4199</v>
      </c>
    </row>
    <row r="55" spans="1:21" x14ac:dyDescent="0.25">
      <c r="A55">
        <v>30</v>
      </c>
      <c r="B55">
        <v>0</v>
      </c>
      <c r="C55">
        <v>100</v>
      </c>
      <c r="D55">
        <v>959</v>
      </c>
      <c r="E55">
        <v>451</v>
      </c>
      <c r="F55">
        <v>198</v>
      </c>
      <c r="G55">
        <v>196</v>
      </c>
      <c r="H55" s="37"/>
      <c r="I55">
        <v>0.01</v>
      </c>
      <c r="J55">
        <v>0.02</v>
      </c>
      <c r="K55">
        <v>0</v>
      </c>
      <c r="L55">
        <v>0.02</v>
      </c>
      <c r="M55">
        <v>1.04</v>
      </c>
      <c r="N55">
        <v>1.59</v>
      </c>
      <c r="O55">
        <v>0.06</v>
      </c>
      <c r="P55">
        <v>0.19</v>
      </c>
      <c r="Q55">
        <v>0</v>
      </c>
      <c r="R55">
        <v>1.1299999999999999</v>
      </c>
      <c r="S55" s="37"/>
      <c r="T55">
        <v>-0.48499999999999999</v>
      </c>
      <c r="U55">
        <v>4169</v>
      </c>
    </row>
    <row r="56" spans="1:21" x14ac:dyDescent="0.25">
      <c r="A56">
        <v>27</v>
      </c>
      <c r="B56">
        <v>0</v>
      </c>
      <c r="C56">
        <v>102</v>
      </c>
      <c r="D56">
        <v>1027</v>
      </c>
      <c r="E56">
        <v>369</v>
      </c>
      <c r="F56">
        <v>230</v>
      </c>
      <c r="G56">
        <v>196</v>
      </c>
      <c r="H56" s="37"/>
      <c r="I56">
        <v>0.01</v>
      </c>
      <c r="J56">
        <v>0.02</v>
      </c>
      <c r="K56">
        <v>0</v>
      </c>
      <c r="L56">
        <v>0.02</v>
      </c>
      <c r="M56">
        <v>1.21</v>
      </c>
      <c r="N56">
        <v>1.38</v>
      </c>
      <c r="O56">
        <v>0.08</v>
      </c>
      <c r="P56">
        <v>0.21</v>
      </c>
      <c r="Q56">
        <v>0</v>
      </c>
      <c r="R56">
        <v>1.1200000000000001</v>
      </c>
      <c r="S56" s="37"/>
      <c r="T56">
        <v>-0.48099999999999998</v>
      </c>
      <c r="U56">
        <v>4147</v>
      </c>
    </row>
    <row r="57" spans="1:21" x14ac:dyDescent="0.25">
      <c r="A57">
        <v>41</v>
      </c>
      <c r="B57">
        <v>0</v>
      </c>
      <c r="C57">
        <v>102</v>
      </c>
      <c r="D57">
        <v>883</v>
      </c>
      <c r="E57">
        <v>444</v>
      </c>
      <c r="F57">
        <v>238</v>
      </c>
      <c r="G57">
        <v>196</v>
      </c>
      <c r="H57" s="37"/>
      <c r="I57">
        <v>0.02</v>
      </c>
      <c r="J57">
        <v>0.02</v>
      </c>
      <c r="K57">
        <v>0</v>
      </c>
      <c r="L57">
        <v>0.01</v>
      </c>
      <c r="M57">
        <v>1.01</v>
      </c>
      <c r="N57">
        <v>1.58</v>
      </c>
      <c r="O57">
        <v>0.08</v>
      </c>
      <c r="P57">
        <v>0.2</v>
      </c>
      <c r="Q57">
        <v>0</v>
      </c>
      <c r="R57">
        <v>1.1100000000000001</v>
      </c>
      <c r="S57" s="37"/>
      <c r="T57">
        <v>-0.48</v>
      </c>
      <c r="U57">
        <v>4137</v>
      </c>
    </row>
    <row r="58" spans="1:21" x14ac:dyDescent="0.25">
      <c r="A58">
        <v>30</v>
      </c>
      <c r="B58">
        <v>0</v>
      </c>
      <c r="C58">
        <v>102</v>
      </c>
      <c r="D58">
        <v>921</v>
      </c>
      <c r="E58">
        <v>451</v>
      </c>
      <c r="F58">
        <v>149</v>
      </c>
      <c r="G58">
        <v>196</v>
      </c>
      <c r="H58" s="37"/>
      <c r="I58">
        <v>0.01</v>
      </c>
      <c r="J58">
        <v>0.02</v>
      </c>
      <c r="K58">
        <v>0</v>
      </c>
      <c r="L58">
        <v>0.02</v>
      </c>
      <c r="M58">
        <v>1.03</v>
      </c>
      <c r="N58">
        <v>1.6</v>
      </c>
      <c r="O58">
        <v>0.05</v>
      </c>
      <c r="P58">
        <v>0.19</v>
      </c>
      <c r="Q58">
        <v>0</v>
      </c>
      <c r="R58">
        <v>1.1100000000000001</v>
      </c>
      <c r="S58" s="37"/>
      <c r="T58">
        <v>-0.47799999999999998</v>
      </c>
      <c r="U58">
        <v>4123</v>
      </c>
    </row>
    <row r="59" spans="1:21" x14ac:dyDescent="0.25">
      <c r="A59">
        <v>30</v>
      </c>
      <c r="B59">
        <v>0</v>
      </c>
      <c r="C59">
        <v>100</v>
      </c>
      <c r="D59">
        <v>741</v>
      </c>
      <c r="E59">
        <v>514</v>
      </c>
      <c r="F59">
        <v>299</v>
      </c>
      <c r="G59">
        <v>200</v>
      </c>
      <c r="H59" s="37"/>
      <c r="I59">
        <v>0.01</v>
      </c>
      <c r="J59">
        <v>0.02</v>
      </c>
      <c r="K59">
        <v>0</v>
      </c>
      <c r="L59">
        <v>0.02</v>
      </c>
      <c r="M59">
        <v>0.86</v>
      </c>
      <c r="N59">
        <v>1.71</v>
      </c>
      <c r="O59">
        <v>0.09</v>
      </c>
      <c r="P59">
        <v>0.2</v>
      </c>
      <c r="Q59">
        <v>0</v>
      </c>
      <c r="R59">
        <v>1.1100000000000001</v>
      </c>
      <c r="S59" s="37"/>
      <c r="T59">
        <v>-0.47499999999999998</v>
      </c>
      <c r="U59">
        <v>4120</v>
      </c>
    </row>
    <row r="60" spans="1:21" x14ac:dyDescent="0.25">
      <c r="A60">
        <v>15</v>
      </c>
      <c r="B60">
        <v>0</v>
      </c>
      <c r="C60">
        <v>114</v>
      </c>
      <c r="D60">
        <v>959</v>
      </c>
      <c r="E60">
        <v>453</v>
      </c>
      <c r="F60">
        <v>57</v>
      </c>
      <c r="G60">
        <v>196</v>
      </c>
      <c r="H60" s="37"/>
      <c r="I60">
        <v>0.01</v>
      </c>
      <c r="J60">
        <v>0.01</v>
      </c>
      <c r="K60">
        <v>0</v>
      </c>
      <c r="L60">
        <v>0.03</v>
      </c>
      <c r="M60">
        <v>1.05</v>
      </c>
      <c r="N60">
        <v>1.6</v>
      </c>
      <c r="O60">
        <v>0.02</v>
      </c>
      <c r="P60">
        <v>0.2</v>
      </c>
      <c r="Q60">
        <v>0</v>
      </c>
      <c r="R60">
        <v>1.1100000000000001</v>
      </c>
      <c r="S60" s="37"/>
      <c r="T60">
        <v>-0.47299999999999998</v>
      </c>
      <c r="U60">
        <v>4098</v>
      </c>
    </row>
    <row r="61" spans="1:21" x14ac:dyDescent="0.25">
      <c r="A61">
        <v>41</v>
      </c>
      <c r="B61">
        <v>0</v>
      </c>
      <c r="C61">
        <v>105</v>
      </c>
      <c r="D61">
        <v>886</v>
      </c>
      <c r="E61">
        <v>459</v>
      </c>
      <c r="F61">
        <v>59</v>
      </c>
      <c r="G61">
        <v>196</v>
      </c>
      <c r="H61" s="37"/>
      <c r="I61">
        <v>0.02</v>
      </c>
      <c r="J61">
        <v>0.03</v>
      </c>
      <c r="K61">
        <v>0</v>
      </c>
      <c r="L61">
        <v>0.02</v>
      </c>
      <c r="M61">
        <v>1.01</v>
      </c>
      <c r="N61">
        <v>1.62</v>
      </c>
      <c r="O61">
        <v>0.02</v>
      </c>
      <c r="P61">
        <v>0.19</v>
      </c>
      <c r="Q61">
        <v>0</v>
      </c>
      <c r="R61">
        <v>1.0900000000000001</v>
      </c>
      <c r="S61" s="37"/>
      <c r="T61">
        <v>-0.47099999999999997</v>
      </c>
      <c r="U61">
        <v>4083</v>
      </c>
    </row>
    <row r="62" spans="1:21" x14ac:dyDescent="0.25">
      <c r="A62">
        <v>27</v>
      </c>
      <c r="B62">
        <v>0</v>
      </c>
      <c r="C62">
        <v>102</v>
      </c>
      <c r="D62">
        <v>923</v>
      </c>
      <c r="E62">
        <v>369</v>
      </c>
      <c r="F62">
        <v>230</v>
      </c>
      <c r="G62">
        <v>196</v>
      </c>
      <c r="H62" s="37"/>
      <c r="I62">
        <v>0.01</v>
      </c>
      <c r="J62">
        <v>0.02</v>
      </c>
      <c r="K62">
        <v>0</v>
      </c>
      <c r="L62">
        <v>0.02</v>
      </c>
      <c r="M62">
        <v>1.17</v>
      </c>
      <c r="N62">
        <v>1.38</v>
      </c>
      <c r="O62">
        <v>0.08</v>
      </c>
      <c r="P62">
        <v>0.22</v>
      </c>
      <c r="Q62">
        <v>0</v>
      </c>
      <c r="R62">
        <v>1.1000000000000001</v>
      </c>
      <c r="S62" s="37"/>
      <c r="T62">
        <v>-0.47</v>
      </c>
      <c r="U62">
        <v>4074</v>
      </c>
    </row>
    <row r="63" spans="1:21" x14ac:dyDescent="0.25">
      <c r="A63">
        <v>4</v>
      </c>
      <c r="B63">
        <v>0</v>
      </c>
      <c r="C63">
        <v>139</v>
      </c>
      <c r="D63">
        <v>739</v>
      </c>
      <c r="E63">
        <v>468</v>
      </c>
      <c r="F63">
        <v>301</v>
      </c>
      <c r="G63">
        <v>200</v>
      </c>
      <c r="H63" s="37"/>
      <c r="I63">
        <v>0</v>
      </c>
      <c r="J63">
        <v>0</v>
      </c>
      <c r="K63">
        <v>0</v>
      </c>
      <c r="L63">
        <v>0.04</v>
      </c>
      <c r="M63">
        <v>0.91</v>
      </c>
      <c r="N63">
        <v>1.63</v>
      </c>
      <c r="O63">
        <v>0.1</v>
      </c>
      <c r="P63">
        <v>0.22</v>
      </c>
      <c r="Q63">
        <v>0</v>
      </c>
      <c r="R63">
        <v>1.0900000000000001</v>
      </c>
      <c r="S63" s="37"/>
      <c r="T63">
        <v>-0.46200000000000002</v>
      </c>
      <c r="U63">
        <v>4043</v>
      </c>
    </row>
    <row r="64" spans="1:21" x14ac:dyDescent="0.25">
      <c r="A64">
        <v>4</v>
      </c>
      <c r="B64">
        <v>0</v>
      </c>
      <c r="C64">
        <v>139</v>
      </c>
      <c r="D64">
        <v>739</v>
      </c>
      <c r="E64">
        <v>468</v>
      </c>
      <c r="F64">
        <v>301</v>
      </c>
      <c r="G64">
        <v>200</v>
      </c>
      <c r="H64" s="37"/>
      <c r="I64">
        <v>0</v>
      </c>
      <c r="J64">
        <v>0</v>
      </c>
      <c r="K64">
        <v>0</v>
      </c>
      <c r="L64">
        <v>0.04</v>
      </c>
      <c r="M64">
        <v>0.91</v>
      </c>
      <c r="N64">
        <v>1.63</v>
      </c>
      <c r="O64">
        <v>0.1</v>
      </c>
      <c r="P64">
        <v>0.22</v>
      </c>
      <c r="Q64">
        <v>0</v>
      </c>
      <c r="R64">
        <v>1.0900000000000001</v>
      </c>
      <c r="S64" s="37"/>
      <c r="T64">
        <v>-0.46200000000000002</v>
      </c>
      <c r="U64">
        <v>4043</v>
      </c>
    </row>
    <row r="65" spans="1:21" x14ac:dyDescent="0.25">
      <c r="A65">
        <v>17</v>
      </c>
      <c r="B65">
        <v>0</v>
      </c>
      <c r="C65">
        <v>113</v>
      </c>
      <c r="D65">
        <v>710</v>
      </c>
      <c r="E65">
        <v>465</v>
      </c>
      <c r="F65">
        <v>292</v>
      </c>
      <c r="G65">
        <v>200</v>
      </c>
      <c r="H65" s="37"/>
      <c r="I65">
        <v>0.01</v>
      </c>
      <c r="J65">
        <v>0.01</v>
      </c>
      <c r="K65">
        <v>0</v>
      </c>
      <c r="L65">
        <v>0.03</v>
      </c>
      <c r="M65">
        <v>0.89</v>
      </c>
      <c r="N65">
        <v>1.63</v>
      </c>
      <c r="O65">
        <v>0.1</v>
      </c>
      <c r="P65">
        <v>0.22</v>
      </c>
      <c r="Q65">
        <v>0</v>
      </c>
      <c r="R65">
        <v>1.0900000000000001</v>
      </c>
      <c r="S65" s="37"/>
      <c r="T65">
        <v>-0.46100000000000002</v>
      </c>
      <c r="U65">
        <v>4032</v>
      </c>
    </row>
    <row r="66" spans="1:21" x14ac:dyDescent="0.25">
      <c r="A66">
        <v>5</v>
      </c>
      <c r="B66">
        <v>7</v>
      </c>
      <c r="C66">
        <v>148</v>
      </c>
      <c r="D66">
        <v>913</v>
      </c>
      <c r="E66">
        <v>388</v>
      </c>
      <c r="F66">
        <v>172</v>
      </c>
      <c r="G66">
        <v>171</v>
      </c>
      <c r="H66" s="37"/>
      <c r="I66">
        <v>0</v>
      </c>
      <c r="J66">
        <v>0</v>
      </c>
      <c r="K66">
        <v>0.16</v>
      </c>
      <c r="L66">
        <v>0.04</v>
      </c>
      <c r="M66">
        <v>1.0900000000000001</v>
      </c>
      <c r="N66">
        <v>1.43</v>
      </c>
      <c r="O66">
        <v>0.06</v>
      </c>
      <c r="P66">
        <v>0.15</v>
      </c>
      <c r="Q66">
        <v>0</v>
      </c>
      <c r="R66">
        <v>1.0900000000000001</v>
      </c>
      <c r="S66" s="37"/>
      <c r="T66">
        <v>-0.45800000000000002</v>
      </c>
      <c r="U66">
        <v>4018</v>
      </c>
    </row>
    <row r="67" spans="1:21" x14ac:dyDescent="0.25">
      <c r="A67">
        <v>4</v>
      </c>
      <c r="B67">
        <v>0</v>
      </c>
      <c r="C67">
        <v>143</v>
      </c>
      <c r="D67">
        <v>739</v>
      </c>
      <c r="E67">
        <v>468</v>
      </c>
      <c r="F67">
        <v>206</v>
      </c>
      <c r="G67">
        <v>200</v>
      </c>
      <c r="H67" s="37"/>
      <c r="I67">
        <v>0</v>
      </c>
      <c r="J67">
        <v>0</v>
      </c>
      <c r="K67">
        <v>0</v>
      </c>
      <c r="L67">
        <v>0.04</v>
      </c>
      <c r="M67">
        <v>0.91</v>
      </c>
      <c r="N67">
        <v>1.64</v>
      </c>
      <c r="O67">
        <v>0.08</v>
      </c>
      <c r="P67">
        <v>0.23</v>
      </c>
      <c r="Q67">
        <v>0</v>
      </c>
      <c r="R67">
        <v>1.08</v>
      </c>
      <c r="S67" s="37"/>
      <c r="T67">
        <v>-0.45700000000000002</v>
      </c>
      <c r="U67">
        <v>4006</v>
      </c>
    </row>
    <row r="68" spans="1:21" x14ac:dyDescent="0.25">
      <c r="A68">
        <v>48</v>
      </c>
      <c r="B68">
        <v>0</v>
      </c>
      <c r="C68">
        <v>107</v>
      </c>
      <c r="D68">
        <v>725</v>
      </c>
      <c r="E68">
        <v>411</v>
      </c>
      <c r="F68">
        <v>175</v>
      </c>
      <c r="G68">
        <v>200</v>
      </c>
      <c r="H68" s="37"/>
      <c r="I68">
        <v>0.02</v>
      </c>
      <c r="J68">
        <v>0.03</v>
      </c>
      <c r="K68">
        <v>0</v>
      </c>
      <c r="L68">
        <v>0.02</v>
      </c>
      <c r="M68">
        <v>0.98</v>
      </c>
      <c r="N68">
        <v>1.51</v>
      </c>
      <c r="O68">
        <v>7.0000000000000007E-2</v>
      </c>
      <c r="P68">
        <v>0.23</v>
      </c>
      <c r="Q68">
        <v>0</v>
      </c>
      <c r="R68">
        <v>1.06</v>
      </c>
      <c r="S68" s="37"/>
      <c r="T68">
        <v>-0.45300000000000001</v>
      </c>
      <c r="U68">
        <v>3980</v>
      </c>
    </row>
    <row r="69" spans="1:21" x14ac:dyDescent="0.25">
      <c r="A69">
        <v>5</v>
      </c>
      <c r="B69">
        <v>0</v>
      </c>
      <c r="C69">
        <v>143</v>
      </c>
      <c r="D69">
        <v>734</v>
      </c>
      <c r="E69">
        <v>516</v>
      </c>
      <c r="F69">
        <v>4</v>
      </c>
      <c r="G69">
        <v>200</v>
      </c>
      <c r="H69" s="37"/>
      <c r="I69">
        <v>0</v>
      </c>
      <c r="J69">
        <v>0.01</v>
      </c>
      <c r="K69">
        <v>0</v>
      </c>
      <c r="L69">
        <v>0.04</v>
      </c>
      <c r="M69">
        <v>0.87</v>
      </c>
      <c r="N69">
        <v>1.73</v>
      </c>
      <c r="O69">
        <v>0</v>
      </c>
      <c r="P69">
        <v>0.22</v>
      </c>
      <c r="Q69">
        <v>0</v>
      </c>
      <c r="R69">
        <v>1.06</v>
      </c>
      <c r="S69" s="37"/>
      <c r="T69">
        <v>-0.44600000000000001</v>
      </c>
      <c r="U69">
        <v>3971</v>
      </c>
    </row>
    <row r="70" spans="1:21" x14ac:dyDescent="0.25">
      <c r="A70">
        <v>15</v>
      </c>
      <c r="B70">
        <v>0</v>
      </c>
      <c r="C70">
        <v>133</v>
      </c>
      <c r="D70">
        <v>710</v>
      </c>
      <c r="E70">
        <v>412</v>
      </c>
      <c r="F70">
        <v>175</v>
      </c>
      <c r="G70">
        <v>200</v>
      </c>
      <c r="H70" s="37"/>
      <c r="I70">
        <v>0.01</v>
      </c>
      <c r="J70">
        <v>0.01</v>
      </c>
      <c r="K70">
        <v>0</v>
      </c>
      <c r="L70">
        <v>0.03</v>
      </c>
      <c r="M70">
        <v>0.97</v>
      </c>
      <c r="N70">
        <v>1.51</v>
      </c>
      <c r="O70">
        <v>7.0000000000000007E-2</v>
      </c>
      <c r="P70">
        <v>0.25</v>
      </c>
      <c r="Q70">
        <v>0</v>
      </c>
      <c r="R70">
        <v>1.05</v>
      </c>
      <c r="S70" s="37"/>
      <c r="T70">
        <v>-0.44500000000000001</v>
      </c>
      <c r="U70">
        <v>3933</v>
      </c>
    </row>
    <row r="71" spans="1:21" x14ac:dyDescent="0.25">
      <c r="A71">
        <v>38</v>
      </c>
      <c r="B71">
        <v>0</v>
      </c>
      <c r="C71">
        <v>113</v>
      </c>
      <c r="D71">
        <v>744</v>
      </c>
      <c r="E71">
        <v>367</v>
      </c>
      <c r="F71">
        <v>153</v>
      </c>
      <c r="G71">
        <v>200</v>
      </c>
      <c r="H71" s="37"/>
      <c r="I71">
        <v>0.02</v>
      </c>
      <c r="J71">
        <v>0.03</v>
      </c>
      <c r="K71">
        <v>0</v>
      </c>
      <c r="L71">
        <v>0.02</v>
      </c>
      <c r="M71">
        <v>1.08</v>
      </c>
      <c r="N71">
        <v>1.38</v>
      </c>
      <c r="O71">
        <v>7.0000000000000007E-2</v>
      </c>
      <c r="P71">
        <v>0.25</v>
      </c>
      <c r="Q71">
        <v>0</v>
      </c>
      <c r="R71">
        <v>1.04</v>
      </c>
      <c r="S71" s="37"/>
      <c r="T71">
        <v>-0.44400000000000001</v>
      </c>
      <c r="U71">
        <v>3932</v>
      </c>
    </row>
    <row r="72" spans="1:21" x14ac:dyDescent="0.25">
      <c r="A72">
        <v>3</v>
      </c>
      <c r="B72">
        <v>2</v>
      </c>
      <c r="C72">
        <v>147</v>
      </c>
      <c r="D72">
        <v>811</v>
      </c>
      <c r="E72">
        <v>333</v>
      </c>
      <c r="F72">
        <v>231</v>
      </c>
      <c r="G72">
        <v>193</v>
      </c>
      <c r="H72" s="37"/>
      <c r="I72">
        <v>0</v>
      </c>
      <c r="J72">
        <v>0</v>
      </c>
      <c r="K72">
        <v>0.05</v>
      </c>
      <c r="L72">
        <v>0.04</v>
      </c>
      <c r="M72">
        <v>1.17</v>
      </c>
      <c r="N72">
        <v>1.26</v>
      </c>
      <c r="O72">
        <v>0.1</v>
      </c>
      <c r="P72">
        <v>0.24</v>
      </c>
      <c r="Q72">
        <v>0</v>
      </c>
      <c r="R72">
        <v>1.05</v>
      </c>
      <c r="S72" s="37"/>
      <c r="T72">
        <v>-0.44</v>
      </c>
      <c r="U72">
        <v>3929</v>
      </c>
    </row>
    <row r="73" spans="1:21" x14ac:dyDescent="0.25">
      <c r="A73">
        <v>29</v>
      </c>
      <c r="B73">
        <v>3</v>
      </c>
      <c r="C73">
        <v>147</v>
      </c>
      <c r="D73">
        <v>724</v>
      </c>
      <c r="E73">
        <v>423</v>
      </c>
      <c r="F73">
        <v>66</v>
      </c>
      <c r="G73">
        <v>189</v>
      </c>
      <c r="I73">
        <v>0.01</v>
      </c>
      <c r="J73">
        <v>0.02</v>
      </c>
      <c r="K73">
        <v>7.0000000000000007E-2</v>
      </c>
      <c r="L73">
        <v>0.03</v>
      </c>
      <c r="M73">
        <v>0.96</v>
      </c>
      <c r="N73">
        <v>1.53</v>
      </c>
      <c r="O73">
        <v>0.03</v>
      </c>
      <c r="P73">
        <v>0.2</v>
      </c>
      <c r="Q73">
        <v>0</v>
      </c>
      <c r="R73">
        <v>1.04</v>
      </c>
      <c r="T73">
        <v>-0.438</v>
      </c>
      <c r="U73">
        <v>3918</v>
      </c>
    </row>
    <row r="74" spans="1:21" x14ac:dyDescent="0.25">
      <c r="A74">
        <v>3</v>
      </c>
      <c r="B74">
        <v>4</v>
      </c>
      <c r="C74">
        <v>150</v>
      </c>
      <c r="D74">
        <v>733</v>
      </c>
      <c r="E74">
        <v>376</v>
      </c>
      <c r="F74">
        <v>232</v>
      </c>
      <c r="G74">
        <v>186</v>
      </c>
      <c r="H74" s="37"/>
      <c r="I74">
        <v>0</v>
      </c>
      <c r="J74">
        <v>0</v>
      </c>
      <c r="K74">
        <v>0.1</v>
      </c>
      <c r="L74">
        <v>0.05</v>
      </c>
      <c r="M74">
        <v>1.03</v>
      </c>
      <c r="N74">
        <v>1.4</v>
      </c>
      <c r="O74">
        <v>0.1</v>
      </c>
      <c r="P74">
        <v>0.21</v>
      </c>
      <c r="Q74">
        <v>0</v>
      </c>
      <c r="R74">
        <v>1.05</v>
      </c>
      <c r="S74" s="37"/>
      <c r="T74">
        <v>-0.437</v>
      </c>
      <c r="U74">
        <v>3911</v>
      </c>
    </row>
    <row r="75" spans="1:21" x14ac:dyDescent="0.25">
      <c r="A75">
        <v>9</v>
      </c>
      <c r="B75">
        <v>2</v>
      </c>
      <c r="C75">
        <v>142</v>
      </c>
      <c r="D75">
        <v>745</v>
      </c>
      <c r="E75">
        <v>333</v>
      </c>
      <c r="F75">
        <v>234</v>
      </c>
      <c r="G75">
        <v>193</v>
      </c>
      <c r="H75" s="37"/>
      <c r="I75">
        <v>0.01</v>
      </c>
      <c r="J75">
        <v>0.01</v>
      </c>
      <c r="K75">
        <v>0.05</v>
      </c>
      <c r="L75">
        <v>0.04</v>
      </c>
      <c r="M75">
        <v>1.1299999999999999</v>
      </c>
      <c r="N75">
        <v>1.26</v>
      </c>
      <c r="O75">
        <v>0.1</v>
      </c>
      <c r="P75">
        <v>0.25</v>
      </c>
      <c r="Q75">
        <v>0</v>
      </c>
      <c r="R75">
        <v>1.03</v>
      </c>
      <c r="S75" s="37"/>
      <c r="T75">
        <v>-0.433</v>
      </c>
      <c r="U75">
        <v>3892</v>
      </c>
    </row>
    <row r="76" spans="1:21" x14ac:dyDescent="0.25">
      <c r="A76">
        <v>8</v>
      </c>
      <c r="B76">
        <v>3</v>
      </c>
      <c r="C76">
        <v>145</v>
      </c>
      <c r="D76">
        <v>701</v>
      </c>
      <c r="E76">
        <v>356</v>
      </c>
      <c r="F76">
        <v>181</v>
      </c>
      <c r="G76">
        <v>189</v>
      </c>
      <c r="H76" s="37"/>
      <c r="I76">
        <v>0.01</v>
      </c>
      <c r="J76">
        <v>0.01</v>
      </c>
      <c r="K76">
        <v>7.0000000000000007E-2</v>
      </c>
      <c r="L76">
        <v>0.05</v>
      </c>
      <c r="M76">
        <v>1.06</v>
      </c>
      <c r="N76">
        <v>1.34</v>
      </c>
      <c r="O76">
        <v>0.08</v>
      </c>
      <c r="P76">
        <v>0.24</v>
      </c>
      <c r="Q76">
        <v>0</v>
      </c>
      <c r="R76">
        <v>1.02</v>
      </c>
      <c r="S76" s="37"/>
      <c r="T76">
        <v>-0.42599999999999999</v>
      </c>
      <c r="U76">
        <v>3858</v>
      </c>
    </row>
    <row r="77" spans="1:21" x14ac:dyDescent="0.25">
      <c r="A77">
        <v>3</v>
      </c>
      <c r="B77">
        <v>0</v>
      </c>
      <c r="C77">
        <v>146</v>
      </c>
      <c r="D77">
        <v>568</v>
      </c>
      <c r="E77">
        <v>391</v>
      </c>
      <c r="F77">
        <v>289</v>
      </c>
      <c r="G77">
        <v>204</v>
      </c>
      <c r="H77" s="37"/>
      <c r="I77">
        <v>0</v>
      </c>
      <c r="J77">
        <v>0</v>
      </c>
      <c r="K77">
        <v>0</v>
      </c>
      <c r="L77">
        <v>0.05</v>
      </c>
      <c r="M77">
        <v>0.89</v>
      </c>
      <c r="N77">
        <v>1.45</v>
      </c>
      <c r="O77">
        <v>0.12</v>
      </c>
      <c r="P77">
        <v>0.3</v>
      </c>
      <c r="Q77">
        <v>0</v>
      </c>
      <c r="R77">
        <v>1.01</v>
      </c>
      <c r="S77" s="37"/>
      <c r="T77">
        <v>-0.42</v>
      </c>
      <c r="U77">
        <v>3848</v>
      </c>
    </row>
    <row r="78" spans="1:21" x14ac:dyDescent="0.25">
      <c r="A78">
        <v>3</v>
      </c>
      <c r="B78">
        <v>46</v>
      </c>
      <c r="C78">
        <v>180</v>
      </c>
      <c r="D78">
        <v>749</v>
      </c>
      <c r="E78">
        <v>350</v>
      </c>
      <c r="F78">
        <v>214</v>
      </c>
      <c r="G78">
        <v>35</v>
      </c>
      <c r="H78" s="37"/>
      <c r="I78">
        <v>0</v>
      </c>
      <c r="J78">
        <v>0</v>
      </c>
      <c r="K78">
        <v>0.52</v>
      </c>
      <c r="L78">
        <v>0.06</v>
      </c>
      <c r="M78">
        <v>0.99</v>
      </c>
      <c r="N78">
        <v>1.3</v>
      </c>
      <c r="O78">
        <v>0.09</v>
      </c>
      <c r="P78">
        <v>0</v>
      </c>
      <c r="Q78">
        <v>0</v>
      </c>
      <c r="R78">
        <v>1.01</v>
      </c>
      <c r="S78" s="37"/>
      <c r="T78">
        <v>-0.41699999999999998</v>
      </c>
      <c r="U78">
        <v>3836</v>
      </c>
    </row>
    <row r="79" spans="1:21" x14ac:dyDescent="0.25">
      <c r="A79">
        <v>4</v>
      </c>
      <c r="B79">
        <v>4</v>
      </c>
      <c r="C79">
        <v>190</v>
      </c>
      <c r="D79">
        <v>729</v>
      </c>
      <c r="E79">
        <v>376</v>
      </c>
      <c r="F79">
        <v>8</v>
      </c>
      <c r="G79">
        <v>186</v>
      </c>
      <c r="H79" s="37"/>
      <c r="I79">
        <v>0</v>
      </c>
      <c r="J79">
        <v>0</v>
      </c>
      <c r="K79">
        <v>0.1</v>
      </c>
      <c r="L79">
        <v>0.06</v>
      </c>
      <c r="M79">
        <v>1.05</v>
      </c>
      <c r="N79">
        <v>1.41</v>
      </c>
      <c r="O79">
        <v>0</v>
      </c>
      <c r="P79">
        <v>0.22</v>
      </c>
      <c r="Q79">
        <v>0</v>
      </c>
      <c r="R79">
        <v>1</v>
      </c>
      <c r="S79" s="37"/>
      <c r="T79">
        <v>-0.41199999999999998</v>
      </c>
      <c r="U79">
        <v>3820</v>
      </c>
    </row>
    <row r="80" spans="1:21" x14ac:dyDescent="0.25">
      <c r="A80">
        <v>0</v>
      </c>
      <c r="B80">
        <v>5</v>
      </c>
      <c r="C80">
        <v>191</v>
      </c>
      <c r="D80">
        <v>679</v>
      </c>
      <c r="E80">
        <v>395</v>
      </c>
      <c r="F80">
        <v>49</v>
      </c>
      <c r="G80">
        <v>182</v>
      </c>
      <c r="H80" s="37"/>
      <c r="I80">
        <v>0</v>
      </c>
      <c r="J80">
        <v>0</v>
      </c>
      <c r="K80">
        <v>0.12</v>
      </c>
      <c r="L80">
        <v>0.06</v>
      </c>
      <c r="M80">
        <v>0.97</v>
      </c>
      <c r="N80">
        <v>1.46</v>
      </c>
      <c r="O80">
        <v>0.02</v>
      </c>
      <c r="P80">
        <v>0.21</v>
      </c>
      <c r="Q80">
        <v>0</v>
      </c>
      <c r="R80">
        <v>1</v>
      </c>
      <c r="S80" s="37"/>
      <c r="T80">
        <v>-0.41099999999999998</v>
      </c>
      <c r="U80">
        <v>3812</v>
      </c>
    </row>
    <row r="81" spans="1:21" x14ac:dyDescent="0.25">
      <c r="A81">
        <v>4</v>
      </c>
      <c r="B81">
        <v>0</v>
      </c>
      <c r="C81">
        <v>178</v>
      </c>
      <c r="D81">
        <v>564</v>
      </c>
      <c r="E81">
        <v>391</v>
      </c>
      <c r="F81">
        <v>176</v>
      </c>
      <c r="G81">
        <v>206</v>
      </c>
      <c r="H81" s="37"/>
      <c r="I81">
        <v>0</v>
      </c>
      <c r="J81">
        <v>0</v>
      </c>
      <c r="K81">
        <v>0</v>
      </c>
      <c r="L81">
        <v>0.05</v>
      </c>
      <c r="M81">
        <v>0.9</v>
      </c>
      <c r="N81">
        <v>1.46</v>
      </c>
      <c r="O81">
        <v>0.08</v>
      </c>
      <c r="P81">
        <v>0.3</v>
      </c>
      <c r="Q81">
        <v>0</v>
      </c>
      <c r="R81">
        <v>0.99</v>
      </c>
      <c r="S81" s="37"/>
      <c r="T81">
        <v>-0.41</v>
      </c>
      <c r="U81">
        <v>3803</v>
      </c>
    </row>
    <row r="82" spans="1:21" x14ac:dyDescent="0.25">
      <c r="A82">
        <v>0</v>
      </c>
      <c r="B82">
        <v>47</v>
      </c>
      <c r="C82">
        <v>184</v>
      </c>
      <c r="D82">
        <v>723</v>
      </c>
      <c r="E82">
        <v>361</v>
      </c>
      <c r="F82">
        <v>154</v>
      </c>
      <c r="G82">
        <v>31</v>
      </c>
      <c r="H82" s="37"/>
      <c r="I82">
        <v>0</v>
      </c>
      <c r="J82">
        <v>0</v>
      </c>
      <c r="K82">
        <v>0.52</v>
      </c>
      <c r="L82">
        <v>0.06</v>
      </c>
      <c r="M82">
        <v>0.96</v>
      </c>
      <c r="N82">
        <v>1.34</v>
      </c>
      <c r="O82">
        <v>7.0000000000000007E-2</v>
      </c>
      <c r="P82">
        <v>0</v>
      </c>
      <c r="Q82">
        <v>0</v>
      </c>
      <c r="R82">
        <v>1</v>
      </c>
      <c r="S82" s="37"/>
      <c r="T82">
        <v>-0.40899999999999997</v>
      </c>
      <c r="U82">
        <v>3800</v>
      </c>
    </row>
    <row r="83" spans="1:21" x14ac:dyDescent="0.25">
      <c r="A83">
        <v>4</v>
      </c>
      <c r="B83">
        <v>43</v>
      </c>
      <c r="C83">
        <v>180</v>
      </c>
      <c r="D83">
        <v>637</v>
      </c>
      <c r="E83">
        <v>417</v>
      </c>
      <c r="F83">
        <v>119</v>
      </c>
      <c r="G83">
        <v>45</v>
      </c>
      <c r="H83" s="37"/>
      <c r="I83">
        <v>0</v>
      </c>
      <c r="J83">
        <v>0</v>
      </c>
      <c r="K83">
        <v>0.52</v>
      </c>
      <c r="L83">
        <v>0.06</v>
      </c>
      <c r="M83">
        <v>0.83</v>
      </c>
      <c r="N83">
        <v>1.47</v>
      </c>
      <c r="O83">
        <v>0.05</v>
      </c>
      <c r="P83">
        <v>0</v>
      </c>
      <c r="Q83">
        <v>0</v>
      </c>
      <c r="R83">
        <v>0.99</v>
      </c>
      <c r="S83" s="37"/>
      <c r="T83">
        <v>-0.40500000000000003</v>
      </c>
      <c r="U83">
        <v>3788</v>
      </c>
    </row>
    <row r="84" spans="1:21" x14ac:dyDescent="0.25">
      <c r="A84">
        <v>6</v>
      </c>
      <c r="B84">
        <v>1</v>
      </c>
      <c r="C84">
        <v>192</v>
      </c>
      <c r="D84">
        <v>696</v>
      </c>
      <c r="E84">
        <v>329</v>
      </c>
      <c r="F84">
        <v>61</v>
      </c>
      <c r="G84">
        <v>197</v>
      </c>
      <c r="H84" s="37"/>
      <c r="I84">
        <v>0</v>
      </c>
      <c r="J84">
        <v>0.01</v>
      </c>
      <c r="K84">
        <v>0.03</v>
      </c>
      <c r="L84">
        <v>0.06</v>
      </c>
      <c r="M84">
        <v>1.1399999999999999</v>
      </c>
      <c r="N84">
        <v>1.25</v>
      </c>
      <c r="O84">
        <v>0.03</v>
      </c>
      <c r="P84">
        <v>0.28000000000000003</v>
      </c>
      <c r="Q84">
        <v>0</v>
      </c>
      <c r="R84">
        <v>0.98</v>
      </c>
      <c r="S84" s="37"/>
      <c r="T84">
        <v>-0.40300000000000002</v>
      </c>
      <c r="U84">
        <v>3786</v>
      </c>
    </row>
    <row r="85" spans="1:21" x14ac:dyDescent="0.25">
      <c r="A85">
        <v>1</v>
      </c>
      <c r="B85">
        <v>54</v>
      </c>
      <c r="C85">
        <v>196</v>
      </c>
      <c r="D85">
        <v>702</v>
      </c>
      <c r="E85">
        <v>324</v>
      </c>
      <c r="F85">
        <v>187</v>
      </c>
      <c r="G85">
        <v>4</v>
      </c>
      <c r="I85">
        <v>0</v>
      </c>
      <c r="J85">
        <v>0</v>
      </c>
      <c r="K85">
        <v>0.52</v>
      </c>
      <c r="L85">
        <v>7.0000000000000007E-2</v>
      </c>
      <c r="M85">
        <v>1.02</v>
      </c>
      <c r="N85">
        <v>1.22</v>
      </c>
      <c r="O85">
        <v>0.09</v>
      </c>
      <c r="P85">
        <v>0</v>
      </c>
      <c r="Q85">
        <v>0</v>
      </c>
      <c r="R85">
        <v>0.98</v>
      </c>
      <c r="T85">
        <v>-0.39500000000000002</v>
      </c>
      <c r="U85">
        <v>3760</v>
      </c>
    </row>
    <row r="86" spans="1:21" x14ac:dyDescent="0.25">
      <c r="A86">
        <v>0</v>
      </c>
      <c r="B86">
        <v>64</v>
      </c>
      <c r="C86">
        <v>192</v>
      </c>
      <c r="D86">
        <v>690</v>
      </c>
      <c r="E86">
        <v>393</v>
      </c>
      <c r="F86">
        <v>8</v>
      </c>
      <c r="G86">
        <v>0</v>
      </c>
      <c r="H86" s="37"/>
      <c r="I86">
        <v>0</v>
      </c>
      <c r="J86">
        <v>0</v>
      </c>
      <c r="K86">
        <v>0.52</v>
      </c>
      <c r="L86">
        <v>0.08</v>
      </c>
      <c r="M86">
        <v>0.91</v>
      </c>
      <c r="N86">
        <v>1.42</v>
      </c>
      <c r="O86">
        <v>0</v>
      </c>
      <c r="P86">
        <v>0</v>
      </c>
      <c r="Q86">
        <v>0</v>
      </c>
      <c r="R86">
        <v>0.98</v>
      </c>
      <c r="S86" s="37"/>
      <c r="T86">
        <v>-0.39300000000000002</v>
      </c>
      <c r="U86">
        <v>3753</v>
      </c>
    </row>
    <row r="87" spans="1:21" x14ac:dyDescent="0.25">
      <c r="A87">
        <v>3</v>
      </c>
      <c r="B87">
        <v>43</v>
      </c>
      <c r="C87">
        <v>191</v>
      </c>
      <c r="D87">
        <v>637</v>
      </c>
      <c r="E87">
        <v>371</v>
      </c>
      <c r="F87">
        <v>119</v>
      </c>
      <c r="G87">
        <v>45</v>
      </c>
      <c r="H87" s="37"/>
      <c r="I87">
        <v>0</v>
      </c>
      <c r="J87">
        <v>0</v>
      </c>
      <c r="K87">
        <v>0.52</v>
      </c>
      <c r="L87">
        <v>7.0000000000000007E-2</v>
      </c>
      <c r="M87">
        <v>0.9</v>
      </c>
      <c r="N87">
        <v>1.37</v>
      </c>
      <c r="O87">
        <v>0.06</v>
      </c>
      <c r="P87">
        <v>0</v>
      </c>
      <c r="Q87">
        <v>0</v>
      </c>
      <c r="R87">
        <v>0.97</v>
      </c>
      <c r="S87" s="37"/>
      <c r="T87">
        <v>-0.39200000000000002</v>
      </c>
      <c r="U87">
        <v>3738</v>
      </c>
    </row>
    <row r="88" spans="1:21" x14ac:dyDescent="0.25">
      <c r="A88">
        <v>3</v>
      </c>
      <c r="B88">
        <v>43</v>
      </c>
      <c r="C88">
        <v>191</v>
      </c>
      <c r="D88">
        <v>637</v>
      </c>
      <c r="E88">
        <v>371</v>
      </c>
      <c r="F88">
        <v>119</v>
      </c>
      <c r="G88">
        <v>45</v>
      </c>
      <c r="H88" s="37"/>
      <c r="I88">
        <v>0</v>
      </c>
      <c r="J88">
        <v>0</v>
      </c>
      <c r="K88">
        <v>0.52</v>
      </c>
      <c r="L88">
        <v>7.0000000000000007E-2</v>
      </c>
      <c r="M88">
        <v>0.9</v>
      </c>
      <c r="N88">
        <v>1.37</v>
      </c>
      <c r="O88">
        <v>0.06</v>
      </c>
      <c r="P88">
        <v>0</v>
      </c>
      <c r="Q88">
        <v>0</v>
      </c>
      <c r="R88">
        <v>0.97</v>
      </c>
      <c r="S88" s="37"/>
      <c r="T88">
        <v>-0.39200000000000002</v>
      </c>
      <c r="U88">
        <v>3738</v>
      </c>
    </row>
    <row r="89" spans="1:21" x14ac:dyDescent="0.25">
      <c r="A89">
        <v>1</v>
      </c>
      <c r="B89">
        <v>52</v>
      </c>
      <c r="C89">
        <v>192</v>
      </c>
      <c r="D89">
        <v>601</v>
      </c>
      <c r="E89">
        <v>391</v>
      </c>
      <c r="F89">
        <v>111</v>
      </c>
      <c r="G89">
        <v>12</v>
      </c>
      <c r="H89" s="37"/>
      <c r="I89">
        <v>0</v>
      </c>
      <c r="J89">
        <v>0</v>
      </c>
      <c r="K89">
        <v>0.52</v>
      </c>
      <c r="L89">
        <v>0.08</v>
      </c>
      <c r="M89">
        <v>0.85</v>
      </c>
      <c r="N89">
        <v>1.42</v>
      </c>
      <c r="O89">
        <v>0.05</v>
      </c>
      <c r="P89">
        <v>0</v>
      </c>
      <c r="Q89">
        <v>0</v>
      </c>
      <c r="R89">
        <v>0.96</v>
      </c>
      <c r="S89" s="37"/>
      <c r="T89">
        <v>-0.38800000000000001</v>
      </c>
      <c r="U89">
        <v>3726</v>
      </c>
    </row>
    <row r="90" spans="1:21" x14ac:dyDescent="0.25">
      <c r="A90">
        <v>3</v>
      </c>
      <c r="B90">
        <v>43</v>
      </c>
      <c r="C90">
        <v>192</v>
      </c>
      <c r="D90">
        <v>637</v>
      </c>
      <c r="E90">
        <v>370</v>
      </c>
      <c r="F90">
        <v>82</v>
      </c>
      <c r="G90">
        <v>45</v>
      </c>
      <c r="H90" s="37"/>
      <c r="I90">
        <v>0</v>
      </c>
      <c r="J90">
        <v>0</v>
      </c>
      <c r="K90">
        <v>0.52</v>
      </c>
      <c r="L90">
        <v>7.0000000000000007E-2</v>
      </c>
      <c r="M90">
        <v>0.91</v>
      </c>
      <c r="N90">
        <v>1.36</v>
      </c>
      <c r="O90">
        <v>0.04</v>
      </c>
      <c r="P90">
        <v>0</v>
      </c>
      <c r="Q90">
        <v>0</v>
      </c>
      <c r="R90">
        <v>0.96</v>
      </c>
      <c r="S90" s="37"/>
      <c r="T90">
        <v>-0.38700000000000001</v>
      </c>
      <c r="U90">
        <v>3722</v>
      </c>
    </row>
    <row r="91" spans="1:21" x14ac:dyDescent="0.25">
      <c r="A91">
        <v>1</v>
      </c>
      <c r="B91">
        <v>52</v>
      </c>
      <c r="C91">
        <v>192</v>
      </c>
      <c r="D91">
        <v>601</v>
      </c>
      <c r="E91">
        <v>391</v>
      </c>
      <c r="F91">
        <v>47</v>
      </c>
      <c r="G91">
        <v>12</v>
      </c>
      <c r="H91" s="37"/>
      <c r="I91">
        <v>0</v>
      </c>
      <c r="J91">
        <v>0</v>
      </c>
      <c r="K91">
        <v>0.52</v>
      </c>
      <c r="L91">
        <v>0.08</v>
      </c>
      <c r="M91">
        <v>0.86</v>
      </c>
      <c r="N91">
        <v>1.42</v>
      </c>
      <c r="O91">
        <v>0.02</v>
      </c>
      <c r="P91">
        <v>0</v>
      </c>
      <c r="Q91">
        <v>0</v>
      </c>
      <c r="R91">
        <v>0.95</v>
      </c>
      <c r="S91" s="37"/>
      <c r="T91">
        <v>-0.379</v>
      </c>
      <c r="U91">
        <v>3701</v>
      </c>
    </row>
    <row r="92" spans="1:21" x14ac:dyDescent="0.25">
      <c r="A92">
        <v>3</v>
      </c>
      <c r="B92">
        <v>61</v>
      </c>
      <c r="C92">
        <v>192</v>
      </c>
      <c r="D92">
        <v>633</v>
      </c>
      <c r="E92">
        <v>371</v>
      </c>
      <c r="F92">
        <v>4</v>
      </c>
      <c r="G92">
        <v>0</v>
      </c>
      <c r="H92" s="37"/>
      <c r="I92">
        <v>0</v>
      </c>
      <c r="J92">
        <v>0</v>
      </c>
      <c r="K92">
        <v>0.52</v>
      </c>
      <c r="L92">
        <v>0.08</v>
      </c>
      <c r="M92">
        <v>0.91</v>
      </c>
      <c r="N92">
        <v>1.37</v>
      </c>
      <c r="O92">
        <v>0</v>
      </c>
      <c r="P92">
        <v>0</v>
      </c>
      <c r="Q92">
        <v>0</v>
      </c>
      <c r="R92">
        <v>0.94</v>
      </c>
      <c r="S92" s="37"/>
      <c r="T92">
        <v>-0.375</v>
      </c>
      <c r="U92">
        <v>3690</v>
      </c>
    </row>
    <row r="93" spans="1:21" x14ac:dyDescent="0.25">
      <c r="A93">
        <v>1</v>
      </c>
      <c r="B93">
        <v>44</v>
      </c>
      <c r="C93">
        <v>192</v>
      </c>
      <c r="D93">
        <v>557</v>
      </c>
      <c r="E93">
        <v>375</v>
      </c>
      <c r="F93">
        <v>124</v>
      </c>
      <c r="G93">
        <v>42</v>
      </c>
      <c r="H93" s="37"/>
      <c r="I93">
        <v>0</v>
      </c>
      <c r="J93">
        <v>0</v>
      </c>
      <c r="K93">
        <v>0.52</v>
      </c>
      <c r="L93">
        <v>0.08</v>
      </c>
      <c r="M93">
        <v>0.84</v>
      </c>
      <c r="N93">
        <v>1.38</v>
      </c>
      <c r="O93">
        <v>0.06</v>
      </c>
      <c r="P93">
        <v>0</v>
      </c>
      <c r="Q93">
        <v>0</v>
      </c>
      <c r="R93">
        <v>0.94</v>
      </c>
      <c r="S93" s="37"/>
      <c r="T93">
        <v>-0.374</v>
      </c>
      <c r="U93">
        <v>3683</v>
      </c>
    </row>
    <row r="94" spans="1:21" x14ac:dyDescent="0.25">
      <c r="A94">
        <v>0</v>
      </c>
      <c r="B94">
        <v>56</v>
      </c>
      <c r="C94">
        <v>192</v>
      </c>
      <c r="D94">
        <v>571</v>
      </c>
      <c r="E94">
        <v>370</v>
      </c>
      <c r="F94">
        <v>110</v>
      </c>
      <c r="G94">
        <v>1</v>
      </c>
      <c r="H94" s="37"/>
      <c r="I94">
        <v>0</v>
      </c>
      <c r="J94">
        <v>0</v>
      </c>
      <c r="K94">
        <v>0.52</v>
      </c>
      <c r="L94">
        <v>0.08</v>
      </c>
      <c r="M94">
        <v>0.86</v>
      </c>
      <c r="N94">
        <v>1.37</v>
      </c>
      <c r="O94">
        <v>0.05</v>
      </c>
      <c r="P94">
        <v>0</v>
      </c>
      <c r="Q94">
        <v>0</v>
      </c>
      <c r="R94">
        <v>0.94</v>
      </c>
      <c r="S94" s="37"/>
      <c r="T94">
        <v>-0.373</v>
      </c>
      <c r="U94">
        <v>3681</v>
      </c>
    </row>
    <row r="95" spans="1:21" x14ac:dyDescent="0.25">
      <c r="A95">
        <v>0</v>
      </c>
      <c r="B95">
        <v>56</v>
      </c>
      <c r="C95">
        <v>194</v>
      </c>
      <c r="D95">
        <v>571</v>
      </c>
      <c r="E95">
        <v>370</v>
      </c>
      <c r="F95">
        <v>57</v>
      </c>
      <c r="G95">
        <v>1</v>
      </c>
      <c r="H95" s="37"/>
      <c r="I95">
        <v>0</v>
      </c>
      <c r="J95">
        <v>0</v>
      </c>
      <c r="K95">
        <v>0.52</v>
      </c>
      <c r="L95">
        <v>0.09</v>
      </c>
      <c r="M95">
        <v>0.87</v>
      </c>
      <c r="N95">
        <v>1.37</v>
      </c>
      <c r="O95">
        <v>0.03</v>
      </c>
      <c r="P95">
        <v>0</v>
      </c>
      <c r="Q95">
        <v>0</v>
      </c>
      <c r="R95">
        <v>0.93</v>
      </c>
      <c r="S95" s="37"/>
      <c r="T95">
        <v>-0.36499999999999999</v>
      </c>
      <c r="U95">
        <v>3659</v>
      </c>
    </row>
    <row r="96" spans="1:21" x14ac:dyDescent="0.25">
      <c r="A96">
        <v>5</v>
      </c>
      <c r="B96">
        <v>51</v>
      </c>
      <c r="C96">
        <v>192</v>
      </c>
      <c r="D96">
        <v>539</v>
      </c>
      <c r="E96">
        <v>391</v>
      </c>
      <c r="F96">
        <v>5</v>
      </c>
      <c r="G96">
        <v>17</v>
      </c>
      <c r="H96" s="37"/>
      <c r="I96">
        <v>0</v>
      </c>
      <c r="J96">
        <v>0.01</v>
      </c>
      <c r="K96">
        <v>0.52</v>
      </c>
      <c r="L96">
        <v>0.09</v>
      </c>
      <c r="M96">
        <v>0.82</v>
      </c>
      <c r="N96">
        <v>1.42</v>
      </c>
      <c r="O96">
        <v>0</v>
      </c>
      <c r="P96">
        <v>0</v>
      </c>
      <c r="Q96">
        <v>0</v>
      </c>
      <c r="R96">
        <v>0.91</v>
      </c>
      <c r="S96" s="37"/>
      <c r="T96">
        <v>-0.35899999999999999</v>
      </c>
      <c r="U96">
        <v>3645</v>
      </c>
    </row>
    <row r="97" spans="1:21" x14ac:dyDescent="0.25">
      <c r="A97">
        <v>0</v>
      </c>
      <c r="B97">
        <v>47</v>
      </c>
      <c r="C97">
        <v>205</v>
      </c>
      <c r="D97">
        <v>576</v>
      </c>
      <c r="E97">
        <v>344</v>
      </c>
      <c r="F97">
        <v>6</v>
      </c>
      <c r="G97">
        <v>31</v>
      </c>
      <c r="H97" s="37"/>
      <c r="I97">
        <v>0</v>
      </c>
      <c r="J97">
        <v>0</v>
      </c>
      <c r="K97">
        <v>0.52</v>
      </c>
      <c r="L97">
        <v>0.1</v>
      </c>
      <c r="M97">
        <v>0.93</v>
      </c>
      <c r="N97">
        <v>1.29</v>
      </c>
      <c r="O97">
        <v>0</v>
      </c>
      <c r="P97">
        <v>0</v>
      </c>
      <c r="Q97">
        <v>0</v>
      </c>
      <c r="R97">
        <v>0.9</v>
      </c>
      <c r="S97" s="37"/>
      <c r="T97">
        <v>-0.34699999999999998</v>
      </c>
      <c r="U97">
        <v>3615</v>
      </c>
    </row>
    <row r="98" spans="1:21" x14ac:dyDescent="0.25">
      <c r="A98">
        <v>15</v>
      </c>
      <c r="B98">
        <v>41</v>
      </c>
      <c r="C98">
        <v>219</v>
      </c>
      <c r="D98">
        <v>427</v>
      </c>
      <c r="E98">
        <v>418</v>
      </c>
      <c r="F98">
        <v>14</v>
      </c>
      <c r="G98">
        <v>41</v>
      </c>
      <c r="H98" s="37"/>
      <c r="I98">
        <v>0.01</v>
      </c>
      <c r="J98">
        <v>0.02</v>
      </c>
      <c r="K98">
        <v>0.51</v>
      </c>
      <c r="L98">
        <v>0.09</v>
      </c>
      <c r="M98">
        <v>0.69</v>
      </c>
      <c r="N98">
        <v>1.49</v>
      </c>
      <c r="O98">
        <v>0.01</v>
      </c>
      <c r="P98">
        <v>0</v>
      </c>
      <c r="Q98">
        <v>0</v>
      </c>
      <c r="R98">
        <v>0.87</v>
      </c>
      <c r="S98" s="37"/>
      <c r="T98">
        <v>-0.34200000000000003</v>
      </c>
      <c r="U98">
        <v>3611</v>
      </c>
    </row>
    <row r="99" spans="1:21" x14ac:dyDescent="0.25">
      <c r="A99">
        <v>0</v>
      </c>
      <c r="B99">
        <v>47</v>
      </c>
      <c r="C99">
        <v>218</v>
      </c>
      <c r="D99">
        <v>479</v>
      </c>
      <c r="E99">
        <v>370</v>
      </c>
      <c r="F99">
        <v>63</v>
      </c>
      <c r="G99">
        <v>31</v>
      </c>
      <c r="H99" s="37"/>
      <c r="I99">
        <v>0</v>
      </c>
      <c r="J99">
        <v>0</v>
      </c>
      <c r="K99">
        <v>0.52</v>
      </c>
      <c r="L99">
        <v>0.11</v>
      </c>
      <c r="M99">
        <v>0.8</v>
      </c>
      <c r="N99">
        <v>1.37</v>
      </c>
      <c r="O99">
        <v>0.03</v>
      </c>
      <c r="P99">
        <v>0</v>
      </c>
      <c r="Q99">
        <v>0</v>
      </c>
      <c r="R99">
        <v>0.88</v>
      </c>
      <c r="S99" s="37"/>
      <c r="T99">
        <v>-0.33800000000000002</v>
      </c>
      <c r="U99">
        <v>3595</v>
      </c>
    </row>
    <row r="100" spans="1:21" x14ac:dyDescent="0.25">
      <c r="A100">
        <v>2</v>
      </c>
      <c r="B100">
        <v>54</v>
      </c>
      <c r="C100">
        <v>203</v>
      </c>
      <c r="D100">
        <v>554</v>
      </c>
      <c r="E100">
        <v>316</v>
      </c>
      <c r="F100">
        <v>30</v>
      </c>
      <c r="G100">
        <v>4</v>
      </c>
      <c r="I100">
        <v>0</v>
      </c>
      <c r="J100">
        <v>0</v>
      </c>
      <c r="K100">
        <v>0.52</v>
      </c>
      <c r="L100">
        <v>0.11</v>
      </c>
      <c r="M100">
        <v>0.97</v>
      </c>
      <c r="N100">
        <v>1.2</v>
      </c>
      <c r="O100">
        <v>0.02</v>
      </c>
      <c r="P100">
        <v>0</v>
      </c>
      <c r="Q100">
        <v>0</v>
      </c>
      <c r="R100">
        <v>0.87</v>
      </c>
      <c r="T100">
        <v>-0.33100000000000002</v>
      </c>
      <c r="U100">
        <v>3582</v>
      </c>
    </row>
    <row r="101" spans="1:21" x14ac:dyDescent="0.25">
      <c r="A101">
        <v>0</v>
      </c>
      <c r="B101">
        <v>51</v>
      </c>
      <c r="C101">
        <v>206</v>
      </c>
      <c r="D101">
        <v>500</v>
      </c>
      <c r="E101">
        <v>352</v>
      </c>
      <c r="F101">
        <v>4</v>
      </c>
      <c r="G101">
        <v>16</v>
      </c>
      <c r="H101" s="37"/>
      <c r="I101">
        <v>0</v>
      </c>
      <c r="J101">
        <v>0</v>
      </c>
      <c r="K101">
        <v>0.52</v>
      </c>
      <c r="L101">
        <v>0.12</v>
      </c>
      <c r="M101">
        <v>0.86</v>
      </c>
      <c r="N101">
        <v>1.32</v>
      </c>
      <c r="O101">
        <v>0</v>
      </c>
      <c r="P101">
        <v>0</v>
      </c>
      <c r="Q101">
        <v>0</v>
      </c>
      <c r="R101">
        <v>0.87</v>
      </c>
      <c r="S101" s="37"/>
      <c r="T101">
        <v>-0.32600000000000001</v>
      </c>
      <c r="U101">
        <v>3567</v>
      </c>
    </row>
    <row r="102" spans="1:21" x14ac:dyDescent="0.25">
      <c r="A102">
        <v>8</v>
      </c>
      <c r="B102">
        <v>45</v>
      </c>
      <c r="C102">
        <v>196</v>
      </c>
      <c r="D102">
        <v>512</v>
      </c>
      <c r="E102">
        <v>315</v>
      </c>
      <c r="F102">
        <v>23</v>
      </c>
      <c r="G102">
        <v>38</v>
      </c>
      <c r="H102" s="37"/>
      <c r="I102">
        <v>0.01</v>
      </c>
      <c r="J102">
        <v>0.01</v>
      </c>
      <c r="K102">
        <v>0.51</v>
      </c>
      <c r="L102">
        <v>0.11</v>
      </c>
      <c r="M102">
        <v>0.94</v>
      </c>
      <c r="N102">
        <v>1.2</v>
      </c>
      <c r="O102">
        <v>0.01</v>
      </c>
      <c r="P102">
        <v>0</v>
      </c>
      <c r="Q102">
        <v>0</v>
      </c>
      <c r="R102">
        <v>0.84</v>
      </c>
      <c r="S102" s="37"/>
      <c r="T102">
        <v>-0.32</v>
      </c>
      <c r="U102">
        <v>3558</v>
      </c>
    </row>
    <row r="103" spans="1:21" x14ac:dyDescent="0.25">
      <c r="A103">
        <v>2</v>
      </c>
      <c r="B103">
        <v>53</v>
      </c>
      <c r="C103">
        <v>235</v>
      </c>
      <c r="D103">
        <v>421</v>
      </c>
      <c r="E103">
        <v>361</v>
      </c>
      <c r="F103">
        <v>86</v>
      </c>
      <c r="G103">
        <v>6</v>
      </c>
      <c r="I103">
        <v>0</v>
      </c>
      <c r="J103">
        <v>0</v>
      </c>
      <c r="K103">
        <v>0.52</v>
      </c>
      <c r="L103">
        <v>0.12</v>
      </c>
      <c r="M103">
        <v>0.76</v>
      </c>
      <c r="N103">
        <v>1.35</v>
      </c>
      <c r="O103">
        <v>0.05</v>
      </c>
      <c r="P103">
        <v>0</v>
      </c>
      <c r="Q103">
        <v>0</v>
      </c>
      <c r="R103">
        <v>0.85</v>
      </c>
      <c r="T103">
        <v>-0.318</v>
      </c>
      <c r="U103">
        <v>3555</v>
      </c>
    </row>
    <row r="104" spans="1:21" x14ac:dyDescent="0.25">
      <c r="A104">
        <v>0</v>
      </c>
      <c r="B104">
        <v>43</v>
      </c>
      <c r="C104">
        <v>226</v>
      </c>
      <c r="D104">
        <v>470</v>
      </c>
      <c r="E104">
        <v>319</v>
      </c>
      <c r="F104">
        <v>85</v>
      </c>
      <c r="G104">
        <v>40</v>
      </c>
      <c r="H104" s="37"/>
      <c r="I104">
        <v>0</v>
      </c>
      <c r="J104">
        <v>0</v>
      </c>
      <c r="K104">
        <v>0.52</v>
      </c>
      <c r="L104">
        <v>0.12</v>
      </c>
      <c r="M104">
        <v>0.89</v>
      </c>
      <c r="N104">
        <v>1.21</v>
      </c>
      <c r="O104">
        <v>0.05</v>
      </c>
      <c r="P104">
        <v>0</v>
      </c>
      <c r="Q104">
        <v>0</v>
      </c>
      <c r="R104">
        <v>0.84</v>
      </c>
      <c r="S104" s="37"/>
      <c r="T104">
        <v>-0.312</v>
      </c>
      <c r="U104">
        <v>3543</v>
      </c>
    </row>
    <row r="105" spans="1:21" x14ac:dyDescent="0.25">
      <c r="A105">
        <v>7</v>
      </c>
      <c r="B105">
        <v>48</v>
      </c>
      <c r="C105">
        <v>229</v>
      </c>
      <c r="D105">
        <v>423</v>
      </c>
      <c r="E105">
        <v>359</v>
      </c>
      <c r="F105">
        <v>13</v>
      </c>
      <c r="G105">
        <v>27</v>
      </c>
      <c r="H105" s="37"/>
      <c r="I105">
        <v>0.01</v>
      </c>
      <c r="J105">
        <v>0.01</v>
      </c>
      <c r="K105">
        <v>0.51</v>
      </c>
      <c r="L105">
        <v>0.12</v>
      </c>
      <c r="M105">
        <v>0.77</v>
      </c>
      <c r="N105">
        <v>1.34</v>
      </c>
      <c r="O105">
        <v>0.01</v>
      </c>
      <c r="P105">
        <v>0</v>
      </c>
      <c r="Q105">
        <v>0</v>
      </c>
      <c r="R105">
        <v>0.83</v>
      </c>
      <c r="S105" s="37"/>
      <c r="T105">
        <v>-0.307</v>
      </c>
      <c r="U105">
        <v>3534</v>
      </c>
    </row>
    <row r="106" spans="1:21" x14ac:dyDescent="0.25">
      <c r="A106">
        <v>0</v>
      </c>
      <c r="B106">
        <v>47</v>
      </c>
      <c r="C106">
        <v>223</v>
      </c>
      <c r="D106">
        <v>479</v>
      </c>
      <c r="E106">
        <v>310</v>
      </c>
      <c r="F106">
        <v>63</v>
      </c>
      <c r="G106">
        <v>31</v>
      </c>
      <c r="H106" s="37"/>
      <c r="I106">
        <v>0</v>
      </c>
      <c r="J106">
        <v>0</v>
      </c>
      <c r="K106">
        <v>0.52</v>
      </c>
      <c r="L106">
        <v>0.13</v>
      </c>
      <c r="M106">
        <v>0.91</v>
      </c>
      <c r="N106">
        <v>1.18</v>
      </c>
      <c r="O106">
        <v>0.04</v>
      </c>
      <c r="P106">
        <v>0</v>
      </c>
      <c r="Q106">
        <v>0</v>
      </c>
      <c r="R106">
        <v>0.83</v>
      </c>
      <c r="S106" s="37"/>
      <c r="T106">
        <v>-0.30499999999999999</v>
      </c>
      <c r="U106">
        <v>3532</v>
      </c>
    </row>
    <row r="107" spans="1:21" x14ac:dyDescent="0.25">
      <c r="A107">
        <v>28</v>
      </c>
      <c r="B107">
        <v>64</v>
      </c>
      <c r="C107">
        <v>203</v>
      </c>
      <c r="D107">
        <v>444</v>
      </c>
      <c r="E107">
        <v>308</v>
      </c>
      <c r="F107">
        <v>5</v>
      </c>
      <c r="G107">
        <v>0</v>
      </c>
      <c r="H107" s="37"/>
      <c r="I107">
        <v>0.03</v>
      </c>
      <c r="J107">
        <v>0.04</v>
      </c>
      <c r="K107">
        <v>0.5</v>
      </c>
      <c r="L107">
        <v>0.11</v>
      </c>
      <c r="M107">
        <v>0.88</v>
      </c>
      <c r="N107">
        <v>1.17</v>
      </c>
      <c r="O107">
        <v>0</v>
      </c>
      <c r="P107">
        <v>0</v>
      </c>
      <c r="Q107">
        <v>0</v>
      </c>
      <c r="R107">
        <v>0.79</v>
      </c>
      <c r="S107" s="37"/>
      <c r="T107">
        <v>-0.29499999999999998</v>
      </c>
      <c r="U107">
        <v>3527</v>
      </c>
    </row>
    <row r="108" spans="1:21" x14ac:dyDescent="0.25">
      <c r="A108">
        <v>0</v>
      </c>
      <c r="B108">
        <v>53</v>
      </c>
      <c r="C108">
        <v>227</v>
      </c>
      <c r="D108">
        <v>447</v>
      </c>
      <c r="E108">
        <v>324</v>
      </c>
      <c r="F108">
        <v>12</v>
      </c>
      <c r="G108">
        <v>7</v>
      </c>
      <c r="H108" s="37"/>
      <c r="I108">
        <v>0</v>
      </c>
      <c r="J108">
        <v>0</v>
      </c>
      <c r="K108">
        <v>0.52</v>
      </c>
      <c r="L108">
        <v>0.14000000000000001</v>
      </c>
      <c r="M108">
        <v>0.86</v>
      </c>
      <c r="N108">
        <v>1.23</v>
      </c>
      <c r="O108">
        <v>0.01</v>
      </c>
      <c r="P108">
        <v>0</v>
      </c>
      <c r="Q108">
        <v>0</v>
      </c>
      <c r="R108">
        <v>0.81</v>
      </c>
      <c r="S108" s="37"/>
      <c r="T108">
        <v>-0.28899999999999998</v>
      </c>
      <c r="U108">
        <v>3502</v>
      </c>
    </row>
    <row r="109" spans="1:21" x14ac:dyDescent="0.25">
      <c r="A109">
        <v>2</v>
      </c>
      <c r="B109">
        <v>52</v>
      </c>
      <c r="C109">
        <v>226</v>
      </c>
      <c r="D109">
        <v>462</v>
      </c>
      <c r="E109">
        <v>295</v>
      </c>
      <c r="F109">
        <v>10</v>
      </c>
      <c r="G109">
        <v>11</v>
      </c>
      <c r="H109" s="37"/>
      <c r="I109">
        <v>0</v>
      </c>
      <c r="J109">
        <v>0</v>
      </c>
      <c r="K109">
        <v>0.52</v>
      </c>
      <c r="L109">
        <v>0.15</v>
      </c>
      <c r="M109">
        <v>0.93</v>
      </c>
      <c r="N109">
        <v>1.1299999999999999</v>
      </c>
      <c r="O109">
        <v>0.01</v>
      </c>
      <c r="P109">
        <v>0</v>
      </c>
      <c r="Q109">
        <v>0</v>
      </c>
      <c r="R109">
        <v>0.78</v>
      </c>
      <c r="S109" s="37"/>
      <c r="T109">
        <v>-0.27600000000000002</v>
      </c>
      <c r="U109">
        <v>3485</v>
      </c>
    </row>
    <row r="110" spans="1:21" x14ac:dyDescent="0.25">
      <c r="A110">
        <v>2</v>
      </c>
      <c r="B110">
        <v>51</v>
      </c>
      <c r="C110">
        <v>226</v>
      </c>
      <c r="D110">
        <v>437</v>
      </c>
      <c r="E110">
        <v>310</v>
      </c>
      <c r="F110">
        <v>1</v>
      </c>
      <c r="G110">
        <v>14</v>
      </c>
      <c r="H110" s="37"/>
      <c r="I110">
        <v>0</v>
      </c>
      <c r="J110">
        <v>0</v>
      </c>
      <c r="K110">
        <v>0.52</v>
      </c>
      <c r="L110">
        <v>0.16</v>
      </c>
      <c r="M110">
        <v>0.87</v>
      </c>
      <c r="N110">
        <v>1.18</v>
      </c>
      <c r="O110">
        <v>0</v>
      </c>
      <c r="P110">
        <v>0</v>
      </c>
      <c r="Q110">
        <v>0</v>
      </c>
      <c r="R110">
        <v>0.78</v>
      </c>
      <c r="S110" s="37"/>
      <c r="T110">
        <v>-0.27300000000000002</v>
      </c>
      <c r="U110">
        <v>3479</v>
      </c>
    </row>
    <row r="111" spans="1:21" x14ac:dyDescent="0.25">
      <c r="A111">
        <v>0</v>
      </c>
      <c r="B111">
        <v>53</v>
      </c>
      <c r="C111">
        <v>228</v>
      </c>
      <c r="D111">
        <v>425</v>
      </c>
      <c r="E111">
        <v>311</v>
      </c>
      <c r="F111">
        <v>6</v>
      </c>
      <c r="G111">
        <v>7</v>
      </c>
      <c r="H111" s="37"/>
      <c r="I111">
        <v>0</v>
      </c>
      <c r="J111">
        <v>0</v>
      </c>
      <c r="K111">
        <v>0.52</v>
      </c>
      <c r="L111">
        <v>0.16</v>
      </c>
      <c r="M111">
        <v>0.86</v>
      </c>
      <c r="N111">
        <v>1.18</v>
      </c>
      <c r="O111">
        <v>0</v>
      </c>
      <c r="P111">
        <v>0</v>
      </c>
      <c r="Q111">
        <v>0</v>
      </c>
      <c r="R111">
        <v>0.78</v>
      </c>
      <c r="S111" s="37"/>
      <c r="T111">
        <v>-0.26700000000000002</v>
      </c>
      <c r="U111">
        <v>3470</v>
      </c>
    </row>
    <row r="112" spans="1:21" x14ac:dyDescent="0.25">
      <c r="A112">
        <v>1</v>
      </c>
      <c r="B112">
        <v>51</v>
      </c>
      <c r="C112">
        <v>227</v>
      </c>
      <c r="D112">
        <v>369</v>
      </c>
      <c r="E112">
        <v>315</v>
      </c>
      <c r="F112">
        <v>89</v>
      </c>
      <c r="G112">
        <v>13</v>
      </c>
      <c r="H112" s="37"/>
      <c r="I112">
        <v>0</v>
      </c>
      <c r="J112">
        <v>0</v>
      </c>
      <c r="K112">
        <v>0.52</v>
      </c>
      <c r="L112">
        <v>0.17</v>
      </c>
      <c r="M112">
        <v>0.77</v>
      </c>
      <c r="N112">
        <v>1.2</v>
      </c>
      <c r="O112">
        <v>0.06</v>
      </c>
      <c r="P112">
        <v>0</v>
      </c>
      <c r="Q112">
        <v>0</v>
      </c>
      <c r="R112">
        <v>0.76</v>
      </c>
      <c r="S112" s="37"/>
      <c r="T112">
        <v>-0.25900000000000001</v>
      </c>
      <c r="U112">
        <v>3468</v>
      </c>
    </row>
    <row r="113" spans="1:21" x14ac:dyDescent="0.25">
      <c r="A113">
        <v>1</v>
      </c>
      <c r="B113">
        <v>47</v>
      </c>
      <c r="C113">
        <v>226</v>
      </c>
      <c r="D113">
        <v>358</v>
      </c>
      <c r="E113">
        <v>333</v>
      </c>
      <c r="F113">
        <v>42</v>
      </c>
      <c r="G113">
        <v>30</v>
      </c>
      <c r="H113" s="37"/>
      <c r="I113">
        <v>0</v>
      </c>
      <c r="J113">
        <v>0</v>
      </c>
      <c r="K113">
        <v>0.52</v>
      </c>
      <c r="L113">
        <v>0.17</v>
      </c>
      <c r="M113">
        <v>0.73</v>
      </c>
      <c r="N113">
        <v>1.26</v>
      </c>
      <c r="O113">
        <v>0.03</v>
      </c>
      <c r="P113">
        <v>0</v>
      </c>
      <c r="Q113">
        <v>0</v>
      </c>
      <c r="R113">
        <v>0.76</v>
      </c>
      <c r="S113" s="37"/>
      <c r="T113">
        <v>-0.25700000000000001</v>
      </c>
      <c r="U113">
        <v>3461</v>
      </c>
    </row>
    <row r="114" spans="1:21" x14ac:dyDescent="0.25">
      <c r="A114">
        <v>1</v>
      </c>
      <c r="B114">
        <v>55</v>
      </c>
      <c r="C114">
        <v>227</v>
      </c>
      <c r="D114">
        <v>352</v>
      </c>
      <c r="E114">
        <v>315</v>
      </c>
      <c r="F114">
        <v>92</v>
      </c>
      <c r="G114">
        <v>2</v>
      </c>
      <c r="H114" s="37"/>
      <c r="I114">
        <v>0</v>
      </c>
      <c r="J114">
        <v>0</v>
      </c>
      <c r="K114">
        <v>0.52</v>
      </c>
      <c r="L114">
        <v>0.17</v>
      </c>
      <c r="M114">
        <v>0.75</v>
      </c>
      <c r="N114">
        <v>1.2</v>
      </c>
      <c r="O114">
        <v>0.06</v>
      </c>
      <c r="P114">
        <v>0</v>
      </c>
      <c r="Q114">
        <v>0</v>
      </c>
      <c r="R114">
        <v>0.75</v>
      </c>
      <c r="S114" s="37"/>
      <c r="T114">
        <v>-0.25</v>
      </c>
      <c r="U114">
        <v>3457</v>
      </c>
    </row>
    <row r="115" spans="1:21" x14ac:dyDescent="0.25">
      <c r="A115">
        <v>2</v>
      </c>
      <c r="B115">
        <v>52</v>
      </c>
      <c r="C115">
        <v>226</v>
      </c>
      <c r="D115">
        <v>379</v>
      </c>
      <c r="E115">
        <v>317</v>
      </c>
      <c r="F115">
        <v>1</v>
      </c>
      <c r="G115">
        <v>13</v>
      </c>
      <c r="H115" s="37"/>
      <c r="I115">
        <v>0</v>
      </c>
      <c r="J115">
        <v>0</v>
      </c>
      <c r="K115">
        <v>0.52</v>
      </c>
      <c r="L115">
        <v>0.18</v>
      </c>
      <c r="M115">
        <v>0.79</v>
      </c>
      <c r="N115">
        <v>1.21</v>
      </c>
      <c r="O115">
        <v>0</v>
      </c>
      <c r="P115">
        <v>0</v>
      </c>
      <c r="Q115">
        <v>0</v>
      </c>
      <c r="R115">
        <v>0.74</v>
      </c>
      <c r="S115" s="37"/>
      <c r="T115">
        <v>-0.247</v>
      </c>
      <c r="U115">
        <v>3445</v>
      </c>
    </row>
    <row r="116" spans="1:21" x14ac:dyDescent="0.25">
      <c r="A116">
        <v>1</v>
      </c>
      <c r="B116">
        <v>54</v>
      </c>
      <c r="C116">
        <v>227</v>
      </c>
      <c r="D116">
        <v>347</v>
      </c>
      <c r="E116">
        <v>331</v>
      </c>
      <c r="F116">
        <v>1</v>
      </c>
      <c r="G116">
        <v>8</v>
      </c>
      <c r="H116" s="37"/>
      <c r="I116">
        <v>0</v>
      </c>
      <c r="J116">
        <v>0</v>
      </c>
      <c r="K116">
        <v>0.52</v>
      </c>
      <c r="L116">
        <v>0.19</v>
      </c>
      <c r="M116">
        <v>0.72</v>
      </c>
      <c r="N116">
        <v>1.25</v>
      </c>
      <c r="O116">
        <v>0</v>
      </c>
      <c r="P116">
        <v>0</v>
      </c>
      <c r="Q116">
        <v>0</v>
      </c>
      <c r="R116">
        <v>0.73</v>
      </c>
      <c r="S116" s="37"/>
      <c r="T116">
        <v>-0.23899999999999999</v>
      </c>
      <c r="U116">
        <v>3434</v>
      </c>
    </row>
    <row r="117" spans="1:21" x14ac:dyDescent="0.25">
      <c r="A117">
        <v>1</v>
      </c>
      <c r="B117">
        <v>55</v>
      </c>
      <c r="C117">
        <v>227</v>
      </c>
      <c r="D117">
        <v>352</v>
      </c>
      <c r="E117">
        <v>315</v>
      </c>
      <c r="F117">
        <v>19</v>
      </c>
      <c r="G117">
        <v>2</v>
      </c>
      <c r="H117" s="37"/>
      <c r="I117">
        <v>0</v>
      </c>
      <c r="J117">
        <v>0</v>
      </c>
      <c r="K117">
        <v>0.52</v>
      </c>
      <c r="L117">
        <v>0.19</v>
      </c>
      <c r="M117">
        <v>0.75</v>
      </c>
      <c r="N117">
        <v>1.2</v>
      </c>
      <c r="O117">
        <v>0.01</v>
      </c>
      <c r="P117">
        <v>0</v>
      </c>
      <c r="Q117">
        <v>0</v>
      </c>
      <c r="R117">
        <v>0.72</v>
      </c>
      <c r="S117" s="37"/>
      <c r="T117">
        <v>-0.23300000000000001</v>
      </c>
      <c r="U117">
        <v>3428</v>
      </c>
    </row>
    <row r="118" spans="1:21" x14ac:dyDescent="0.25">
      <c r="A118">
        <v>1</v>
      </c>
      <c r="B118">
        <v>46</v>
      </c>
      <c r="C118">
        <v>227</v>
      </c>
      <c r="D118">
        <v>318</v>
      </c>
      <c r="E118">
        <v>334</v>
      </c>
      <c r="F118">
        <v>16</v>
      </c>
      <c r="G118">
        <v>34</v>
      </c>
      <c r="H118" s="37"/>
      <c r="I118">
        <v>0</v>
      </c>
      <c r="J118">
        <v>0</v>
      </c>
      <c r="K118">
        <v>0.52</v>
      </c>
      <c r="L118">
        <v>0.19</v>
      </c>
      <c r="M118">
        <v>0.68</v>
      </c>
      <c r="N118">
        <v>1.27</v>
      </c>
      <c r="O118">
        <v>0.01</v>
      </c>
      <c r="P118">
        <v>0</v>
      </c>
      <c r="Q118">
        <v>0</v>
      </c>
      <c r="R118">
        <v>0.72</v>
      </c>
      <c r="S118" s="37"/>
      <c r="T118">
        <v>-0.22800000000000001</v>
      </c>
      <c r="U118">
        <v>3422</v>
      </c>
    </row>
    <row r="119" spans="1:21" x14ac:dyDescent="0.25">
      <c r="A119">
        <v>2</v>
      </c>
      <c r="B119">
        <v>52</v>
      </c>
      <c r="C119">
        <v>226</v>
      </c>
      <c r="D119">
        <v>342</v>
      </c>
      <c r="E119">
        <v>317</v>
      </c>
      <c r="F119">
        <v>1</v>
      </c>
      <c r="G119">
        <v>19</v>
      </c>
      <c r="H119" s="37"/>
      <c r="I119">
        <v>0</v>
      </c>
      <c r="J119">
        <v>0</v>
      </c>
      <c r="K119">
        <v>0.52</v>
      </c>
      <c r="L119">
        <v>0.2</v>
      </c>
      <c r="M119">
        <v>0.74</v>
      </c>
      <c r="N119">
        <v>1.21</v>
      </c>
      <c r="O119">
        <v>0</v>
      </c>
      <c r="P119">
        <v>0</v>
      </c>
      <c r="Q119">
        <v>0</v>
      </c>
      <c r="R119">
        <v>0.71</v>
      </c>
      <c r="S119" s="37"/>
      <c r="T119">
        <v>-0.22500000000000001</v>
      </c>
      <c r="U119">
        <v>3418</v>
      </c>
    </row>
    <row r="120" spans="1:21" x14ac:dyDescent="0.25">
      <c r="A120">
        <v>3</v>
      </c>
      <c r="B120">
        <v>60</v>
      </c>
      <c r="C120">
        <v>225</v>
      </c>
      <c r="D120">
        <v>318</v>
      </c>
      <c r="E120">
        <v>325</v>
      </c>
      <c r="F120">
        <v>5</v>
      </c>
      <c r="G120">
        <v>0</v>
      </c>
      <c r="H120" s="37"/>
      <c r="I120">
        <v>0</v>
      </c>
      <c r="J120">
        <v>0.01</v>
      </c>
      <c r="K120">
        <v>0.52</v>
      </c>
      <c r="L120">
        <v>0.2</v>
      </c>
      <c r="M120">
        <v>0.69</v>
      </c>
      <c r="N120">
        <v>1.24</v>
      </c>
      <c r="O120">
        <v>0</v>
      </c>
      <c r="P120">
        <v>0</v>
      </c>
      <c r="Q120">
        <v>0</v>
      </c>
      <c r="R120">
        <v>0.7</v>
      </c>
      <c r="S120" s="37"/>
      <c r="T120">
        <v>-0.219</v>
      </c>
      <c r="U120">
        <v>3413</v>
      </c>
    </row>
    <row r="121" spans="1:21" x14ac:dyDescent="0.25">
      <c r="A121">
        <v>0</v>
      </c>
      <c r="B121">
        <v>42</v>
      </c>
      <c r="C121">
        <v>229</v>
      </c>
      <c r="D121">
        <v>347</v>
      </c>
      <c r="E121">
        <v>301</v>
      </c>
      <c r="F121">
        <v>29</v>
      </c>
      <c r="G121">
        <v>38</v>
      </c>
      <c r="H121" s="37"/>
      <c r="I121">
        <v>0</v>
      </c>
      <c r="J121">
        <v>0</v>
      </c>
      <c r="K121">
        <v>0.52</v>
      </c>
      <c r="L121">
        <v>0.2</v>
      </c>
      <c r="M121">
        <v>0.76</v>
      </c>
      <c r="N121">
        <v>1.1499999999999999</v>
      </c>
      <c r="O121">
        <v>0.02</v>
      </c>
      <c r="P121">
        <v>0</v>
      </c>
      <c r="Q121">
        <v>0</v>
      </c>
      <c r="R121">
        <v>0.7</v>
      </c>
      <c r="S121" s="37"/>
      <c r="T121">
        <v>-0.218</v>
      </c>
      <c r="U121">
        <v>3412</v>
      </c>
    </row>
    <row r="122" spans="1:21" x14ac:dyDescent="0.25">
      <c r="A122">
        <v>2</v>
      </c>
      <c r="B122">
        <v>54</v>
      </c>
      <c r="C122">
        <v>226</v>
      </c>
      <c r="D122">
        <v>296</v>
      </c>
      <c r="E122">
        <v>332</v>
      </c>
      <c r="F122">
        <v>9</v>
      </c>
      <c r="G122">
        <v>12</v>
      </c>
      <c r="H122" s="37"/>
      <c r="I122">
        <v>0</v>
      </c>
      <c r="J122">
        <v>0</v>
      </c>
      <c r="K122">
        <v>0.52</v>
      </c>
      <c r="L122">
        <v>0.21</v>
      </c>
      <c r="M122">
        <v>0.65</v>
      </c>
      <c r="N122">
        <v>1.26</v>
      </c>
      <c r="O122">
        <v>0.01</v>
      </c>
      <c r="P122">
        <v>0</v>
      </c>
      <c r="Q122">
        <v>0</v>
      </c>
      <c r="R122">
        <v>0.69</v>
      </c>
      <c r="S122" s="37"/>
      <c r="T122">
        <v>-0.21099999999999999</v>
      </c>
      <c r="U122">
        <v>3404</v>
      </c>
    </row>
    <row r="123" spans="1:21" x14ac:dyDescent="0.25">
      <c r="A123">
        <v>2</v>
      </c>
      <c r="B123">
        <v>51</v>
      </c>
      <c r="C123">
        <v>226</v>
      </c>
      <c r="D123">
        <v>296</v>
      </c>
      <c r="E123">
        <v>324</v>
      </c>
      <c r="F123">
        <v>9</v>
      </c>
      <c r="G123">
        <v>11</v>
      </c>
      <c r="H123" s="37"/>
      <c r="I123">
        <v>0</v>
      </c>
      <c r="J123">
        <v>0</v>
      </c>
      <c r="K123">
        <v>0.52</v>
      </c>
      <c r="L123">
        <v>0.21</v>
      </c>
      <c r="M123">
        <v>0.66</v>
      </c>
      <c r="N123">
        <v>1.23</v>
      </c>
      <c r="O123">
        <v>0.01</v>
      </c>
      <c r="P123">
        <v>0</v>
      </c>
      <c r="Q123">
        <v>0</v>
      </c>
      <c r="R123">
        <v>0.68</v>
      </c>
      <c r="S123" s="37"/>
      <c r="T123">
        <v>-0.20399999999999999</v>
      </c>
      <c r="U123">
        <v>3394</v>
      </c>
    </row>
    <row r="124" spans="1:21" x14ac:dyDescent="0.25">
      <c r="A124">
        <v>0</v>
      </c>
      <c r="B124">
        <v>47</v>
      </c>
      <c r="C124">
        <v>228</v>
      </c>
      <c r="D124">
        <v>266</v>
      </c>
      <c r="E124">
        <v>342</v>
      </c>
      <c r="F124">
        <v>17</v>
      </c>
      <c r="G124">
        <v>31</v>
      </c>
      <c r="H124" s="37"/>
      <c r="I124">
        <v>0</v>
      </c>
      <c r="J124">
        <v>0</v>
      </c>
      <c r="K124">
        <v>0.52</v>
      </c>
      <c r="L124">
        <v>0.22</v>
      </c>
      <c r="M124">
        <v>0.57999999999999996</v>
      </c>
      <c r="N124">
        <v>1.3</v>
      </c>
      <c r="O124">
        <v>0.01</v>
      </c>
      <c r="P124">
        <v>0</v>
      </c>
      <c r="Q124">
        <v>0</v>
      </c>
      <c r="R124">
        <v>0.68</v>
      </c>
      <c r="S124" s="37"/>
      <c r="T124">
        <v>-0.20100000000000001</v>
      </c>
      <c r="U124">
        <v>3391</v>
      </c>
    </row>
    <row r="125" spans="1:21" x14ac:dyDescent="0.25">
      <c r="A125">
        <v>0</v>
      </c>
      <c r="B125">
        <v>51</v>
      </c>
      <c r="C125">
        <v>228</v>
      </c>
      <c r="D125">
        <v>252</v>
      </c>
      <c r="E125">
        <v>352</v>
      </c>
      <c r="F125">
        <v>5</v>
      </c>
      <c r="G125">
        <v>16</v>
      </c>
      <c r="H125" s="37"/>
      <c r="I125">
        <v>0</v>
      </c>
      <c r="J125">
        <v>0</v>
      </c>
      <c r="K125">
        <v>0.52</v>
      </c>
      <c r="L125">
        <v>0.22</v>
      </c>
      <c r="M125">
        <v>0.55000000000000004</v>
      </c>
      <c r="N125">
        <v>1.33</v>
      </c>
      <c r="O125">
        <v>0</v>
      </c>
      <c r="P125">
        <v>0</v>
      </c>
      <c r="Q125">
        <v>0</v>
      </c>
      <c r="R125">
        <v>0.67</v>
      </c>
      <c r="S125" s="37"/>
      <c r="T125">
        <v>-0.19700000000000001</v>
      </c>
      <c r="U125">
        <v>3387</v>
      </c>
    </row>
    <row r="126" spans="1:21" x14ac:dyDescent="0.25">
      <c r="A126">
        <v>2</v>
      </c>
      <c r="B126">
        <v>54</v>
      </c>
      <c r="C126">
        <v>220</v>
      </c>
      <c r="D126">
        <v>346</v>
      </c>
      <c r="E126">
        <v>277</v>
      </c>
      <c r="F126">
        <v>2</v>
      </c>
      <c r="G126">
        <v>12</v>
      </c>
      <c r="H126" s="37"/>
      <c r="I126">
        <v>0</v>
      </c>
      <c r="J126">
        <v>0</v>
      </c>
      <c r="K126">
        <v>0.52</v>
      </c>
      <c r="L126">
        <v>0.23</v>
      </c>
      <c r="M126">
        <v>0.79</v>
      </c>
      <c r="N126">
        <v>1.06</v>
      </c>
      <c r="O126">
        <v>0</v>
      </c>
      <c r="P126">
        <v>0</v>
      </c>
      <c r="Q126">
        <v>0</v>
      </c>
      <c r="R126">
        <v>0.66</v>
      </c>
      <c r="S126" s="37"/>
      <c r="T126">
        <v>-0.187</v>
      </c>
      <c r="U126">
        <v>3380</v>
      </c>
    </row>
    <row r="127" spans="1:21" x14ac:dyDescent="0.25">
      <c r="A127">
        <v>0</v>
      </c>
      <c r="B127">
        <v>47</v>
      </c>
      <c r="C127">
        <v>230</v>
      </c>
      <c r="D127">
        <v>268</v>
      </c>
      <c r="E127">
        <v>307</v>
      </c>
      <c r="F127">
        <v>62</v>
      </c>
      <c r="G127">
        <v>31</v>
      </c>
      <c r="H127" s="37"/>
      <c r="I127">
        <v>0</v>
      </c>
      <c r="J127">
        <v>0</v>
      </c>
      <c r="K127">
        <v>0.52</v>
      </c>
      <c r="L127">
        <v>0.24</v>
      </c>
      <c r="M127">
        <v>0.62</v>
      </c>
      <c r="N127">
        <v>1.17</v>
      </c>
      <c r="O127">
        <v>0.04</v>
      </c>
      <c r="P127">
        <v>0</v>
      </c>
      <c r="Q127">
        <v>0</v>
      </c>
      <c r="R127">
        <v>0.65</v>
      </c>
      <c r="S127" s="37"/>
      <c r="T127">
        <v>-0.17799999999999999</v>
      </c>
      <c r="U127">
        <v>3374</v>
      </c>
    </row>
    <row r="128" spans="1:21" x14ac:dyDescent="0.25">
      <c r="A128">
        <v>2</v>
      </c>
      <c r="B128">
        <v>52</v>
      </c>
      <c r="C128">
        <v>227</v>
      </c>
      <c r="D128">
        <v>266</v>
      </c>
      <c r="E128">
        <v>317</v>
      </c>
      <c r="F128">
        <v>1</v>
      </c>
      <c r="G128">
        <v>9</v>
      </c>
      <c r="H128" s="37"/>
      <c r="I128">
        <v>0</v>
      </c>
      <c r="J128">
        <v>0</v>
      </c>
      <c r="K128">
        <v>0.52</v>
      </c>
      <c r="L128">
        <v>0.24</v>
      </c>
      <c r="M128">
        <v>0.61</v>
      </c>
      <c r="N128">
        <v>1.21</v>
      </c>
      <c r="O128">
        <v>0</v>
      </c>
      <c r="P128">
        <v>0</v>
      </c>
      <c r="Q128">
        <v>0</v>
      </c>
      <c r="R128">
        <v>0.64</v>
      </c>
      <c r="S128" s="37"/>
      <c r="T128">
        <v>-0.17299999999999999</v>
      </c>
      <c r="U128">
        <v>3362</v>
      </c>
    </row>
    <row r="129" spans="1:21" x14ac:dyDescent="0.25">
      <c r="A129">
        <v>2</v>
      </c>
      <c r="B129">
        <v>51</v>
      </c>
      <c r="C129">
        <v>228</v>
      </c>
      <c r="D129">
        <v>261</v>
      </c>
      <c r="E129">
        <v>310</v>
      </c>
      <c r="F129">
        <v>1</v>
      </c>
      <c r="G129">
        <v>11</v>
      </c>
      <c r="H129" s="37"/>
      <c r="I129">
        <v>0</v>
      </c>
      <c r="J129">
        <v>0</v>
      </c>
      <c r="K129">
        <v>0.52</v>
      </c>
      <c r="L129">
        <v>0.25</v>
      </c>
      <c r="M129">
        <v>0.61</v>
      </c>
      <c r="N129">
        <v>1.18</v>
      </c>
      <c r="O129">
        <v>0</v>
      </c>
      <c r="P129">
        <v>0</v>
      </c>
      <c r="Q129">
        <v>0</v>
      </c>
      <c r="R129">
        <v>0.62</v>
      </c>
      <c r="S129" s="37"/>
      <c r="T129">
        <v>-0.161</v>
      </c>
      <c r="U129">
        <v>3351</v>
      </c>
    </row>
    <row r="130" spans="1:21" x14ac:dyDescent="0.25">
      <c r="A130">
        <v>0</v>
      </c>
      <c r="B130">
        <v>64</v>
      </c>
      <c r="C130">
        <v>226</v>
      </c>
      <c r="D130">
        <v>268</v>
      </c>
      <c r="E130">
        <v>293</v>
      </c>
      <c r="F130">
        <v>3</v>
      </c>
      <c r="G130">
        <v>0</v>
      </c>
      <c r="H130" s="37"/>
      <c r="I130">
        <v>0</v>
      </c>
      <c r="J130">
        <v>0</v>
      </c>
      <c r="K130">
        <v>0.52</v>
      </c>
      <c r="L130">
        <v>0.27</v>
      </c>
      <c r="M130">
        <v>0.64</v>
      </c>
      <c r="N130">
        <v>1.1200000000000001</v>
      </c>
      <c r="O130">
        <v>0</v>
      </c>
      <c r="P130">
        <v>0</v>
      </c>
      <c r="Q130">
        <v>0</v>
      </c>
      <c r="R130">
        <v>0.6</v>
      </c>
      <c r="S130" s="37"/>
      <c r="T130">
        <v>-0.14499999999999999</v>
      </c>
      <c r="U130">
        <v>3338</v>
      </c>
    </row>
    <row r="131" spans="1:21" x14ac:dyDescent="0.25">
      <c r="A131">
        <v>1</v>
      </c>
      <c r="B131">
        <v>51</v>
      </c>
      <c r="C131">
        <v>229</v>
      </c>
      <c r="D131">
        <v>240</v>
      </c>
      <c r="E131">
        <v>308</v>
      </c>
      <c r="F131">
        <v>1</v>
      </c>
      <c r="G131">
        <v>11</v>
      </c>
      <c r="H131" s="37"/>
      <c r="I131">
        <v>0</v>
      </c>
      <c r="J131">
        <v>0</v>
      </c>
      <c r="K131">
        <v>0.52</v>
      </c>
      <c r="L131">
        <v>0.28000000000000003</v>
      </c>
      <c r="M131">
        <v>0.56999999999999995</v>
      </c>
      <c r="N131">
        <v>1.18</v>
      </c>
      <c r="O131">
        <v>0</v>
      </c>
      <c r="P131">
        <v>0</v>
      </c>
      <c r="Q131">
        <v>0</v>
      </c>
      <c r="R131">
        <v>0.6</v>
      </c>
      <c r="S131" s="37"/>
      <c r="T131">
        <v>-0.14099999999999999</v>
      </c>
      <c r="U131">
        <v>3332</v>
      </c>
    </row>
    <row r="132" spans="1:21" x14ac:dyDescent="0.25">
      <c r="A132">
        <v>2</v>
      </c>
      <c r="B132">
        <v>56</v>
      </c>
      <c r="C132">
        <v>224</v>
      </c>
      <c r="D132">
        <v>327</v>
      </c>
      <c r="E132">
        <v>240</v>
      </c>
      <c r="F132">
        <v>8</v>
      </c>
      <c r="G132">
        <v>4</v>
      </c>
      <c r="H132" s="37"/>
      <c r="I132">
        <v>0</v>
      </c>
      <c r="J132">
        <v>0</v>
      </c>
      <c r="K132">
        <v>0.52</v>
      </c>
      <c r="L132">
        <v>0.27</v>
      </c>
      <c r="M132">
        <v>0.8</v>
      </c>
      <c r="N132">
        <v>0.92</v>
      </c>
      <c r="O132">
        <v>0.01</v>
      </c>
      <c r="P132">
        <v>0</v>
      </c>
      <c r="Q132">
        <v>0</v>
      </c>
      <c r="R132">
        <v>0.56000000000000005</v>
      </c>
      <c r="S132" s="37"/>
      <c r="T132">
        <v>-0.129</v>
      </c>
      <c r="U132">
        <v>3329</v>
      </c>
    </row>
    <row r="133" spans="1:21" x14ac:dyDescent="0.25">
      <c r="A133">
        <v>3</v>
      </c>
      <c r="B133">
        <v>51</v>
      </c>
      <c r="C133">
        <v>228</v>
      </c>
      <c r="D133">
        <v>94</v>
      </c>
      <c r="E133">
        <v>383</v>
      </c>
      <c r="F133">
        <v>4</v>
      </c>
      <c r="G133">
        <v>26</v>
      </c>
      <c r="H133" s="37"/>
      <c r="I133">
        <v>0.01</v>
      </c>
      <c r="J133">
        <v>0.01</v>
      </c>
      <c r="K133">
        <v>0.52</v>
      </c>
      <c r="L133">
        <v>0.33</v>
      </c>
      <c r="M133">
        <v>0.22</v>
      </c>
      <c r="N133">
        <v>1.45</v>
      </c>
      <c r="O133">
        <v>0</v>
      </c>
      <c r="P133">
        <v>0</v>
      </c>
      <c r="Q133">
        <v>0</v>
      </c>
      <c r="R133">
        <v>0.57999999999999996</v>
      </c>
      <c r="S133" s="37"/>
      <c r="T133">
        <v>-0.111</v>
      </c>
      <c r="U133">
        <v>3311</v>
      </c>
    </row>
    <row r="134" spans="1:21" x14ac:dyDescent="0.25">
      <c r="A134">
        <v>1</v>
      </c>
      <c r="B134">
        <v>54</v>
      </c>
      <c r="C134">
        <v>227</v>
      </c>
      <c r="D134">
        <v>266</v>
      </c>
      <c r="E134">
        <v>263</v>
      </c>
      <c r="F134">
        <v>2</v>
      </c>
      <c r="G134">
        <v>3</v>
      </c>
      <c r="H134" s="37"/>
      <c r="I134">
        <v>0</v>
      </c>
      <c r="J134">
        <v>0</v>
      </c>
      <c r="K134">
        <v>0.52</v>
      </c>
      <c r="L134">
        <v>0.3</v>
      </c>
      <c r="M134">
        <v>0.65</v>
      </c>
      <c r="N134">
        <v>1.01</v>
      </c>
      <c r="O134">
        <v>0</v>
      </c>
      <c r="P134">
        <v>0</v>
      </c>
      <c r="Q134">
        <v>0</v>
      </c>
      <c r="R134">
        <v>0.54</v>
      </c>
      <c r="S134" s="37"/>
      <c r="T134">
        <v>-0.10199999999999999</v>
      </c>
      <c r="U134">
        <v>3304</v>
      </c>
    </row>
    <row r="135" spans="1:21" x14ac:dyDescent="0.25">
      <c r="A135">
        <v>1</v>
      </c>
      <c r="B135">
        <v>46</v>
      </c>
      <c r="C135">
        <v>228</v>
      </c>
      <c r="D135">
        <v>240</v>
      </c>
      <c r="E135">
        <v>278</v>
      </c>
      <c r="F135">
        <v>1</v>
      </c>
      <c r="G135">
        <v>34</v>
      </c>
      <c r="H135" s="37"/>
      <c r="I135">
        <v>0</v>
      </c>
      <c r="J135">
        <v>0</v>
      </c>
      <c r="K135">
        <v>0.52</v>
      </c>
      <c r="L135">
        <v>0.31</v>
      </c>
      <c r="M135">
        <v>0.59</v>
      </c>
      <c r="N135">
        <v>1.06</v>
      </c>
      <c r="O135">
        <v>0</v>
      </c>
      <c r="P135">
        <v>0</v>
      </c>
      <c r="Q135">
        <v>0</v>
      </c>
      <c r="R135">
        <v>0.54</v>
      </c>
      <c r="S135" s="37"/>
      <c r="T135">
        <v>-9.9000000000000005E-2</v>
      </c>
      <c r="U135">
        <v>3301</v>
      </c>
    </row>
    <row r="136" spans="1:21" x14ac:dyDescent="0.25">
      <c r="A136">
        <v>0</v>
      </c>
      <c r="B136">
        <v>45</v>
      </c>
      <c r="C136">
        <v>239</v>
      </c>
      <c r="D136">
        <v>47</v>
      </c>
      <c r="E136">
        <v>401</v>
      </c>
      <c r="F136">
        <v>16</v>
      </c>
      <c r="G136">
        <v>34</v>
      </c>
      <c r="H136" s="37"/>
      <c r="I136">
        <v>0</v>
      </c>
      <c r="J136">
        <v>0</v>
      </c>
      <c r="K136">
        <v>0.52</v>
      </c>
      <c r="L136">
        <v>0.37</v>
      </c>
      <c r="M136">
        <v>0.11</v>
      </c>
      <c r="N136">
        <v>1.51</v>
      </c>
      <c r="O136">
        <v>0.01</v>
      </c>
      <c r="P136">
        <v>0</v>
      </c>
      <c r="Q136">
        <v>0</v>
      </c>
      <c r="R136">
        <v>0.57999999999999996</v>
      </c>
      <c r="S136" s="37"/>
      <c r="T136">
        <v>-8.8999999999999996E-2</v>
      </c>
      <c r="U136">
        <v>3293</v>
      </c>
    </row>
    <row r="137" spans="1:21" x14ac:dyDescent="0.25">
      <c r="A137">
        <v>3</v>
      </c>
      <c r="B137">
        <v>60</v>
      </c>
      <c r="C137">
        <v>228</v>
      </c>
      <c r="D137">
        <v>147</v>
      </c>
      <c r="E137">
        <v>326</v>
      </c>
      <c r="F137">
        <v>5</v>
      </c>
      <c r="G137">
        <v>0</v>
      </c>
      <c r="H137" s="37"/>
      <c r="I137">
        <v>0.01</v>
      </c>
      <c r="J137">
        <v>0.01</v>
      </c>
      <c r="K137">
        <v>0.52</v>
      </c>
      <c r="L137">
        <v>0.34</v>
      </c>
      <c r="M137">
        <v>0.36</v>
      </c>
      <c r="N137">
        <v>1.25</v>
      </c>
      <c r="O137">
        <v>0</v>
      </c>
      <c r="P137">
        <v>0</v>
      </c>
      <c r="Q137">
        <v>0</v>
      </c>
      <c r="R137">
        <v>0.53</v>
      </c>
      <c r="S137" s="37"/>
      <c r="T137">
        <v>-8.3000000000000004E-2</v>
      </c>
      <c r="U137">
        <v>3291</v>
      </c>
    </row>
    <row r="138" spans="1:21" x14ac:dyDescent="0.25">
      <c r="A138">
        <v>0</v>
      </c>
      <c r="B138">
        <v>51</v>
      </c>
      <c r="C138">
        <v>239</v>
      </c>
      <c r="D138">
        <v>47</v>
      </c>
      <c r="E138">
        <v>392</v>
      </c>
      <c r="F138">
        <v>12</v>
      </c>
      <c r="G138">
        <v>28</v>
      </c>
      <c r="H138" s="37"/>
      <c r="I138">
        <v>0</v>
      </c>
      <c r="J138">
        <v>0</v>
      </c>
      <c r="K138">
        <v>0.52</v>
      </c>
      <c r="L138">
        <v>0.39</v>
      </c>
      <c r="M138">
        <v>0.11</v>
      </c>
      <c r="N138">
        <v>1.49</v>
      </c>
      <c r="O138">
        <v>0.01</v>
      </c>
      <c r="P138">
        <v>0</v>
      </c>
      <c r="Q138">
        <v>0</v>
      </c>
      <c r="R138">
        <v>0.56000000000000005</v>
      </c>
      <c r="S138" s="37"/>
      <c r="T138">
        <v>-7.6999999999999999E-2</v>
      </c>
      <c r="U138">
        <v>3283</v>
      </c>
    </row>
    <row r="139" spans="1:21" x14ac:dyDescent="0.25">
      <c r="A139">
        <v>0</v>
      </c>
      <c r="B139">
        <v>45</v>
      </c>
      <c r="C139">
        <v>244</v>
      </c>
      <c r="D139">
        <v>22</v>
      </c>
      <c r="E139">
        <v>397</v>
      </c>
      <c r="F139">
        <v>32</v>
      </c>
      <c r="G139">
        <v>35</v>
      </c>
      <c r="H139" s="37"/>
      <c r="I139">
        <v>0</v>
      </c>
      <c r="J139">
        <v>0</v>
      </c>
      <c r="K139">
        <v>0.52</v>
      </c>
      <c r="L139">
        <v>0.41</v>
      </c>
      <c r="M139">
        <v>0.05</v>
      </c>
      <c r="N139">
        <v>1.51</v>
      </c>
      <c r="O139">
        <v>0.02</v>
      </c>
      <c r="P139">
        <v>0</v>
      </c>
      <c r="Q139">
        <v>0</v>
      </c>
      <c r="R139">
        <v>0.56000000000000005</v>
      </c>
      <c r="S139" s="37"/>
      <c r="T139">
        <v>-6.6000000000000003E-2</v>
      </c>
      <c r="U139">
        <v>3277</v>
      </c>
    </row>
    <row r="140" spans="1:21" x14ac:dyDescent="0.25">
      <c r="A140">
        <v>0</v>
      </c>
      <c r="B140">
        <v>57</v>
      </c>
      <c r="C140">
        <v>234</v>
      </c>
      <c r="D140">
        <v>74</v>
      </c>
      <c r="E140">
        <v>364</v>
      </c>
      <c r="F140">
        <v>3</v>
      </c>
      <c r="G140">
        <v>3</v>
      </c>
      <c r="H140" s="37"/>
      <c r="I140">
        <v>0</v>
      </c>
      <c r="J140">
        <v>0</v>
      </c>
      <c r="K140">
        <v>0.52</v>
      </c>
      <c r="L140">
        <v>0.4</v>
      </c>
      <c r="M140">
        <v>0.18</v>
      </c>
      <c r="N140">
        <v>1.39</v>
      </c>
      <c r="O140">
        <v>0</v>
      </c>
      <c r="P140">
        <v>0</v>
      </c>
      <c r="Q140">
        <v>0</v>
      </c>
      <c r="R140">
        <v>0.54</v>
      </c>
      <c r="S140" s="37"/>
      <c r="T140">
        <v>-6.2E-2</v>
      </c>
      <c r="U140">
        <v>3269</v>
      </c>
    </row>
    <row r="141" spans="1:21" x14ac:dyDescent="0.25">
      <c r="A141">
        <v>4</v>
      </c>
      <c r="B141">
        <v>59</v>
      </c>
      <c r="C141">
        <v>238</v>
      </c>
      <c r="D141">
        <v>32</v>
      </c>
      <c r="E141">
        <v>379</v>
      </c>
      <c r="F141">
        <v>0</v>
      </c>
      <c r="G141">
        <v>0</v>
      </c>
      <c r="H141" s="37"/>
      <c r="I141">
        <v>0.01</v>
      </c>
      <c r="J141">
        <v>0.01</v>
      </c>
      <c r="K141">
        <v>0.51</v>
      </c>
      <c r="L141">
        <v>0.42</v>
      </c>
      <c r="M141">
        <v>0.08</v>
      </c>
      <c r="N141">
        <v>1.45</v>
      </c>
      <c r="O141">
        <v>0</v>
      </c>
      <c r="P141">
        <v>0</v>
      </c>
      <c r="Q141">
        <v>0</v>
      </c>
      <c r="R141">
        <v>0.53</v>
      </c>
      <c r="S141" s="37"/>
      <c r="T141">
        <v>-4.8000000000000001E-2</v>
      </c>
      <c r="U141">
        <v>3263</v>
      </c>
    </row>
    <row r="142" spans="1:21" x14ac:dyDescent="0.25">
      <c r="A142">
        <v>0</v>
      </c>
      <c r="B142">
        <v>55</v>
      </c>
      <c r="C142">
        <v>234</v>
      </c>
      <c r="D142">
        <v>92</v>
      </c>
      <c r="E142">
        <v>334</v>
      </c>
      <c r="F142">
        <v>16</v>
      </c>
      <c r="G142">
        <v>14</v>
      </c>
      <c r="H142" s="37"/>
      <c r="I142">
        <v>0</v>
      </c>
      <c r="J142">
        <v>0</v>
      </c>
      <c r="K142">
        <v>0.52</v>
      </c>
      <c r="L142">
        <v>0.41</v>
      </c>
      <c r="M142">
        <v>0.23</v>
      </c>
      <c r="N142">
        <v>1.28</v>
      </c>
      <c r="O142">
        <v>0.01</v>
      </c>
      <c r="P142">
        <v>0</v>
      </c>
      <c r="Q142">
        <v>0</v>
      </c>
      <c r="R142">
        <v>0.5</v>
      </c>
      <c r="S142" s="37"/>
      <c r="T142">
        <v>-3.7999999999999999E-2</v>
      </c>
      <c r="U142">
        <v>3256</v>
      </c>
    </row>
    <row r="143" spans="1:21" x14ac:dyDescent="0.25">
      <c r="A143">
        <v>0</v>
      </c>
      <c r="B143">
        <v>55</v>
      </c>
      <c r="C143">
        <v>234</v>
      </c>
      <c r="D143">
        <v>92</v>
      </c>
      <c r="E143">
        <v>334</v>
      </c>
      <c r="F143">
        <v>16</v>
      </c>
      <c r="G143">
        <v>14</v>
      </c>
      <c r="H143" s="37"/>
      <c r="I143">
        <v>0</v>
      </c>
      <c r="J143">
        <v>0</v>
      </c>
      <c r="K143">
        <v>0.52</v>
      </c>
      <c r="L143">
        <v>0.41</v>
      </c>
      <c r="M143">
        <v>0.23</v>
      </c>
      <c r="N143">
        <v>1.28</v>
      </c>
      <c r="O143">
        <v>0.01</v>
      </c>
      <c r="P143">
        <v>0</v>
      </c>
      <c r="Q143">
        <v>0</v>
      </c>
      <c r="R143">
        <v>0.5</v>
      </c>
      <c r="S143" s="37"/>
      <c r="T143">
        <v>-3.7999999999999999E-2</v>
      </c>
      <c r="U143">
        <v>3256</v>
      </c>
    </row>
    <row r="144" spans="1:21" x14ac:dyDescent="0.25">
      <c r="A144">
        <v>0</v>
      </c>
      <c r="B144">
        <v>57</v>
      </c>
      <c r="C144">
        <v>241</v>
      </c>
      <c r="D144">
        <v>42</v>
      </c>
      <c r="E144">
        <v>364</v>
      </c>
      <c r="F144">
        <v>4</v>
      </c>
      <c r="G144">
        <v>3</v>
      </c>
      <c r="H144" s="37"/>
      <c r="I144">
        <v>0</v>
      </c>
      <c r="J144">
        <v>0</v>
      </c>
      <c r="K144">
        <v>0.52</v>
      </c>
      <c r="L144">
        <v>0.44</v>
      </c>
      <c r="M144">
        <v>0.11</v>
      </c>
      <c r="N144">
        <v>1.39</v>
      </c>
      <c r="O144">
        <v>0</v>
      </c>
      <c r="P144">
        <v>0</v>
      </c>
      <c r="Q144">
        <v>0</v>
      </c>
      <c r="R144">
        <v>0.51</v>
      </c>
      <c r="S144" s="37"/>
      <c r="T144">
        <v>-0.03</v>
      </c>
      <c r="U144">
        <v>3246</v>
      </c>
    </row>
    <row r="145" spans="1:21" x14ac:dyDescent="0.25">
      <c r="A145">
        <v>0</v>
      </c>
      <c r="B145">
        <v>66</v>
      </c>
      <c r="C145">
        <v>239</v>
      </c>
      <c r="D145">
        <v>77</v>
      </c>
      <c r="E145">
        <v>329</v>
      </c>
      <c r="F145">
        <v>12</v>
      </c>
      <c r="G145">
        <v>0</v>
      </c>
      <c r="H145" s="37"/>
      <c r="I145">
        <v>0</v>
      </c>
      <c r="J145">
        <v>0</v>
      </c>
      <c r="K145">
        <v>0.52</v>
      </c>
      <c r="L145">
        <v>0.44</v>
      </c>
      <c r="M145">
        <v>0.19</v>
      </c>
      <c r="N145">
        <v>1.26</v>
      </c>
      <c r="O145">
        <v>0.01</v>
      </c>
      <c r="P145">
        <v>0</v>
      </c>
      <c r="Q145">
        <v>0</v>
      </c>
      <c r="R145">
        <v>0.47</v>
      </c>
      <c r="S145" s="37"/>
      <c r="T145">
        <v>-1.2999999999999999E-2</v>
      </c>
      <c r="U145">
        <v>3241</v>
      </c>
    </row>
    <row r="146" spans="1:21" x14ac:dyDescent="0.25">
      <c r="A146">
        <v>3</v>
      </c>
      <c r="B146">
        <v>61</v>
      </c>
      <c r="C146">
        <v>236</v>
      </c>
      <c r="D146">
        <v>72</v>
      </c>
      <c r="E146">
        <v>327</v>
      </c>
      <c r="F146">
        <v>3</v>
      </c>
      <c r="G146">
        <v>0</v>
      </c>
      <c r="H146" s="37"/>
      <c r="I146">
        <v>0.01</v>
      </c>
      <c r="J146">
        <v>0.01</v>
      </c>
      <c r="K146">
        <v>0.52</v>
      </c>
      <c r="L146">
        <v>0.45</v>
      </c>
      <c r="M146">
        <v>0.18</v>
      </c>
      <c r="N146">
        <v>1.25</v>
      </c>
      <c r="O146">
        <v>0</v>
      </c>
      <c r="P146">
        <v>0</v>
      </c>
      <c r="Q146">
        <v>0</v>
      </c>
      <c r="R146">
        <v>0.46</v>
      </c>
      <c r="S146" s="37"/>
      <c r="T146">
        <v>-7.0000000000000001E-3</v>
      </c>
      <c r="U146">
        <v>3237</v>
      </c>
    </row>
    <row r="147" spans="1:21" x14ac:dyDescent="0.25">
      <c r="A147">
        <v>0</v>
      </c>
      <c r="B147">
        <v>65</v>
      </c>
      <c r="C147">
        <v>242</v>
      </c>
      <c r="D147">
        <v>39</v>
      </c>
      <c r="E147">
        <v>345</v>
      </c>
      <c r="F147">
        <v>24</v>
      </c>
      <c r="G147">
        <v>0</v>
      </c>
      <c r="H147" s="37"/>
      <c r="I147">
        <v>0</v>
      </c>
      <c r="J147">
        <v>0</v>
      </c>
      <c r="K147">
        <v>0.52</v>
      </c>
      <c r="L147">
        <v>0.47</v>
      </c>
      <c r="M147">
        <v>0.1</v>
      </c>
      <c r="N147">
        <v>1.32</v>
      </c>
      <c r="O147">
        <v>0.02</v>
      </c>
      <c r="P147">
        <v>0</v>
      </c>
      <c r="Q147">
        <v>0</v>
      </c>
      <c r="R147">
        <v>0.48</v>
      </c>
      <c r="S147" s="37"/>
      <c r="T147">
        <v>-2E-3</v>
      </c>
      <c r="U147">
        <v>3234</v>
      </c>
    </row>
    <row r="148" spans="1:21" x14ac:dyDescent="0.25">
      <c r="A148">
        <v>0</v>
      </c>
      <c r="B148">
        <v>65</v>
      </c>
      <c r="C148">
        <v>243</v>
      </c>
      <c r="D148">
        <v>39</v>
      </c>
      <c r="E148">
        <v>345</v>
      </c>
      <c r="F148">
        <v>3</v>
      </c>
      <c r="G148">
        <v>0</v>
      </c>
      <c r="H148" s="37"/>
      <c r="I148">
        <v>0</v>
      </c>
      <c r="J148">
        <v>0</v>
      </c>
      <c r="K148">
        <v>0.52</v>
      </c>
      <c r="L148">
        <v>0.48</v>
      </c>
      <c r="M148">
        <v>0.1</v>
      </c>
      <c r="N148">
        <v>1.32</v>
      </c>
      <c r="O148">
        <v>0</v>
      </c>
      <c r="P148">
        <v>0</v>
      </c>
      <c r="Q148">
        <v>0</v>
      </c>
      <c r="R148">
        <v>0.47</v>
      </c>
      <c r="S148" s="37"/>
      <c r="T148">
        <v>5.0000000000000001E-3</v>
      </c>
      <c r="U148">
        <v>3226</v>
      </c>
    </row>
    <row r="149" spans="1:21" x14ac:dyDescent="0.25">
      <c r="A149">
        <v>1</v>
      </c>
      <c r="B149">
        <v>54</v>
      </c>
      <c r="C149">
        <v>231</v>
      </c>
      <c r="D149">
        <v>277</v>
      </c>
      <c r="E149">
        <v>180</v>
      </c>
      <c r="F149">
        <v>2</v>
      </c>
      <c r="G149">
        <v>3</v>
      </c>
      <c r="H149" s="37"/>
      <c r="I149">
        <v>0</v>
      </c>
      <c r="J149">
        <v>0</v>
      </c>
      <c r="K149">
        <v>0.52</v>
      </c>
      <c r="L149">
        <v>0.4</v>
      </c>
      <c r="M149">
        <v>0.7</v>
      </c>
      <c r="N149">
        <v>0.69</v>
      </c>
      <c r="O149">
        <v>0</v>
      </c>
      <c r="P149">
        <v>0</v>
      </c>
      <c r="Q149">
        <v>0</v>
      </c>
      <c r="R149">
        <v>0.36</v>
      </c>
      <c r="S149" s="37"/>
      <c r="T149">
        <v>1.7000000000000001E-2</v>
      </c>
      <c r="U149">
        <v>3225</v>
      </c>
    </row>
    <row r="150" spans="1:21" x14ac:dyDescent="0.25">
      <c r="A150">
        <v>2</v>
      </c>
      <c r="B150">
        <v>64</v>
      </c>
      <c r="C150">
        <v>238</v>
      </c>
      <c r="D150">
        <v>78</v>
      </c>
      <c r="E150">
        <v>304</v>
      </c>
      <c r="F150">
        <v>5</v>
      </c>
      <c r="G150">
        <v>0</v>
      </c>
      <c r="H150" s="37"/>
      <c r="I150">
        <v>0</v>
      </c>
      <c r="J150">
        <v>0.01</v>
      </c>
      <c r="K150">
        <v>0.52</v>
      </c>
      <c r="L150">
        <v>0.48</v>
      </c>
      <c r="M150">
        <v>0.2</v>
      </c>
      <c r="N150">
        <v>1.1599999999999999</v>
      </c>
      <c r="O150">
        <v>0</v>
      </c>
      <c r="P150">
        <v>0</v>
      </c>
      <c r="Q150">
        <v>0</v>
      </c>
      <c r="R150">
        <v>0.42</v>
      </c>
      <c r="S150" s="37"/>
      <c r="T150">
        <v>2.5999999999999999E-2</v>
      </c>
      <c r="U150">
        <v>3217</v>
      </c>
    </row>
    <row r="151" spans="1:21" x14ac:dyDescent="0.25">
      <c r="A151">
        <v>1</v>
      </c>
      <c r="B151">
        <v>53</v>
      </c>
      <c r="C151">
        <v>233</v>
      </c>
      <c r="D151">
        <v>390</v>
      </c>
      <c r="E151">
        <v>91</v>
      </c>
      <c r="F151">
        <v>5</v>
      </c>
      <c r="G151">
        <v>15</v>
      </c>
      <c r="H151" s="37"/>
      <c r="I151">
        <v>0</v>
      </c>
      <c r="J151">
        <v>0</v>
      </c>
      <c r="K151">
        <v>0.52</v>
      </c>
      <c r="L151">
        <v>0.44</v>
      </c>
      <c r="M151">
        <v>0.98</v>
      </c>
      <c r="N151">
        <v>0.35</v>
      </c>
      <c r="O151">
        <v>0</v>
      </c>
      <c r="P151">
        <v>0</v>
      </c>
      <c r="Q151">
        <v>0</v>
      </c>
      <c r="R151">
        <v>0.35</v>
      </c>
      <c r="S151" s="37"/>
      <c r="T151">
        <v>4.1000000000000002E-2</v>
      </c>
      <c r="U151">
        <v>3216</v>
      </c>
    </row>
    <row r="152" spans="1:21" x14ac:dyDescent="0.25">
      <c r="A152">
        <v>1</v>
      </c>
      <c r="B152">
        <v>53</v>
      </c>
      <c r="C152">
        <v>241</v>
      </c>
      <c r="D152">
        <v>51</v>
      </c>
      <c r="E152">
        <v>313</v>
      </c>
      <c r="F152">
        <v>7</v>
      </c>
      <c r="G152">
        <v>20</v>
      </c>
      <c r="H152" s="37"/>
      <c r="I152">
        <v>0</v>
      </c>
      <c r="J152">
        <v>0</v>
      </c>
      <c r="K152">
        <v>0.52</v>
      </c>
      <c r="L152">
        <v>0.51</v>
      </c>
      <c r="M152">
        <v>0.13</v>
      </c>
      <c r="N152">
        <v>1.2</v>
      </c>
      <c r="O152">
        <v>0</v>
      </c>
      <c r="P152">
        <v>0</v>
      </c>
      <c r="Q152">
        <v>0</v>
      </c>
      <c r="R152">
        <v>0.41</v>
      </c>
      <c r="S152" s="37"/>
      <c r="T152">
        <v>4.2000000000000003E-2</v>
      </c>
      <c r="U152">
        <v>3203</v>
      </c>
    </row>
    <row r="153" spans="1:21" x14ac:dyDescent="0.25">
      <c r="A153">
        <v>0</v>
      </c>
      <c r="B153">
        <v>63</v>
      </c>
      <c r="C153">
        <v>243</v>
      </c>
      <c r="D153">
        <v>42</v>
      </c>
      <c r="E153">
        <v>315</v>
      </c>
      <c r="F153">
        <v>19</v>
      </c>
      <c r="G153">
        <v>0</v>
      </c>
      <c r="H153" s="37"/>
      <c r="I153">
        <v>0</v>
      </c>
      <c r="J153">
        <v>0</v>
      </c>
      <c r="K153">
        <v>0.52</v>
      </c>
      <c r="L153">
        <v>0.52</v>
      </c>
      <c r="M153">
        <v>0.11</v>
      </c>
      <c r="N153">
        <v>1.21</v>
      </c>
      <c r="O153">
        <v>0.01</v>
      </c>
      <c r="P153">
        <v>0</v>
      </c>
      <c r="Q153">
        <v>0</v>
      </c>
      <c r="R153">
        <v>0.41</v>
      </c>
      <c r="S153" s="37"/>
      <c r="T153">
        <v>4.7E-2</v>
      </c>
      <c r="U153">
        <v>3202</v>
      </c>
    </row>
    <row r="154" spans="1:21" x14ac:dyDescent="0.25">
      <c r="A154">
        <v>3</v>
      </c>
      <c r="B154">
        <v>57</v>
      </c>
      <c r="C154">
        <v>238</v>
      </c>
      <c r="D154">
        <v>71</v>
      </c>
      <c r="E154">
        <v>288</v>
      </c>
      <c r="F154">
        <v>3</v>
      </c>
      <c r="G154">
        <v>1</v>
      </c>
      <c r="H154" s="37"/>
      <c r="I154">
        <v>0.01</v>
      </c>
      <c r="J154">
        <v>0.01</v>
      </c>
      <c r="K154">
        <v>0.51</v>
      </c>
      <c r="L154">
        <v>0.5</v>
      </c>
      <c r="M154">
        <v>0.18</v>
      </c>
      <c r="N154">
        <v>1.1000000000000001</v>
      </c>
      <c r="O154">
        <v>0</v>
      </c>
      <c r="P154">
        <v>0</v>
      </c>
      <c r="Q154">
        <v>0</v>
      </c>
      <c r="R154">
        <v>0.37</v>
      </c>
      <c r="S154" s="37"/>
      <c r="T154">
        <v>5.8999999999999997E-2</v>
      </c>
      <c r="U154">
        <v>3194</v>
      </c>
    </row>
    <row r="155" spans="1:21" x14ac:dyDescent="0.25">
      <c r="A155">
        <v>1</v>
      </c>
      <c r="B155">
        <v>57</v>
      </c>
      <c r="C155">
        <v>240</v>
      </c>
      <c r="D155">
        <v>85</v>
      </c>
      <c r="E155">
        <v>273</v>
      </c>
      <c r="F155">
        <v>3</v>
      </c>
      <c r="G155">
        <v>1</v>
      </c>
      <c r="H155" s="37"/>
      <c r="I155">
        <v>0</v>
      </c>
      <c r="J155">
        <v>0</v>
      </c>
      <c r="K155">
        <v>0.52</v>
      </c>
      <c r="L155">
        <v>0.51</v>
      </c>
      <c r="M155">
        <v>0.21</v>
      </c>
      <c r="N155">
        <v>1.05</v>
      </c>
      <c r="O155">
        <v>0</v>
      </c>
      <c r="P155">
        <v>0</v>
      </c>
      <c r="Q155">
        <v>0</v>
      </c>
      <c r="R155">
        <v>0.34</v>
      </c>
      <c r="S155" s="37"/>
      <c r="T155">
        <v>7.2999999999999995E-2</v>
      </c>
      <c r="U155">
        <v>3184</v>
      </c>
    </row>
    <row r="156" spans="1:21" x14ac:dyDescent="0.25">
      <c r="A156">
        <v>0</v>
      </c>
      <c r="B156">
        <v>51</v>
      </c>
      <c r="C156">
        <v>248</v>
      </c>
      <c r="D156">
        <v>22</v>
      </c>
      <c r="E156">
        <v>306</v>
      </c>
      <c r="F156">
        <v>32</v>
      </c>
      <c r="G156">
        <v>28</v>
      </c>
      <c r="H156" s="37"/>
      <c r="I156">
        <v>0</v>
      </c>
      <c r="J156">
        <v>0</v>
      </c>
      <c r="K156">
        <v>0.52</v>
      </c>
      <c r="L156">
        <v>0.55000000000000004</v>
      </c>
      <c r="M156">
        <v>0.06</v>
      </c>
      <c r="N156">
        <v>1.17</v>
      </c>
      <c r="O156">
        <v>0.02</v>
      </c>
      <c r="P156">
        <v>0</v>
      </c>
      <c r="Q156">
        <v>0</v>
      </c>
      <c r="R156">
        <v>0.37</v>
      </c>
      <c r="S156" s="37"/>
      <c r="T156">
        <v>0.08</v>
      </c>
      <c r="U156">
        <v>3183</v>
      </c>
    </row>
    <row r="157" spans="1:21" x14ac:dyDescent="0.25">
      <c r="A157">
        <v>0</v>
      </c>
      <c r="B157">
        <v>51</v>
      </c>
      <c r="C157">
        <v>239</v>
      </c>
      <c r="D157">
        <v>115</v>
      </c>
      <c r="E157">
        <v>240</v>
      </c>
      <c r="F157">
        <v>23</v>
      </c>
      <c r="G157">
        <v>13</v>
      </c>
      <c r="H157" s="37"/>
      <c r="I157">
        <v>0</v>
      </c>
      <c r="J157">
        <v>0</v>
      </c>
      <c r="K157">
        <v>0.52</v>
      </c>
      <c r="L157">
        <v>0.5</v>
      </c>
      <c r="M157">
        <v>0.28999999999999998</v>
      </c>
      <c r="N157">
        <v>0.92</v>
      </c>
      <c r="O157">
        <v>0.02</v>
      </c>
      <c r="P157">
        <v>0</v>
      </c>
      <c r="Q157">
        <v>0</v>
      </c>
      <c r="R157">
        <v>0.3</v>
      </c>
      <c r="S157" s="37"/>
      <c r="T157">
        <v>9.0999999999999998E-2</v>
      </c>
      <c r="U157">
        <v>3176</v>
      </c>
    </row>
    <row r="158" spans="1:21" x14ac:dyDescent="0.25">
      <c r="A158">
        <v>1</v>
      </c>
      <c r="B158">
        <v>54</v>
      </c>
      <c r="C158">
        <v>238</v>
      </c>
      <c r="D158">
        <v>118</v>
      </c>
      <c r="E158">
        <v>231</v>
      </c>
      <c r="F158">
        <v>6</v>
      </c>
      <c r="G158">
        <v>8</v>
      </c>
      <c r="H158" s="37"/>
      <c r="I158">
        <v>0</v>
      </c>
      <c r="J158">
        <v>0</v>
      </c>
      <c r="K158">
        <v>0.52</v>
      </c>
      <c r="L158">
        <v>0.51</v>
      </c>
      <c r="M158">
        <v>0.3</v>
      </c>
      <c r="N158">
        <v>0.88</v>
      </c>
      <c r="O158">
        <v>0</v>
      </c>
      <c r="P158">
        <v>0</v>
      </c>
      <c r="Q158">
        <v>0</v>
      </c>
      <c r="R158">
        <v>0.27</v>
      </c>
      <c r="S158" s="37"/>
      <c r="T158">
        <v>0.106</v>
      </c>
      <c r="U158">
        <v>3165</v>
      </c>
    </row>
    <row r="159" spans="1:21" x14ac:dyDescent="0.25">
      <c r="A159">
        <v>0</v>
      </c>
      <c r="B159">
        <v>45</v>
      </c>
      <c r="C159">
        <v>249</v>
      </c>
      <c r="D159">
        <v>22</v>
      </c>
      <c r="E159">
        <v>286</v>
      </c>
      <c r="F159">
        <v>32</v>
      </c>
      <c r="G159">
        <v>46</v>
      </c>
      <c r="H159" s="37"/>
      <c r="I159">
        <v>0</v>
      </c>
      <c r="J159">
        <v>0</v>
      </c>
      <c r="K159">
        <v>0.52</v>
      </c>
      <c r="L159">
        <v>0.57999999999999996</v>
      </c>
      <c r="M159">
        <v>0.06</v>
      </c>
      <c r="N159">
        <v>1.1000000000000001</v>
      </c>
      <c r="O159">
        <v>0.02</v>
      </c>
      <c r="P159">
        <v>0</v>
      </c>
      <c r="Q159">
        <v>0</v>
      </c>
      <c r="R159">
        <v>0.32</v>
      </c>
      <c r="S159" s="37"/>
      <c r="T159">
        <v>0.113</v>
      </c>
      <c r="U159">
        <v>3162</v>
      </c>
    </row>
    <row r="160" spans="1:21" x14ac:dyDescent="0.25">
      <c r="A160">
        <v>0</v>
      </c>
      <c r="B160">
        <v>44</v>
      </c>
      <c r="C160">
        <v>237</v>
      </c>
      <c r="D160">
        <v>132</v>
      </c>
      <c r="E160">
        <v>206</v>
      </c>
      <c r="F160">
        <v>31</v>
      </c>
      <c r="G160">
        <v>49</v>
      </c>
      <c r="H160" s="37"/>
      <c r="I160">
        <v>0</v>
      </c>
      <c r="J160">
        <v>0</v>
      </c>
      <c r="K160">
        <v>0.52</v>
      </c>
      <c r="L160">
        <v>0.52</v>
      </c>
      <c r="M160">
        <v>0.33</v>
      </c>
      <c r="N160">
        <v>0.79</v>
      </c>
      <c r="O160">
        <v>0.02</v>
      </c>
      <c r="P160">
        <v>0</v>
      </c>
      <c r="Q160">
        <v>0</v>
      </c>
      <c r="R160">
        <v>0.23</v>
      </c>
      <c r="S160" s="37"/>
      <c r="T160">
        <v>0.126</v>
      </c>
      <c r="U160">
        <v>3158</v>
      </c>
    </row>
    <row r="161" spans="1:21" x14ac:dyDescent="0.25">
      <c r="A161">
        <v>0</v>
      </c>
      <c r="B161">
        <v>54</v>
      </c>
      <c r="C161">
        <v>237</v>
      </c>
      <c r="D161">
        <v>348</v>
      </c>
      <c r="E161">
        <v>69</v>
      </c>
      <c r="F161">
        <v>2</v>
      </c>
      <c r="G161">
        <v>3</v>
      </c>
      <c r="I161">
        <v>0</v>
      </c>
      <c r="J161">
        <v>0</v>
      </c>
      <c r="K161">
        <v>0.52</v>
      </c>
      <c r="L161">
        <v>0.55000000000000004</v>
      </c>
      <c r="M161">
        <v>0.88</v>
      </c>
      <c r="N161">
        <v>0.26</v>
      </c>
      <c r="O161">
        <v>0</v>
      </c>
      <c r="P161">
        <v>0</v>
      </c>
      <c r="Q161">
        <v>0</v>
      </c>
      <c r="R161">
        <v>0.26</v>
      </c>
      <c r="T161">
        <v>0.126</v>
      </c>
      <c r="U161">
        <v>3158</v>
      </c>
    </row>
    <row r="162" spans="1:21" x14ac:dyDescent="0.25">
      <c r="A162">
        <v>3</v>
      </c>
      <c r="B162">
        <v>60</v>
      </c>
      <c r="C162">
        <v>240</v>
      </c>
      <c r="D162">
        <v>71</v>
      </c>
      <c r="E162">
        <v>247</v>
      </c>
      <c r="F162">
        <v>3</v>
      </c>
      <c r="G162">
        <v>0</v>
      </c>
      <c r="H162" s="37"/>
      <c r="I162">
        <v>0.01</v>
      </c>
      <c r="J162">
        <v>0.01</v>
      </c>
      <c r="K162">
        <v>0.51</v>
      </c>
      <c r="L162">
        <v>0.55000000000000004</v>
      </c>
      <c r="M162">
        <v>0.18</v>
      </c>
      <c r="N162">
        <v>0.95</v>
      </c>
      <c r="O162">
        <v>0</v>
      </c>
      <c r="P162">
        <v>0</v>
      </c>
      <c r="Q162">
        <v>0</v>
      </c>
      <c r="R162">
        <v>0.26</v>
      </c>
      <c r="S162" s="37"/>
      <c r="T162">
        <v>0.127</v>
      </c>
      <c r="U162">
        <v>3153</v>
      </c>
    </row>
    <row r="163" spans="1:21" x14ac:dyDescent="0.25">
      <c r="A163">
        <v>4</v>
      </c>
      <c r="B163">
        <v>57</v>
      </c>
      <c r="C163">
        <v>252</v>
      </c>
      <c r="D163">
        <v>4</v>
      </c>
      <c r="E163">
        <v>288</v>
      </c>
      <c r="F163">
        <v>1</v>
      </c>
      <c r="G163">
        <v>2</v>
      </c>
      <c r="H163" s="37"/>
      <c r="I163">
        <v>0.01</v>
      </c>
      <c r="J163">
        <v>0.02</v>
      </c>
      <c r="K163">
        <v>0.51</v>
      </c>
      <c r="L163">
        <v>0.6</v>
      </c>
      <c r="M163">
        <v>0.01</v>
      </c>
      <c r="N163">
        <v>1.1000000000000001</v>
      </c>
      <c r="O163">
        <v>0</v>
      </c>
      <c r="P163">
        <v>0</v>
      </c>
      <c r="Q163">
        <v>0</v>
      </c>
      <c r="R163">
        <v>0.3</v>
      </c>
      <c r="S163" s="37"/>
      <c r="T163">
        <v>0.13100000000000001</v>
      </c>
      <c r="U163">
        <v>3148</v>
      </c>
    </row>
    <row r="164" spans="1:21" x14ac:dyDescent="0.25">
      <c r="A164">
        <v>4</v>
      </c>
      <c r="B164">
        <v>57</v>
      </c>
      <c r="C164">
        <v>252</v>
      </c>
      <c r="D164">
        <v>4</v>
      </c>
      <c r="E164">
        <v>277</v>
      </c>
      <c r="F164">
        <v>1</v>
      </c>
      <c r="G164">
        <v>1</v>
      </c>
      <c r="H164" s="37"/>
      <c r="I164">
        <v>0.01</v>
      </c>
      <c r="J164">
        <v>0.02</v>
      </c>
      <c r="K164">
        <v>0.51</v>
      </c>
      <c r="L164">
        <v>0.61</v>
      </c>
      <c r="M164">
        <v>0.01</v>
      </c>
      <c r="N164">
        <v>1.06</v>
      </c>
      <c r="O164">
        <v>0</v>
      </c>
      <c r="P164">
        <v>0</v>
      </c>
      <c r="Q164">
        <v>0</v>
      </c>
      <c r="R164">
        <v>0.27</v>
      </c>
      <c r="S164" s="37"/>
      <c r="T164">
        <v>0.14899999999999999</v>
      </c>
      <c r="U164">
        <v>3136</v>
      </c>
    </row>
    <row r="165" spans="1:21" x14ac:dyDescent="0.25">
      <c r="A165">
        <v>1</v>
      </c>
      <c r="B165">
        <v>53</v>
      </c>
      <c r="C165">
        <v>236</v>
      </c>
      <c r="D165">
        <v>174</v>
      </c>
      <c r="E165">
        <v>161</v>
      </c>
      <c r="F165">
        <v>14</v>
      </c>
      <c r="G165">
        <v>9</v>
      </c>
      <c r="H165" s="37"/>
      <c r="I165">
        <v>0</v>
      </c>
      <c r="J165">
        <v>0</v>
      </c>
      <c r="K165">
        <v>0.52</v>
      </c>
      <c r="L165">
        <v>0.54</v>
      </c>
      <c r="M165">
        <v>0.44</v>
      </c>
      <c r="N165">
        <v>0.62</v>
      </c>
      <c r="O165">
        <v>0.01</v>
      </c>
      <c r="P165">
        <v>0</v>
      </c>
      <c r="Q165">
        <v>0</v>
      </c>
      <c r="R165">
        <v>0.18</v>
      </c>
      <c r="S165" s="37"/>
      <c r="T165">
        <v>0.158</v>
      </c>
      <c r="U165">
        <v>3135</v>
      </c>
    </row>
    <row r="166" spans="1:21" x14ac:dyDescent="0.25">
      <c r="A166">
        <v>3</v>
      </c>
      <c r="B166">
        <v>61</v>
      </c>
      <c r="C166">
        <v>236</v>
      </c>
      <c r="D166">
        <v>123</v>
      </c>
      <c r="E166">
        <v>188</v>
      </c>
      <c r="F166">
        <v>4</v>
      </c>
      <c r="G166">
        <v>0</v>
      </c>
      <c r="H166" s="37"/>
      <c r="I166">
        <v>0.01</v>
      </c>
      <c r="J166">
        <v>0.01</v>
      </c>
      <c r="K166">
        <v>0.51</v>
      </c>
      <c r="L166">
        <v>0.56000000000000005</v>
      </c>
      <c r="M166">
        <v>0.31</v>
      </c>
      <c r="N166">
        <v>0.72</v>
      </c>
      <c r="O166">
        <v>0</v>
      </c>
      <c r="P166">
        <v>0</v>
      </c>
      <c r="Q166">
        <v>0</v>
      </c>
      <c r="R166">
        <v>0.17</v>
      </c>
      <c r="S166" s="37"/>
      <c r="T166">
        <v>0.16800000000000001</v>
      </c>
      <c r="U166">
        <v>3130</v>
      </c>
    </row>
    <row r="167" spans="1:21" x14ac:dyDescent="0.25">
      <c r="A167">
        <v>4</v>
      </c>
      <c r="B167">
        <v>55</v>
      </c>
      <c r="C167">
        <v>239</v>
      </c>
      <c r="D167">
        <v>66</v>
      </c>
      <c r="E167">
        <v>217</v>
      </c>
      <c r="F167">
        <v>16</v>
      </c>
      <c r="G167">
        <v>10</v>
      </c>
      <c r="H167" s="37"/>
      <c r="I167">
        <v>0.01</v>
      </c>
      <c r="J167">
        <v>0.02</v>
      </c>
      <c r="K167">
        <v>0.51</v>
      </c>
      <c r="L167">
        <v>0.57999999999999996</v>
      </c>
      <c r="M167">
        <v>0.17</v>
      </c>
      <c r="N167">
        <v>0.83</v>
      </c>
      <c r="O167">
        <v>0.01</v>
      </c>
      <c r="P167">
        <v>0</v>
      </c>
      <c r="Q167">
        <v>0</v>
      </c>
      <c r="R167">
        <v>0.18</v>
      </c>
      <c r="S167" s="37"/>
      <c r="T167">
        <v>0.17699999999999999</v>
      </c>
      <c r="U167">
        <v>3125</v>
      </c>
    </row>
    <row r="168" spans="1:21" x14ac:dyDescent="0.25">
      <c r="A168">
        <v>0</v>
      </c>
      <c r="B168">
        <v>43</v>
      </c>
      <c r="C168">
        <v>252</v>
      </c>
      <c r="D168">
        <v>3</v>
      </c>
      <c r="E168">
        <v>249</v>
      </c>
      <c r="F168">
        <v>29</v>
      </c>
      <c r="G168">
        <v>55</v>
      </c>
      <c r="H168" s="37"/>
      <c r="I168">
        <v>0</v>
      </c>
      <c r="J168">
        <v>0</v>
      </c>
      <c r="K168">
        <v>0.52</v>
      </c>
      <c r="L168">
        <v>0.65</v>
      </c>
      <c r="M168">
        <v>0.01</v>
      </c>
      <c r="N168">
        <v>0.95</v>
      </c>
      <c r="O168">
        <v>0.02</v>
      </c>
      <c r="P168">
        <v>0</v>
      </c>
      <c r="Q168">
        <v>0</v>
      </c>
      <c r="R168">
        <v>0.2</v>
      </c>
      <c r="S168" s="37"/>
      <c r="T168">
        <v>0.19700000000000001</v>
      </c>
      <c r="U168">
        <v>3108</v>
      </c>
    </row>
    <row r="169" spans="1:21" x14ac:dyDescent="0.25">
      <c r="A169">
        <v>3</v>
      </c>
      <c r="B169">
        <v>57</v>
      </c>
      <c r="C169">
        <v>240</v>
      </c>
      <c r="D169">
        <v>71</v>
      </c>
      <c r="E169">
        <v>205</v>
      </c>
      <c r="F169">
        <v>3</v>
      </c>
      <c r="G169">
        <v>0</v>
      </c>
      <c r="H169" s="37"/>
      <c r="I169">
        <v>0.01</v>
      </c>
      <c r="J169">
        <v>0.01</v>
      </c>
      <c r="K169">
        <v>0.51</v>
      </c>
      <c r="L169">
        <v>0.61</v>
      </c>
      <c r="M169">
        <v>0.18</v>
      </c>
      <c r="N169">
        <v>0.78</v>
      </c>
      <c r="O169">
        <v>0</v>
      </c>
      <c r="P169">
        <v>0</v>
      </c>
      <c r="Q169">
        <v>0</v>
      </c>
      <c r="R169">
        <v>0.15</v>
      </c>
      <c r="S169" s="37"/>
      <c r="T169">
        <v>0.19700000000000001</v>
      </c>
      <c r="U169">
        <v>3108</v>
      </c>
    </row>
    <row r="170" spans="1:21" x14ac:dyDescent="0.25">
      <c r="A170">
        <v>1</v>
      </c>
      <c r="B170">
        <v>54</v>
      </c>
      <c r="C170">
        <v>247</v>
      </c>
      <c r="D170">
        <v>33</v>
      </c>
      <c r="E170">
        <v>224</v>
      </c>
      <c r="F170">
        <v>16</v>
      </c>
      <c r="G170">
        <v>17</v>
      </c>
      <c r="H170" s="37"/>
      <c r="I170">
        <v>0</v>
      </c>
      <c r="J170">
        <v>0</v>
      </c>
      <c r="K170">
        <v>0.52</v>
      </c>
      <c r="L170">
        <v>0.64</v>
      </c>
      <c r="M170">
        <v>0.08</v>
      </c>
      <c r="N170">
        <v>0.86</v>
      </c>
      <c r="O170">
        <v>0.01</v>
      </c>
      <c r="P170">
        <v>0</v>
      </c>
      <c r="Q170">
        <v>0</v>
      </c>
      <c r="R170">
        <v>0.16</v>
      </c>
      <c r="S170" s="37"/>
      <c r="T170">
        <v>0.20799999999999999</v>
      </c>
      <c r="U170">
        <v>3101</v>
      </c>
    </row>
    <row r="171" spans="1:21" x14ac:dyDescent="0.25">
      <c r="A171">
        <v>1</v>
      </c>
      <c r="B171">
        <v>61</v>
      </c>
      <c r="C171">
        <v>241</v>
      </c>
      <c r="D171">
        <v>85</v>
      </c>
      <c r="E171">
        <v>190</v>
      </c>
      <c r="F171">
        <v>3</v>
      </c>
      <c r="G171">
        <v>0</v>
      </c>
      <c r="H171" s="37"/>
      <c r="I171">
        <v>0</v>
      </c>
      <c r="J171">
        <v>0</v>
      </c>
      <c r="K171">
        <v>0.52</v>
      </c>
      <c r="L171">
        <v>0.62</v>
      </c>
      <c r="M171">
        <v>0.21</v>
      </c>
      <c r="N171">
        <v>0.73</v>
      </c>
      <c r="O171">
        <v>0</v>
      </c>
      <c r="P171">
        <v>0</v>
      </c>
      <c r="Q171">
        <v>0</v>
      </c>
      <c r="R171">
        <v>0.14000000000000001</v>
      </c>
      <c r="S171" s="37"/>
      <c r="T171">
        <v>0.21099999999999999</v>
      </c>
      <c r="U171">
        <v>3098</v>
      </c>
    </row>
    <row r="172" spans="1:21" x14ac:dyDescent="0.25">
      <c r="A172">
        <v>0</v>
      </c>
      <c r="B172">
        <v>49</v>
      </c>
      <c r="C172">
        <v>247</v>
      </c>
      <c r="D172">
        <v>39</v>
      </c>
      <c r="E172">
        <v>218</v>
      </c>
      <c r="F172">
        <v>12</v>
      </c>
      <c r="G172">
        <v>35</v>
      </c>
      <c r="H172" s="37"/>
      <c r="I172">
        <v>0</v>
      </c>
      <c r="J172">
        <v>0</v>
      </c>
      <c r="K172">
        <v>0.52</v>
      </c>
      <c r="L172">
        <v>0.65</v>
      </c>
      <c r="M172">
        <v>0.1</v>
      </c>
      <c r="N172">
        <v>0.83</v>
      </c>
      <c r="O172">
        <v>0.01</v>
      </c>
      <c r="P172">
        <v>0</v>
      </c>
      <c r="Q172">
        <v>0</v>
      </c>
      <c r="R172">
        <v>0.16</v>
      </c>
      <c r="S172" s="37"/>
      <c r="T172">
        <v>0.214</v>
      </c>
      <c r="U172">
        <v>3095</v>
      </c>
    </row>
    <row r="173" spans="1:21" x14ac:dyDescent="0.25">
      <c r="A173">
        <v>5</v>
      </c>
      <c r="B173">
        <v>64</v>
      </c>
      <c r="C173">
        <v>245</v>
      </c>
      <c r="D173">
        <v>20</v>
      </c>
      <c r="E173">
        <v>217</v>
      </c>
      <c r="F173">
        <v>6</v>
      </c>
      <c r="G173">
        <v>0</v>
      </c>
      <c r="H173" s="37"/>
      <c r="I173">
        <v>0.01</v>
      </c>
      <c r="J173">
        <v>0.02</v>
      </c>
      <c r="K173">
        <v>0.51</v>
      </c>
      <c r="L173">
        <v>0.66</v>
      </c>
      <c r="M173">
        <v>0.05</v>
      </c>
      <c r="N173">
        <v>0.83</v>
      </c>
      <c r="O173">
        <v>0</v>
      </c>
      <c r="P173">
        <v>0</v>
      </c>
      <c r="Q173">
        <v>0</v>
      </c>
      <c r="R173">
        <v>0.14000000000000001</v>
      </c>
      <c r="S173" s="37"/>
      <c r="T173">
        <v>0.22800000000000001</v>
      </c>
      <c r="U173">
        <v>3092</v>
      </c>
    </row>
    <row r="174" spans="1:21" x14ac:dyDescent="0.25">
      <c r="A174">
        <v>0</v>
      </c>
      <c r="B174">
        <v>43</v>
      </c>
      <c r="C174">
        <v>252</v>
      </c>
      <c r="D174">
        <v>3</v>
      </c>
      <c r="E174">
        <v>228</v>
      </c>
      <c r="F174">
        <v>29</v>
      </c>
      <c r="G174">
        <v>57</v>
      </c>
      <c r="H174" s="37"/>
      <c r="I174">
        <v>0</v>
      </c>
      <c r="J174">
        <v>0</v>
      </c>
      <c r="K174">
        <v>0.52</v>
      </c>
      <c r="L174">
        <v>0.68</v>
      </c>
      <c r="M174">
        <v>0.01</v>
      </c>
      <c r="N174">
        <v>0.87</v>
      </c>
      <c r="O174">
        <v>0.02</v>
      </c>
      <c r="P174">
        <v>0</v>
      </c>
      <c r="Q174">
        <v>0</v>
      </c>
      <c r="R174">
        <v>0.15</v>
      </c>
      <c r="S174" s="37"/>
      <c r="T174">
        <v>0.23200000000000001</v>
      </c>
      <c r="U174">
        <v>3087</v>
      </c>
    </row>
    <row r="175" spans="1:21" x14ac:dyDescent="0.25">
      <c r="A175">
        <v>0</v>
      </c>
      <c r="B175">
        <v>51</v>
      </c>
      <c r="C175">
        <v>239</v>
      </c>
      <c r="D175">
        <v>154</v>
      </c>
      <c r="E175">
        <v>128</v>
      </c>
      <c r="F175">
        <v>7</v>
      </c>
      <c r="G175">
        <v>14</v>
      </c>
      <c r="H175" s="37"/>
      <c r="I175">
        <v>0</v>
      </c>
      <c r="J175">
        <v>0</v>
      </c>
      <c r="K175">
        <v>0.52</v>
      </c>
      <c r="L175">
        <v>0.65</v>
      </c>
      <c r="M175">
        <v>0.39</v>
      </c>
      <c r="N175">
        <v>0.49</v>
      </c>
      <c r="O175">
        <v>0</v>
      </c>
      <c r="P175">
        <v>0</v>
      </c>
      <c r="Q175">
        <v>0</v>
      </c>
      <c r="R175">
        <v>0.1</v>
      </c>
      <c r="S175" s="37"/>
      <c r="T175">
        <v>0.24</v>
      </c>
      <c r="U175">
        <v>3081</v>
      </c>
    </row>
    <row r="176" spans="1:21" x14ac:dyDescent="0.25">
      <c r="A176">
        <v>0</v>
      </c>
      <c r="B176">
        <v>51</v>
      </c>
      <c r="C176">
        <v>244</v>
      </c>
      <c r="D176">
        <v>70</v>
      </c>
      <c r="E176">
        <v>177</v>
      </c>
      <c r="F176">
        <v>23</v>
      </c>
      <c r="G176">
        <v>28</v>
      </c>
      <c r="H176" s="37"/>
      <c r="I176">
        <v>0</v>
      </c>
      <c r="J176">
        <v>0</v>
      </c>
      <c r="K176">
        <v>0.52</v>
      </c>
      <c r="L176">
        <v>0.67</v>
      </c>
      <c r="M176">
        <v>0.18</v>
      </c>
      <c r="N176">
        <v>0.68</v>
      </c>
      <c r="O176">
        <v>0.02</v>
      </c>
      <c r="P176">
        <v>0</v>
      </c>
      <c r="Q176">
        <v>0</v>
      </c>
      <c r="R176">
        <v>0.1</v>
      </c>
      <c r="S176" s="37"/>
      <c r="T176">
        <v>0.245</v>
      </c>
      <c r="U176">
        <v>3079</v>
      </c>
    </row>
    <row r="177" spans="1:21" x14ac:dyDescent="0.25">
      <c r="A177">
        <v>0</v>
      </c>
      <c r="B177">
        <v>45</v>
      </c>
      <c r="C177">
        <v>250</v>
      </c>
      <c r="D177">
        <v>22</v>
      </c>
      <c r="E177">
        <v>205</v>
      </c>
      <c r="F177">
        <v>32</v>
      </c>
      <c r="G177">
        <v>50</v>
      </c>
      <c r="H177" s="37"/>
      <c r="I177">
        <v>0</v>
      </c>
      <c r="J177">
        <v>0</v>
      </c>
      <c r="K177">
        <v>0.52</v>
      </c>
      <c r="L177">
        <v>0.69</v>
      </c>
      <c r="M177">
        <v>0.06</v>
      </c>
      <c r="N177">
        <v>0.78</v>
      </c>
      <c r="O177">
        <v>0.02</v>
      </c>
      <c r="P177">
        <v>0</v>
      </c>
      <c r="Q177">
        <v>0</v>
      </c>
      <c r="R177">
        <v>0.12</v>
      </c>
      <c r="S177" s="37"/>
      <c r="T177">
        <v>0.248</v>
      </c>
      <c r="U177">
        <v>3077</v>
      </c>
    </row>
    <row r="178" spans="1:21" x14ac:dyDescent="0.25">
      <c r="A178">
        <v>0</v>
      </c>
      <c r="B178">
        <v>57</v>
      </c>
      <c r="C178">
        <v>254</v>
      </c>
      <c r="D178">
        <v>13</v>
      </c>
      <c r="E178">
        <v>214</v>
      </c>
      <c r="F178">
        <v>3</v>
      </c>
      <c r="G178">
        <v>7</v>
      </c>
      <c r="H178" s="37"/>
      <c r="I178">
        <v>0</v>
      </c>
      <c r="J178">
        <v>0</v>
      </c>
      <c r="K178">
        <v>0.52</v>
      </c>
      <c r="L178">
        <v>0.7</v>
      </c>
      <c r="M178">
        <v>0.03</v>
      </c>
      <c r="N178">
        <v>0.82</v>
      </c>
      <c r="O178">
        <v>0</v>
      </c>
      <c r="P178">
        <v>0</v>
      </c>
      <c r="Q178">
        <v>0</v>
      </c>
      <c r="R178">
        <v>0.12</v>
      </c>
      <c r="S178" s="37"/>
      <c r="T178">
        <v>0.252</v>
      </c>
      <c r="U178">
        <v>3068</v>
      </c>
    </row>
    <row r="179" spans="1:21" x14ac:dyDescent="0.25">
      <c r="A179">
        <v>1</v>
      </c>
      <c r="B179">
        <v>47</v>
      </c>
      <c r="C179">
        <v>244</v>
      </c>
      <c r="D179">
        <v>50</v>
      </c>
      <c r="E179">
        <v>174</v>
      </c>
      <c r="F179">
        <v>21</v>
      </c>
      <c r="G179">
        <v>42</v>
      </c>
      <c r="H179" s="37"/>
      <c r="I179">
        <v>0</v>
      </c>
      <c r="J179">
        <v>0</v>
      </c>
      <c r="K179">
        <v>0.52</v>
      </c>
      <c r="L179">
        <v>0.7</v>
      </c>
      <c r="M179">
        <v>0.13</v>
      </c>
      <c r="N179">
        <v>0.67</v>
      </c>
      <c r="O179">
        <v>0.01</v>
      </c>
      <c r="P179">
        <v>0</v>
      </c>
      <c r="Q179">
        <v>0</v>
      </c>
      <c r="R179">
        <v>0.08</v>
      </c>
      <c r="S179" s="37"/>
      <c r="T179">
        <v>0.27</v>
      </c>
      <c r="U179">
        <v>3063</v>
      </c>
    </row>
    <row r="180" spans="1:21" x14ac:dyDescent="0.25">
      <c r="A180">
        <v>3</v>
      </c>
      <c r="B180">
        <v>57</v>
      </c>
      <c r="C180">
        <v>240</v>
      </c>
      <c r="D180">
        <v>71</v>
      </c>
      <c r="E180">
        <v>157</v>
      </c>
      <c r="F180">
        <v>3</v>
      </c>
      <c r="G180">
        <v>0</v>
      </c>
      <c r="H180" s="37"/>
      <c r="I180">
        <v>0.01</v>
      </c>
      <c r="J180">
        <v>0.01</v>
      </c>
      <c r="K180">
        <v>0.51</v>
      </c>
      <c r="L180">
        <v>0.7</v>
      </c>
      <c r="M180">
        <v>0.18</v>
      </c>
      <c r="N180">
        <v>0.6</v>
      </c>
      <c r="O180">
        <v>0</v>
      </c>
      <c r="P180">
        <v>0</v>
      </c>
      <c r="Q180">
        <v>0</v>
      </c>
      <c r="R180">
        <v>7.0000000000000007E-2</v>
      </c>
      <c r="S180" s="37"/>
      <c r="T180">
        <v>0.27600000000000002</v>
      </c>
      <c r="U180">
        <v>3058</v>
      </c>
    </row>
    <row r="181" spans="1:21" x14ac:dyDescent="0.25">
      <c r="A181">
        <v>2</v>
      </c>
      <c r="B181">
        <v>53</v>
      </c>
      <c r="C181">
        <v>240</v>
      </c>
      <c r="D181">
        <v>270</v>
      </c>
      <c r="E181">
        <v>22</v>
      </c>
      <c r="F181">
        <v>0</v>
      </c>
      <c r="G181">
        <v>6</v>
      </c>
      <c r="I181">
        <v>0.01</v>
      </c>
      <c r="J181">
        <v>0.01</v>
      </c>
      <c r="K181">
        <v>0.51</v>
      </c>
      <c r="L181">
        <v>0.76</v>
      </c>
      <c r="M181">
        <v>0.68</v>
      </c>
      <c r="N181">
        <v>0.08</v>
      </c>
      <c r="O181">
        <v>0</v>
      </c>
      <c r="P181">
        <v>0</v>
      </c>
      <c r="Q181">
        <v>0</v>
      </c>
      <c r="R181">
        <v>0.1</v>
      </c>
      <c r="T181">
        <v>0.28599999999999998</v>
      </c>
      <c r="U181">
        <v>3057</v>
      </c>
    </row>
    <row r="182" spans="1:21" x14ac:dyDescent="0.25">
      <c r="A182">
        <v>3</v>
      </c>
      <c r="B182">
        <v>64</v>
      </c>
      <c r="C182">
        <v>244</v>
      </c>
      <c r="D182">
        <v>35</v>
      </c>
      <c r="E182">
        <v>170</v>
      </c>
      <c r="F182">
        <v>14</v>
      </c>
      <c r="G182">
        <v>0</v>
      </c>
      <c r="H182" s="37"/>
      <c r="I182">
        <v>0.01</v>
      </c>
      <c r="J182">
        <v>0.01</v>
      </c>
      <c r="K182">
        <v>0.51</v>
      </c>
      <c r="L182">
        <v>0.73</v>
      </c>
      <c r="M182">
        <v>0.09</v>
      </c>
      <c r="N182">
        <v>0.65</v>
      </c>
      <c r="O182">
        <v>0.01</v>
      </c>
      <c r="P182">
        <v>0</v>
      </c>
      <c r="Q182">
        <v>0</v>
      </c>
      <c r="R182">
        <v>7.0000000000000007E-2</v>
      </c>
      <c r="S182" s="37"/>
      <c r="T182">
        <v>0.29099999999999998</v>
      </c>
      <c r="U182">
        <v>3052</v>
      </c>
    </row>
    <row r="183" spans="1:21" x14ac:dyDescent="0.25">
      <c r="A183">
        <v>4</v>
      </c>
      <c r="B183">
        <v>66</v>
      </c>
      <c r="C183">
        <v>239</v>
      </c>
      <c r="D183">
        <v>72</v>
      </c>
      <c r="E183">
        <v>139</v>
      </c>
      <c r="F183">
        <v>8</v>
      </c>
      <c r="G183">
        <v>0</v>
      </c>
      <c r="H183" s="37"/>
      <c r="I183">
        <v>0.01</v>
      </c>
      <c r="J183">
        <v>0.02</v>
      </c>
      <c r="K183">
        <v>0.51</v>
      </c>
      <c r="L183">
        <v>0.74</v>
      </c>
      <c r="M183">
        <v>0.18</v>
      </c>
      <c r="N183">
        <v>0.53</v>
      </c>
      <c r="O183">
        <v>0.01</v>
      </c>
      <c r="P183">
        <v>0</v>
      </c>
      <c r="Q183">
        <v>0</v>
      </c>
      <c r="R183">
        <v>0.05</v>
      </c>
      <c r="S183" s="37"/>
      <c r="T183">
        <v>0.3</v>
      </c>
      <c r="U183">
        <v>3049</v>
      </c>
    </row>
    <row r="184" spans="1:21" x14ac:dyDescent="0.25">
      <c r="A184">
        <v>1</v>
      </c>
      <c r="B184">
        <v>63</v>
      </c>
      <c r="C184">
        <v>239</v>
      </c>
      <c r="D184">
        <v>121</v>
      </c>
      <c r="E184">
        <v>108</v>
      </c>
      <c r="F184">
        <v>5</v>
      </c>
      <c r="G184">
        <v>0</v>
      </c>
      <c r="H184" s="37"/>
      <c r="I184">
        <v>0</v>
      </c>
      <c r="J184">
        <v>0.01</v>
      </c>
      <c r="K184">
        <v>0.52</v>
      </c>
      <c r="L184">
        <v>0.75</v>
      </c>
      <c r="M184">
        <v>0.31</v>
      </c>
      <c r="N184">
        <v>0.41</v>
      </c>
      <c r="O184">
        <v>0</v>
      </c>
      <c r="P184">
        <v>0</v>
      </c>
      <c r="Q184">
        <v>0</v>
      </c>
      <c r="R184">
        <v>0.04</v>
      </c>
      <c r="S184" s="37"/>
      <c r="T184">
        <v>0.307</v>
      </c>
      <c r="U184">
        <v>3041</v>
      </c>
    </row>
    <row r="185" spans="1:21" x14ac:dyDescent="0.25">
      <c r="A185">
        <v>0</v>
      </c>
      <c r="B185">
        <v>54</v>
      </c>
      <c r="C185">
        <v>243</v>
      </c>
      <c r="D185">
        <v>75</v>
      </c>
      <c r="E185">
        <v>139</v>
      </c>
      <c r="F185">
        <v>4</v>
      </c>
      <c r="G185">
        <v>17</v>
      </c>
      <c r="H185" s="37"/>
      <c r="I185">
        <v>0</v>
      </c>
      <c r="J185">
        <v>0</v>
      </c>
      <c r="K185">
        <v>0.52</v>
      </c>
      <c r="L185">
        <v>0.76</v>
      </c>
      <c r="M185">
        <v>0.19</v>
      </c>
      <c r="N185">
        <v>0.53</v>
      </c>
      <c r="O185">
        <v>0</v>
      </c>
      <c r="P185">
        <v>0</v>
      </c>
      <c r="Q185">
        <v>0</v>
      </c>
      <c r="R185">
        <v>0.05</v>
      </c>
      <c r="S185" s="37"/>
      <c r="T185">
        <v>0.309</v>
      </c>
      <c r="U185">
        <v>3035</v>
      </c>
    </row>
    <row r="186" spans="1:21" x14ac:dyDescent="0.25">
      <c r="A186">
        <v>0</v>
      </c>
      <c r="B186">
        <v>54</v>
      </c>
      <c r="C186">
        <v>250</v>
      </c>
      <c r="D186">
        <v>266</v>
      </c>
      <c r="E186">
        <v>7</v>
      </c>
      <c r="F186">
        <v>2</v>
      </c>
      <c r="G186">
        <v>3</v>
      </c>
      <c r="H186" s="37"/>
      <c r="I186">
        <v>0</v>
      </c>
      <c r="J186">
        <v>0</v>
      </c>
      <c r="K186">
        <v>0.52</v>
      </c>
      <c r="L186">
        <v>0.82</v>
      </c>
      <c r="M186">
        <v>0.67</v>
      </c>
      <c r="N186">
        <v>0.03</v>
      </c>
      <c r="O186">
        <v>0</v>
      </c>
      <c r="P186">
        <v>0</v>
      </c>
      <c r="Q186">
        <v>0</v>
      </c>
      <c r="R186">
        <v>0.09</v>
      </c>
      <c r="S186" s="37"/>
      <c r="T186">
        <v>0.32</v>
      </c>
      <c r="U186">
        <v>3033</v>
      </c>
    </row>
    <row r="187" spans="1:21" x14ac:dyDescent="0.25">
      <c r="A187">
        <v>0</v>
      </c>
      <c r="B187">
        <v>54</v>
      </c>
      <c r="C187">
        <v>250</v>
      </c>
      <c r="D187">
        <v>266</v>
      </c>
      <c r="E187">
        <v>7</v>
      </c>
      <c r="F187">
        <v>2</v>
      </c>
      <c r="G187">
        <v>3</v>
      </c>
      <c r="H187" s="37"/>
      <c r="I187">
        <v>0</v>
      </c>
      <c r="J187">
        <v>0</v>
      </c>
      <c r="K187">
        <v>0.52</v>
      </c>
      <c r="L187">
        <v>0.82</v>
      </c>
      <c r="M187">
        <v>0.67</v>
      </c>
      <c r="N187">
        <v>0.03</v>
      </c>
      <c r="O187">
        <v>0</v>
      </c>
      <c r="P187">
        <v>0</v>
      </c>
      <c r="Q187">
        <v>0</v>
      </c>
      <c r="R187">
        <v>0.09</v>
      </c>
      <c r="S187" s="37"/>
      <c r="T187">
        <v>0.32</v>
      </c>
      <c r="U187">
        <v>3033</v>
      </c>
    </row>
    <row r="188" spans="1:21" x14ac:dyDescent="0.25">
      <c r="A188">
        <v>0</v>
      </c>
      <c r="B188">
        <v>54</v>
      </c>
      <c r="C188">
        <v>243</v>
      </c>
      <c r="D188">
        <v>76</v>
      </c>
      <c r="E188">
        <v>125</v>
      </c>
      <c r="F188">
        <v>8</v>
      </c>
      <c r="G188">
        <v>17</v>
      </c>
      <c r="H188" s="37"/>
      <c r="I188">
        <v>0</v>
      </c>
      <c r="J188">
        <v>0</v>
      </c>
      <c r="K188">
        <v>0.52</v>
      </c>
      <c r="L188">
        <v>0.79</v>
      </c>
      <c r="M188">
        <v>0.19</v>
      </c>
      <c r="N188">
        <v>0.48</v>
      </c>
      <c r="O188">
        <v>0.01</v>
      </c>
      <c r="P188">
        <v>0</v>
      </c>
      <c r="Q188">
        <v>0</v>
      </c>
      <c r="R188">
        <v>0.03</v>
      </c>
      <c r="S188" s="37"/>
      <c r="T188">
        <v>0.33</v>
      </c>
      <c r="U188">
        <v>3022</v>
      </c>
    </row>
    <row r="189" spans="1:21" x14ac:dyDescent="0.25">
      <c r="A189">
        <v>0</v>
      </c>
      <c r="B189">
        <v>45</v>
      </c>
      <c r="C189">
        <v>245</v>
      </c>
      <c r="D189">
        <v>46</v>
      </c>
      <c r="E189">
        <v>141</v>
      </c>
      <c r="F189">
        <v>16</v>
      </c>
      <c r="G189">
        <v>50</v>
      </c>
      <c r="H189" s="37"/>
      <c r="I189">
        <v>0</v>
      </c>
      <c r="J189">
        <v>0</v>
      </c>
      <c r="K189">
        <v>0.52</v>
      </c>
      <c r="L189">
        <v>0.8</v>
      </c>
      <c r="M189">
        <v>0.12</v>
      </c>
      <c r="N189">
        <v>0.54</v>
      </c>
      <c r="O189">
        <v>0.01</v>
      </c>
      <c r="P189">
        <v>0</v>
      </c>
      <c r="Q189">
        <v>0</v>
      </c>
      <c r="R189">
        <v>0.04</v>
      </c>
      <c r="S189" s="37"/>
      <c r="T189">
        <v>0.33400000000000002</v>
      </c>
      <c r="U189">
        <v>3021</v>
      </c>
    </row>
    <row r="190" spans="1:21" x14ac:dyDescent="0.25">
      <c r="A190">
        <v>0</v>
      </c>
      <c r="B190">
        <v>52</v>
      </c>
      <c r="C190">
        <v>242</v>
      </c>
      <c r="D190">
        <v>100</v>
      </c>
      <c r="E190">
        <v>92</v>
      </c>
      <c r="F190">
        <v>16</v>
      </c>
      <c r="G190">
        <v>25</v>
      </c>
      <c r="H190" s="37"/>
      <c r="I190">
        <v>0</v>
      </c>
      <c r="J190">
        <v>0</v>
      </c>
      <c r="K190">
        <v>0.52</v>
      </c>
      <c r="L190">
        <v>0.84</v>
      </c>
      <c r="M190">
        <v>0.25</v>
      </c>
      <c r="N190">
        <v>0.35</v>
      </c>
      <c r="O190">
        <v>0.01</v>
      </c>
      <c r="P190">
        <v>0</v>
      </c>
      <c r="Q190">
        <v>0</v>
      </c>
      <c r="R190">
        <v>0.02</v>
      </c>
      <c r="S190" s="37"/>
      <c r="T190">
        <v>0.35699999999999998</v>
      </c>
      <c r="U190">
        <v>3009</v>
      </c>
    </row>
    <row r="191" spans="1:21" x14ac:dyDescent="0.25">
      <c r="A191">
        <v>0</v>
      </c>
      <c r="B191">
        <v>64</v>
      </c>
      <c r="C191">
        <v>245</v>
      </c>
      <c r="D191">
        <v>57</v>
      </c>
      <c r="E191">
        <v>114</v>
      </c>
      <c r="F191">
        <v>7</v>
      </c>
      <c r="G191">
        <v>0</v>
      </c>
      <c r="H191" s="37"/>
      <c r="I191">
        <v>0</v>
      </c>
      <c r="J191">
        <v>0</v>
      </c>
      <c r="K191">
        <v>0.52</v>
      </c>
      <c r="L191">
        <v>0.86</v>
      </c>
      <c r="M191">
        <v>0.14000000000000001</v>
      </c>
      <c r="N191">
        <v>0.44</v>
      </c>
      <c r="O191">
        <v>0</v>
      </c>
      <c r="P191">
        <v>0</v>
      </c>
      <c r="Q191">
        <v>0</v>
      </c>
      <c r="R191">
        <v>0.02</v>
      </c>
      <c r="S191" s="37"/>
      <c r="T191">
        <v>0.37</v>
      </c>
      <c r="U191">
        <v>2998</v>
      </c>
    </row>
    <row r="192" spans="1:21" x14ac:dyDescent="0.25">
      <c r="A192">
        <v>0</v>
      </c>
      <c r="B192">
        <v>57</v>
      </c>
      <c r="C192">
        <v>249</v>
      </c>
      <c r="D192">
        <v>29</v>
      </c>
      <c r="E192">
        <v>128</v>
      </c>
      <c r="F192">
        <v>7</v>
      </c>
      <c r="G192">
        <v>7</v>
      </c>
      <c r="H192" s="37"/>
      <c r="I192">
        <v>0</v>
      </c>
      <c r="J192">
        <v>0</v>
      </c>
      <c r="K192">
        <v>0.52</v>
      </c>
      <c r="L192">
        <v>0.88</v>
      </c>
      <c r="M192">
        <v>7.0000000000000007E-2</v>
      </c>
      <c r="N192">
        <v>0.49</v>
      </c>
      <c r="O192">
        <v>0</v>
      </c>
      <c r="P192">
        <v>0</v>
      </c>
      <c r="Q192">
        <v>0</v>
      </c>
      <c r="R192">
        <v>0.02</v>
      </c>
      <c r="S192" s="37"/>
      <c r="T192">
        <v>0.377</v>
      </c>
      <c r="U192">
        <v>2991</v>
      </c>
    </row>
    <row r="193" spans="1:21" x14ac:dyDescent="0.25">
      <c r="A193">
        <v>0</v>
      </c>
      <c r="B193">
        <v>55</v>
      </c>
      <c r="C193">
        <v>243</v>
      </c>
      <c r="D193">
        <v>91</v>
      </c>
      <c r="E193">
        <v>74</v>
      </c>
      <c r="F193">
        <v>16</v>
      </c>
      <c r="G193">
        <v>14</v>
      </c>
      <c r="H193" s="37"/>
      <c r="I193">
        <v>0</v>
      </c>
      <c r="J193">
        <v>0</v>
      </c>
      <c r="K193">
        <v>0.52</v>
      </c>
      <c r="L193">
        <v>0.92</v>
      </c>
      <c r="M193">
        <v>0.23</v>
      </c>
      <c r="N193">
        <v>0.28000000000000003</v>
      </c>
      <c r="O193">
        <v>0.01</v>
      </c>
      <c r="P193">
        <v>0</v>
      </c>
      <c r="Q193">
        <v>0</v>
      </c>
      <c r="R193">
        <v>0.01</v>
      </c>
      <c r="S193" s="37"/>
      <c r="T193">
        <v>0.39700000000000002</v>
      </c>
      <c r="U193">
        <v>2983</v>
      </c>
    </row>
    <row r="194" spans="1:21" x14ac:dyDescent="0.25">
      <c r="A194">
        <v>1</v>
      </c>
      <c r="B194">
        <v>63</v>
      </c>
      <c r="C194">
        <v>246</v>
      </c>
      <c r="D194">
        <v>36</v>
      </c>
      <c r="E194">
        <v>101</v>
      </c>
      <c r="F194">
        <v>5</v>
      </c>
      <c r="G194">
        <v>0</v>
      </c>
      <c r="H194" s="37"/>
      <c r="I194">
        <v>0</v>
      </c>
      <c r="J194">
        <v>0.01</v>
      </c>
      <c r="K194">
        <v>0.52</v>
      </c>
      <c r="L194">
        <v>0.95</v>
      </c>
      <c r="M194">
        <v>0.09</v>
      </c>
      <c r="N194">
        <v>0.39</v>
      </c>
      <c r="O194">
        <v>0</v>
      </c>
      <c r="P194">
        <v>0</v>
      </c>
      <c r="Q194">
        <v>0</v>
      </c>
      <c r="R194">
        <v>0</v>
      </c>
      <c r="S194" s="37"/>
      <c r="T194">
        <v>0.41199999999999998</v>
      </c>
      <c r="U194">
        <v>2972</v>
      </c>
    </row>
    <row r="195" spans="1:21" x14ac:dyDescent="0.25">
      <c r="A195">
        <v>4</v>
      </c>
      <c r="B195">
        <v>57</v>
      </c>
      <c r="C195">
        <v>252</v>
      </c>
      <c r="D195">
        <v>12</v>
      </c>
      <c r="E195">
        <v>106</v>
      </c>
      <c r="F195">
        <v>4</v>
      </c>
      <c r="G195">
        <v>4</v>
      </c>
      <c r="H195" s="37"/>
      <c r="I195">
        <v>0.02</v>
      </c>
      <c r="J195">
        <v>0.03</v>
      </c>
      <c r="K195">
        <v>0.5</v>
      </c>
      <c r="L195">
        <v>0.96</v>
      </c>
      <c r="M195">
        <v>0.03</v>
      </c>
      <c r="N195">
        <v>0.41</v>
      </c>
      <c r="O195">
        <v>0</v>
      </c>
      <c r="P195">
        <v>0</v>
      </c>
      <c r="Q195">
        <v>0</v>
      </c>
      <c r="R195">
        <v>0</v>
      </c>
      <c r="S195" s="37"/>
      <c r="T195">
        <v>0.41899999999999998</v>
      </c>
      <c r="U195">
        <v>2969</v>
      </c>
    </row>
    <row r="196" spans="1:21" x14ac:dyDescent="0.25">
      <c r="A196">
        <v>3</v>
      </c>
      <c r="B196">
        <v>57</v>
      </c>
      <c r="C196">
        <v>240</v>
      </c>
      <c r="D196">
        <v>66</v>
      </c>
      <c r="E196">
        <v>69</v>
      </c>
      <c r="F196">
        <v>6</v>
      </c>
      <c r="G196">
        <v>5</v>
      </c>
      <c r="H196" s="37"/>
      <c r="I196">
        <v>0.01</v>
      </c>
      <c r="J196">
        <v>0.02</v>
      </c>
      <c r="K196">
        <v>0.51</v>
      </c>
      <c r="L196">
        <v>0.97</v>
      </c>
      <c r="M196">
        <v>0.17</v>
      </c>
      <c r="N196">
        <v>0.26</v>
      </c>
      <c r="O196">
        <v>0</v>
      </c>
      <c r="P196">
        <v>0</v>
      </c>
      <c r="Q196">
        <v>0</v>
      </c>
      <c r="R196">
        <v>0</v>
      </c>
      <c r="S196" s="37"/>
      <c r="T196">
        <v>0.42499999999999999</v>
      </c>
      <c r="U196">
        <v>2967</v>
      </c>
    </row>
    <row r="197" spans="1:21" x14ac:dyDescent="0.25">
      <c r="A197">
        <v>0</v>
      </c>
      <c r="B197">
        <v>64</v>
      </c>
      <c r="C197">
        <v>247</v>
      </c>
      <c r="D197">
        <v>39</v>
      </c>
      <c r="E197">
        <v>92</v>
      </c>
      <c r="F197">
        <v>3</v>
      </c>
      <c r="G197">
        <v>0</v>
      </c>
      <c r="H197" s="37"/>
      <c r="I197">
        <v>0</v>
      </c>
      <c r="J197">
        <v>0</v>
      </c>
      <c r="K197">
        <v>0.52</v>
      </c>
      <c r="L197">
        <v>0.98</v>
      </c>
      <c r="M197">
        <v>0.1</v>
      </c>
      <c r="N197">
        <v>0.35</v>
      </c>
      <c r="O197">
        <v>0</v>
      </c>
      <c r="P197">
        <v>0</v>
      </c>
      <c r="Q197">
        <v>0</v>
      </c>
      <c r="R197">
        <v>0</v>
      </c>
      <c r="S197" s="37"/>
      <c r="T197">
        <v>0.42799999999999999</v>
      </c>
      <c r="U197">
        <v>2960</v>
      </c>
    </row>
    <row r="198" spans="1:21" x14ac:dyDescent="0.25">
      <c r="A198">
        <v>0</v>
      </c>
      <c r="B198">
        <v>51</v>
      </c>
      <c r="C198">
        <v>245</v>
      </c>
      <c r="D198">
        <v>142</v>
      </c>
      <c r="E198">
        <v>17</v>
      </c>
      <c r="F198">
        <v>0</v>
      </c>
      <c r="G198">
        <v>28</v>
      </c>
      <c r="H198" s="37"/>
      <c r="I198">
        <v>0</v>
      </c>
      <c r="J198">
        <v>0</v>
      </c>
      <c r="K198">
        <v>0.52</v>
      </c>
      <c r="L198">
        <v>1.01</v>
      </c>
      <c r="M198">
        <v>0.36</v>
      </c>
      <c r="N198">
        <v>7.0000000000000007E-2</v>
      </c>
      <c r="O198">
        <v>0</v>
      </c>
      <c r="P198">
        <v>0</v>
      </c>
      <c r="Q198">
        <v>0</v>
      </c>
      <c r="R198">
        <v>0.01</v>
      </c>
      <c r="S198" s="37"/>
      <c r="T198">
        <v>0.441</v>
      </c>
      <c r="U198">
        <v>2954</v>
      </c>
    </row>
    <row r="199" spans="1:21" x14ac:dyDescent="0.25">
      <c r="A199">
        <v>4</v>
      </c>
      <c r="B199">
        <v>57</v>
      </c>
      <c r="C199">
        <v>240</v>
      </c>
      <c r="D199">
        <v>77</v>
      </c>
      <c r="E199">
        <v>29</v>
      </c>
      <c r="F199">
        <v>44</v>
      </c>
      <c r="G199">
        <v>4</v>
      </c>
      <c r="H199" s="37"/>
      <c r="I199">
        <v>0.02</v>
      </c>
      <c r="J199">
        <v>0.03</v>
      </c>
      <c r="K199">
        <v>0.5</v>
      </c>
      <c r="L199">
        <v>1.06</v>
      </c>
      <c r="M199">
        <v>0.19</v>
      </c>
      <c r="N199">
        <v>0.11</v>
      </c>
      <c r="O199">
        <v>0.03</v>
      </c>
      <c r="P199">
        <v>0</v>
      </c>
      <c r="Q199">
        <v>0</v>
      </c>
      <c r="R199">
        <v>0</v>
      </c>
      <c r="S199" s="37"/>
      <c r="T199">
        <v>0.46400000000000002</v>
      </c>
      <c r="U199">
        <v>2952</v>
      </c>
    </row>
    <row r="200" spans="1:21" x14ac:dyDescent="0.25">
      <c r="A200">
        <v>4</v>
      </c>
      <c r="B200">
        <v>57</v>
      </c>
      <c r="C200">
        <v>240</v>
      </c>
      <c r="D200">
        <v>77</v>
      </c>
      <c r="E200">
        <v>29</v>
      </c>
      <c r="F200">
        <v>7</v>
      </c>
      <c r="G200">
        <v>4</v>
      </c>
      <c r="H200" s="37"/>
      <c r="I200">
        <v>0.02</v>
      </c>
      <c r="J200">
        <v>0.03</v>
      </c>
      <c r="K200">
        <v>0.5</v>
      </c>
      <c r="L200">
        <v>1.0900000000000001</v>
      </c>
      <c r="M200">
        <v>0.19</v>
      </c>
      <c r="N200">
        <v>0.11</v>
      </c>
      <c r="O200">
        <v>0</v>
      </c>
      <c r="P200">
        <v>0</v>
      </c>
      <c r="Q200">
        <v>0</v>
      </c>
      <c r="R200">
        <v>0</v>
      </c>
      <c r="S200" s="37"/>
      <c r="T200">
        <v>0.47499999999999998</v>
      </c>
      <c r="U200">
        <v>2937</v>
      </c>
    </row>
    <row r="201" spans="1:21" x14ac:dyDescent="0.25">
      <c r="A201">
        <v>4</v>
      </c>
      <c r="B201">
        <v>57</v>
      </c>
      <c r="C201">
        <v>240</v>
      </c>
      <c r="D201">
        <v>71</v>
      </c>
      <c r="E201">
        <v>22</v>
      </c>
      <c r="F201">
        <v>3</v>
      </c>
      <c r="G201">
        <v>4</v>
      </c>
      <c r="H201" s="37"/>
      <c r="I201">
        <v>0.02</v>
      </c>
      <c r="J201">
        <v>0.03</v>
      </c>
      <c r="K201">
        <v>0.5</v>
      </c>
      <c r="L201">
        <v>1.1299999999999999</v>
      </c>
      <c r="M201">
        <v>0.18</v>
      </c>
      <c r="N201">
        <v>0.08</v>
      </c>
      <c r="O201">
        <v>0</v>
      </c>
      <c r="P201">
        <v>0</v>
      </c>
      <c r="Q201">
        <v>0</v>
      </c>
      <c r="R201">
        <v>0</v>
      </c>
      <c r="S201" s="37"/>
      <c r="T201">
        <v>0.495</v>
      </c>
      <c r="U201">
        <v>2924</v>
      </c>
    </row>
    <row r="202" spans="1:21" x14ac:dyDescent="0.25">
      <c r="A202">
        <v>3</v>
      </c>
      <c r="B202">
        <v>55</v>
      </c>
      <c r="C202">
        <v>242</v>
      </c>
      <c r="D202">
        <v>66</v>
      </c>
      <c r="E202">
        <v>22</v>
      </c>
      <c r="F202">
        <v>4</v>
      </c>
      <c r="G202">
        <v>12</v>
      </c>
      <c r="H202" s="37"/>
      <c r="I202">
        <v>0.01</v>
      </c>
      <c r="J202">
        <v>0.02</v>
      </c>
      <c r="K202">
        <v>0.51</v>
      </c>
      <c r="L202">
        <v>1.1499999999999999</v>
      </c>
      <c r="M202">
        <v>0.17</v>
      </c>
      <c r="N202">
        <v>0.08</v>
      </c>
      <c r="O202">
        <v>0</v>
      </c>
      <c r="P202">
        <v>0</v>
      </c>
      <c r="Q202">
        <v>0</v>
      </c>
      <c r="R202">
        <v>0</v>
      </c>
      <c r="S202" s="37"/>
      <c r="T202">
        <v>0.504</v>
      </c>
      <c r="U202">
        <v>2917</v>
      </c>
    </row>
    <row r="203" spans="1:21" x14ac:dyDescent="0.25">
      <c r="A203">
        <v>3</v>
      </c>
      <c r="B203">
        <v>68</v>
      </c>
      <c r="C203">
        <v>248</v>
      </c>
      <c r="D203">
        <v>66</v>
      </c>
      <c r="E203">
        <v>4</v>
      </c>
      <c r="F203">
        <v>4</v>
      </c>
      <c r="G203">
        <v>0</v>
      </c>
      <c r="H203" s="37"/>
      <c r="I203">
        <v>0.01</v>
      </c>
      <c r="J203">
        <v>0.02</v>
      </c>
      <c r="K203">
        <v>0.51</v>
      </c>
      <c r="L203">
        <v>1.22</v>
      </c>
      <c r="M203">
        <v>0.17</v>
      </c>
      <c r="N203">
        <v>0.02</v>
      </c>
      <c r="O203">
        <v>0</v>
      </c>
      <c r="P203">
        <v>0</v>
      </c>
      <c r="Q203">
        <v>0</v>
      </c>
      <c r="R203">
        <v>0</v>
      </c>
      <c r="S203" s="37"/>
      <c r="T203">
        <v>0.53400000000000003</v>
      </c>
      <c r="U203">
        <v>2901</v>
      </c>
    </row>
    <row r="204" spans="1:21" x14ac:dyDescent="0.25">
      <c r="A204">
        <v>0</v>
      </c>
      <c r="B204">
        <v>69</v>
      </c>
      <c r="C204">
        <v>247</v>
      </c>
      <c r="D204">
        <v>46</v>
      </c>
      <c r="E204">
        <v>19</v>
      </c>
      <c r="F204">
        <v>2</v>
      </c>
      <c r="G204">
        <v>0</v>
      </c>
      <c r="H204" s="37"/>
      <c r="I204">
        <v>0</v>
      </c>
      <c r="J204">
        <v>0</v>
      </c>
      <c r="K204">
        <v>0.52</v>
      </c>
      <c r="L204">
        <v>1.24</v>
      </c>
      <c r="M204">
        <v>0.12</v>
      </c>
      <c r="N204">
        <v>7.0000000000000007E-2</v>
      </c>
      <c r="O204">
        <v>0</v>
      </c>
      <c r="P204">
        <v>0</v>
      </c>
      <c r="Q204">
        <v>0</v>
      </c>
      <c r="R204">
        <v>0</v>
      </c>
      <c r="S204" s="37"/>
      <c r="T204">
        <v>0.54200000000000004</v>
      </c>
      <c r="U204">
        <v>2890</v>
      </c>
    </row>
    <row r="205" spans="1:21" x14ac:dyDescent="0.25">
      <c r="A205">
        <v>4</v>
      </c>
      <c r="B205">
        <v>62</v>
      </c>
      <c r="C205">
        <v>250</v>
      </c>
      <c r="D205">
        <v>17</v>
      </c>
      <c r="E205">
        <v>25</v>
      </c>
      <c r="F205">
        <v>5</v>
      </c>
      <c r="G205">
        <v>0</v>
      </c>
      <c r="H205" s="37"/>
      <c r="I205">
        <v>0.02</v>
      </c>
      <c r="J205">
        <v>0.03</v>
      </c>
      <c r="K205">
        <v>0.5</v>
      </c>
      <c r="L205">
        <v>1.26</v>
      </c>
      <c r="M205">
        <v>0.04</v>
      </c>
      <c r="N205">
        <v>0.1</v>
      </c>
      <c r="O205">
        <v>0</v>
      </c>
      <c r="P205">
        <v>0</v>
      </c>
      <c r="Q205">
        <v>0</v>
      </c>
      <c r="R205">
        <v>0</v>
      </c>
      <c r="S205" s="37"/>
      <c r="T205">
        <v>0.54900000000000004</v>
      </c>
      <c r="U205">
        <v>2889</v>
      </c>
    </row>
    <row r="206" spans="1:21" x14ac:dyDescent="0.25">
      <c r="A206">
        <v>0</v>
      </c>
      <c r="B206">
        <v>52</v>
      </c>
      <c r="C206">
        <v>250</v>
      </c>
      <c r="D206">
        <v>33</v>
      </c>
      <c r="E206">
        <v>16</v>
      </c>
      <c r="F206">
        <v>0</v>
      </c>
      <c r="G206">
        <v>25</v>
      </c>
      <c r="H206" s="37"/>
      <c r="I206">
        <v>0</v>
      </c>
      <c r="J206">
        <v>0</v>
      </c>
      <c r="K206">
        <v>0.52</v>
      </c>
      <c r="L206">
        <v>1.29</v>
      </c>
      <c r="M206">
        <v>0.08</v>
      </c>
      <c r="N206">
        <v>0.06</v>
      </c>
      <c r="O206">
        <v>0</v>
      </c>
      <c r="P206">
        <v>0</v>
      </c>
      <c r="Q206">
        <v>0</v>
      </c>
      <c r="R206">
        <v>0</v>
      </c>
      <c r="S206" s="37"/>
      <c r="T206">
        <v>0.56200000000000006</v>
      </c>
      <c r="U206">
        <v>2874</v>
      </c>
    </row>
    <row r="207" spans="1:21" x14ac:dyDescent="0.25">
      <c r="A207">
        <v>3</v>
      </c>
      <c r="B207">
        <v>57</v>
      </c>
      <c r="C207">
        <v>261</v>
      </c>
      <c r="D207">
        <v>15</v>
      </c>
      <c r="E207">
        <v>9</v>
      </c>
      <c r="F207">
        <v>7</v>
      </c>
      <c r="G207">
        <v>5</v>
      </c>
      <c r="H207" s="37"/>
      <c r="I207">
        <v>0.01</v>
      </c>
      <c r="J207">
        <v>0.02</v>
      </c>
      <c r="K207">
        <v>0.51</v>
      </c>
      <c r="L207">
        <v>1.33</v>
      </c>
      <c r="M207">
        <v>0.04</v>
      </c>
      <c r="N207">
        <v>0.03</v>
      </c>
      <c r="O207">
        <v>0</v>
      </c>
      <c r="P207">
        <v>0</v>
      </c>
      <c r="Q207">
        <v>0</v>
      </c>
      <c r="R207">
        <v>0</v>
      </c>
      <c r="S207" s="37"/>
      <c r="T207">
        <v>0.58099999999999996</v>
      </c>
      <c r="U207">
        <v>2867</v>
      </c>
    </row>
    <row r="208" spans="1:21" s="39" customFormat="1" x14ac:dyDescent="0.25"/>
    <row r="209" spans="19:21" x14ac:dyDescent="0.25">
      <c r="S209" s="43" t="s">
        <v>61</v>
      </c>
      <c r="T209">
        <v>-0.56699999999999995</v>
      </c>
      <c r="U209">
        <v>6094</v>
      </c>
    </row>
    <row r="210" spans="19:21" x14ac:dyDescent="0.25">
      <c r="S210" s="43"/>
      <c r="T210">
        <v>0.32</v>
      </c>
      <c r="U210">
        <v>3033</v>
      </c>
    </row>
    <row r="211" spans="19:21" x14ac:dyDescent="0.25">
      <c r="S211" s="43"/>
      <c r="T211">
        <v>0.32</v>
      </c>
      <c r="U211">
        <v>3033</v>
      </c>
    </row>
    <row r="212" spans="19:21" x14ac:dyDescent="0.25">
      <c r="S212" s="43"/>
      <c r="T212">
        <v>-0.56599999999999995</v>
      </c>
      <c r="U212">
        <v>5961</v>
      </c>
    </row>
    <row r="213" spans="19:21" x14ac:dyDescent="0.25">
      <c r="S213" s="43"/>
      <c r="T213">
        <v>-0.46100000000000002</v>
      </c>
      <c r="U213">
        <v>4032</v>
      </c>
    </row>
    <row r="214" spans="19:21" x14ac:dyDescent="0.25">
      <c r="S214" s="43"/>
      <c r="T214">
        <v>-0.55800000000000005</v>
      </c>
      <c r="U214">
        <v>5482</v>
      </c>
    </row>
    <row r="215" spans="19:21" x14ac:dyDescent="0.25">
      <c r="S215" s="43"/>
      <c r="T215">
        <v>0.24099999999999999</v>
      </c>
      <c r="U215">
        <v>3083</v>
      </c>
    </row>
    <row r="216" spans="19:21" x14ac:dyDescent="0.25">
      <c r="S216" s="43"/>
      <c r="T216">
        <v>-4.7E-2</v>
      </c>
      <c r="U216">
        <v>3268</v>
      </c>
    </row>
    <row r="217" spans="19:21" x14ac:dyDescent="0.25">
      <c r="S217" s="43"/>
      <c r="T217">
        <v>-0.56200000000000006</v>
      </c>
      <c r="U217">
        <v>5671</v>
      </c>
    </row>
    <row r="218" spans="19:21" x14ac:dyDescent="0.25">
      <c r="S218" s="43"/>
      <c r="T218">
        <v>-0.48499999999999999</v>
      </c>
      <c r="U218">
        <v>4169</v>
      </c>
    </row>
    <row r="219" spans="19:21" x14ac:dyDescent="0.25">
      <c r="S219" s="43"/>
      <c r="T219">
        <v>4.1000000000000002E-2</v>
      </c>
      <c r="U219">
        <v>3216</v>
      </c>
    </row>
    <row r="220" spans="19:21" x14ac:dyDescent="0.25">
      <c r="S220" s="43"/>
      <c r="T220">
        <v>-0.34200000000000003</v>
      </c>
      <c r="U220">
        <v>3611</v>
      </c>
    </row>
    <row r="221" spans="19:21" x14ac:dyDescent="0.25">
      <c r="S221" s="43"/>
      <c r="T221">
        <v>-0.55500000000000005</v>
      </c>
      <c r="U221">
        <v>5260</v>
      </c>
    </row>
    <row r="222" spans="19:21" x14ac:dyDescent="0.25">
      <c r="S222" s="43"/>
      <c r="T222">
        <v>-0.45300000000000001</v>
      </c>
      <c r="U222">
        <v>3980</v>
      </c>
    </row>
    <row r="223" spans="19:21" x14ac:dyDescent="0.25">
      <c r="S223" s="43"/>
      <c r="T223">
        <v>-0.55700000000000005</v>
      </c>
      <c r="U223">
        <v>5356</v>
      </c>
    </row>
    <row r="224" spans="19:21" x14ac:dyDescent="0.25">
      <c r="S224" s="43"/>
      <c r="T224">
        <v>-0.56100000000000005</v>
      </c>
      <c r="U224">
        <v>5574</v>
      </c>
    </row>
    <row r="225" spans="19:21" x14ac:dyDescent="0.25">
      <c r="S225" s="43"/>
      <c r="T225">
        <v>-7.4999999999999997E-2</v>
      </c>
      <c r="U225">
        <v>3286</v>
      </c>
    </row>
    <row r="226" spans="19:21" x14ac:dyDescent="0.25">
      <c r="S226" s="43"/>
      <c r="T226">
        <v>-0.47299999999999998</v>
      </c>
      <c r="U226">
        <v>4098</v>
      </c>
    </row>
    <row r="227" spans="19:21" x14ac:dyDescent="0.25">
      <c r="S227" s="43"/>
      <c r="T227">
        <v>-0.52600000000000002</v>
      </c>
      <c r="U227">
        <v>4588</v>
      </c>
    </row>
    <row r="228" spans="19:21" x14ac:dyDescent="0.25">
      <c r="S228" s="43"/>
      <c r="T228">
        <v>-0.52</v>
      </c>
      <c r="U228">
        <v>4518</v>
      </c>
    </row>
    <row r="229" spans="19:21" x14ac:dyDescent="0.25">
      <c r="S229" s="43"/>
      <c r="T229">
        <v>-2E-3</v>
      </c>
      <c r="U229">
        <v>3238</v>
      </c>
    </row>
    <row r="230" spans="19:21" x14ac:dyDescent="0.25">
      <c r="S230" s="43"/>
      <c r="T230">
        <v>-0.187</v>
      </c>
      <c r="U230">
        <v>3380</v>
      </c>
    </row>
    <row r="231" spans="19:21" x14ac:dyDescent="0.25">
      <c r="S231" s="43"/>
      <c r="T231">
        <v>-0.56299999999999994</v>
      </c>
      <c r="U231">
        <v>5732</v>
      </c>
    </row>
    <row r="232" spans="19:21" x14ac:dyDescent="0.25">
      <c r="S232" s="43"/>
      <c r="T232">
        <v>-1.7999999999999999E-2</v>
      </c>
      <c r="U232">
        <v>3252</v>
      </c>
    </row>
    <row r="233" spans="19:21" x14ac:dyDescent="0.25">
      <c r="S233" s="43"/>
      <c r="T233">
        <v>0.222</v>
      </c>
      <c r="U233">
        <v>3101</v>
      </c>
    </row>
    <row r="234" spans="19:21" x14ac:dyDescent="0.25">
      <c r="S234" s="43"/>
      <c r="T234">
        <v>-0.161</v>
      </c>
      <c r="U234">
        <v>3351</v>
      </c>
    </row>
    <row r="235" spans="19:21" x14ac:dyDescent="0.25">
      <c r="S235" s="43"/>
      <c r="T235">
        <v>-0.247</v>
      </c>
      <c r="U235">
        <v>3445</v>
      </c>
    </row>
    <row r="236" spans="19:21" x14ac:dyDescent="0.25">
      <c r="S236" s="43"/>
      <c r="T236">
        <v>-0.54700000000000004</v>
      </c>
      <c r="U236">
        <v>4982</v>
      </c>
    </row>
    <row r="237" spans="19:21" x14ac:dyDescent="0.25">
      <c r="S237" s="43"/>
      <c r="T237">
        <v>-0.41</v>
      </c>
      <c r="U237">
        <v>3813</v>
      </c>
    </row>
    <row r="238" spans="19:21" x14ac:dyDescent="0.25">
      <c r="S238" s="43"/>
      <c r="T238">
        <v>-0.35599999999999998</v>
      </c>
      <c r="U238">
        <v>3654</v>
      </c>
    </row>
    <row r="239" spans="19:21" x14ac:dyDescent="0.25">
      <c r="S239" s="43"/>
      <c r="T239">
        <v>-0.49199999999999999</v>
      </c>
      <c r="U239">
        <v>4237</v>
      </c>
    </row>
    <row r="240" spans="19:21" x14ac:dyDescent="0.25">
      <c r="S240" s="43"/>
      <c r="T240">
        <v>-0.22500000000000001</v>
      </c>
      <c r="U240">
        <v>3418</v>
      </c>
    </row>
    <row r="241" spans="19:21" x14ac:dyDescent="0.25">
      <c r="S241" s="43"/>
      <c r="T241">
        <v>-0.26700000000000002</v>
      </c>
      <c r="U241">
        <v>3470</v>
      </c>
    </row>
    <row r="242" spans="19:21" x14ac:dyDescent="0.25">
      <c r="S242" s="43"/>
      <c r="T242">
        <v>-0.55000000000000004</v>
      </c>
      <c r="U242">
        <v>5092</v>
      </c>
    </row>
    <row r="243" spans="19:21" x14ac:dyDescent="0.25">
      <c r="S243" s="43"/>
      <c r="T243">
        <v>0.26500000000000001</v>
      </c>
      <c r="U243">
        <v>3075</v>
      </c>
    </row>
    <row r="244" spans="19:21" x14ac:dyDescent="0.25">
      <c r="S244" s="43"/>
      <c r="T244">
        <v>-0.53</v>
      </c>
      <c r="U244">
        <v>4633</v>
      </c>
    </row>
    <row r="245" spans="19:21" x14ac:dyDescent="0.25">
      <c r="S245" s="43"/>
      <c r="T245">
        <v>0.14399999999999999</v>
      </c>
      <c r="U245">
        <v>3155</v>
      </c>
    </row>
    <row r="246" spans="19:21" x14ac:dyDescent="0.25">
      <c r="S246" s="43"/>
      <c r="T246">
        <v>0.308</v>
      </c>
      <c r="U246">
        <v>3052</v>
      </c>
    </row>
    <row r="247" spans="19:21" x14ac:dyDescent="0.25">
      <c r="S247" s="43"/>
      <c r="T247">
        <v>-0.54900000000000004</v>
      </c>
      <c r="U247">
        <v>5048</v>
      </c>
    </row>
    <row r="248" spans="19:21" x14ac:dyDescent="0.25">
      <c r="S248" s="43"/>
      <c r="T248">
        <v>-0.53500000000000003</v>
      </c>
      <c r="U248">
        <v>4757</v>
      </c>
    </row>
    <row r="249" spans="19:21" x14ac:dyDescent="0.25">
      <c r="S249" s="43"/>
      <c r="T249">
        <v>9.8000000000000004E-2</v>
      </c>
      <c r="U249">
        <v>3183</v>
      </c>
    </row>
    <row r="250" spans="19:21" x14ac:dyDescent="0.25">
      <c r="S250" s="43"/>
      <c r="T250">
        <v>-0.17299999999999999</v>
      </c>
      <c r="U250">
        <v>3362</v>
      </c>
    </row>
    <row r="251" spans="19:21" x14ac:dyDescent="0.25">
      <c r="S251" s="43"/>
      <c r="T251">
        <v>0.111</v>
      </c>
      <c r="U251">
        <v>3167</v>
      </c>
    </row>
    <row r="252" spans="19:21" x14ac:dyDescent="0.25">
      <c r="S252" s="43"/>
      <c r="T252">
        <v>5.8000000000000003E-2</v>
      </c>
      <c r="U252">
        <v>3206</v>
      </c>
    </row>
    <row r="253" spans="19:21" x14ac:dyDescent="0.25">
      <c r="S253" s="43"/>
      <c r="T253">
        <v>-3.3000000000000002E-2</v>
      </c>
      <c r="U253">
        <v>3266</v>
      </c>
    </row>
    <row r="254" spans="19:21" x14ac:dyDescent="0.25">
      <c r="S254" s="43"/>
      <c r="T254">
        <v>-0.44500000000000001</v>
      </c>
      <c r="U254">
        <v>3933</v>
      </c>
    </row>
    <row r="255" spans="19:21" x14ac:dyDescent="0.25">
      <c r="S255" s="43"/>
      <c r="T255">
        <v>-0.54100000000000004</v>
      </c>
      <c r="U255">
        <v>4845</v>
      </c>
    </row>
    <row r="256" spans="19:21" x14ac:dyDescent="0.25">
      <c r="S256" s="43"/>
      <c r="T256">
        <v>-0.47799999999999998</v>
      </c>
      <c r="U256">
        <v>4123</v>
      </c>
    </row>
    <row r="257" spans="19:21" x14ac:dyDescent="0.25">
      <c r="S257" s="43"/>
      <c r="T257">
        <v>-8.2000000000000003E-2</v>
      </c>
      <c r="U257">
        <v>3297</v>
      </c>
    </row>
    <row r="258" spans="19:21" x14ac:dyDescent="0.25">
      <c r="S258" s="43"/>
      <c r="T258">
        <v>-0.50800000000000001</v>
      </c>
      <c r="U258">
        <v>4393</v>
      </c>
    </row>
    <row r="259" spans="19:21" x14ac:dyDescent="0.25">
      <c r="S259" s="43"/>
      <c r="T259">
        <v>-0.433</v>
      </c>
      <c r="U259">
        <v>3893</v>
      </c>
    </row>
    <row r="260" spans="19:21" x14ac:dyDescent="0.25">
      <c r="S260" s="43"/>
      <c r="T260">
        <v>-0.55300000000000005</v>
      </c>
      <c r="U260">
        <v>5190</v>
      </c>
    </row>
    <row r="261" spans="19:21" x14ac:dyDescent="0.25">
      <c r="S261" s="43"/>
      <c r="T261">
        <v>-0.111</v>
      </c>
      <c r="U261">
        <v>3325</v>
      </c>
    </row>
    <row r="262" spans="19:21" x14ac:dyDescent="0.25">
      <c r="S262" s="43"/>
      <c r="T262">
        <v>-0.307</v>
      </c>
      <c r="U262">
        <v>3534</v>
      </c>
    </row>
    <row r="263" spans="19:21" x14ac:dyDescent="0.25">
      <c r="S263" s="43"/>
      <c r="T263">
        <v>-0.53700000000000003</v>
      </c>
      <c r="U263">
        <v>4791</v>
      </c>
    </row>
    <row r="264" spans="19:21" x14ac:dyDescent="0.25">
      <c r="S264" s="43"/>
      <c r="T264">
        <v>-0.55200000000000005</v>
      </c>
      <c r="U264">
        <v>5161</v>
      </c>
    </row>
    <row r="265" spans="19:21" x14ac:dyDescent="0.25">
      <c r="S265" s="43"/>
      <c r="T265">
        <v>-0.27300000000000002</v>
      </c>
      <c r="U265">
        <v>3479</v>
      </c>
    </row>
    <row r="266" spans="19:21" x14ac:dyDescent="0.25">
      <c r="S266" s="43"/>
      <c r="T266">
        <v>-0.496</v>
      </c>
      <c r="U266">
        <v>4259</v>
      </c>
    </row>
    <row r="267" spans="19:21" x14ac:dyDescent="0.25">
      <c r="S267" s="43"/>
      <c r="T267">
        <v>-0.20399999999999999</v>
      </c>
      <c r="U267">
        <v>3394</v>
      </c>
    </row>
    <row r="268" spans="19:21" x14ac:dyDescent="0.25">
      <c r="S268" s="43"/>
      <c r="T268">
        <v>-0.40400000000000003</v>
      </c>
      <c r="U268">
        <v>3795</v>
      </c>
    </row>
    <row r="269" spans="19:21" x14ac:dyDescent="0.25">
      <c r="S269" s="43"/>
      <c r="T269">
        <v>-0.503</v>
      </c>
      <c r="U269">
        <v>4332</v>
      </c>
    </row>
    <row r="270" spans="19:21" x14ac:dyDescent="0.25">
      <c r="S270" s="43"/>
      <c r="T270">
        <v>0.17899999999999999</v>
      </c>
      <c r="U270">
        <v>3125</v>
      </c>
    </row>
    <row r="271" spans="19:21" x14ac:dyDescent="0.25">
      <c r="S271" s="43"/>
      <c r="T271">
        <v>-0.23899999999999999</v>
      </c>
      <c r="U271">
        <v>3434</v>
      </c>
    </row>
    <row r="272" spans="19:21" x14ac:dyDescent="0.25">
      <c r="S272" s="43"/>
      <c r="T272">
        <v>-0.55600000000000005</v>
      </c>
      <c r="U272">
        <v>5336</v>
      </c>
    </row>
    <row r="273" spans="19:21" x14ac:dyDescent="0.25">
      <c r="S273" s="43"/>
      <c r="T273">
        <v>-0.13900000000000001</v>
      </c>
      <c r="U273">
        <v>3345</v>
      </c>
    </row>
    <row r="274" spans="19:21" x14ac:dyDescent="0.25">
      <c r="S274" s="43"/>
      <c r="T274">
        <v>-0.56000000000000005</v>
      </c>
      <c r="U274">
        <v>5526</v>
      </c>
    </row>
    <row r="275" spans="19:21" x14ac:dyDescent="0.25">
      <c r="S275" s="43"/>
      <c r="T275">
        <v>1.7000000000000001E-2</v>
      </c>
      <c r="U275">
        <v>3225</v>
      </c>
    </row>
    <row r="276" spans="19:21" x14ac:dyDescent="0.25">
      <c r="S276" s="43"/>
      <c r="T276">
        <v>-0.501</v>
      </c>
      <c r="U276">
        <v>4313</v>
      </c>
    </row>
    <row r="277" spans="19:21" x14ac:dyDescent="0.25">
      <c r="S277" s="43"/>
      <c r="T277">
        <v>-0.21099999999999999</v>
      </c>
      <c r="U277">
        <v>3404</v>
      </c>
    </row>
    <row r="278" spans="19:21" x14ac:dyDescent="0.25">
      <c r="S278" s="43"/>
      <c r="T278">
        <v>-0.129</v>
      </c>
      <c r="U278">
        <v>3329</v>
      </c>
    </row>
    <row r="279" spans="19:21" x14ac:dyDescent="0.25">
      <c r="S279" s="43"/>
      <c r="T279">
        <v>0.17</v>
      </c>
      <c r="U279">
        <v>3132</v>
      </c>
    </row>
    <row r="280" spans="19:21" x14ac:dyDescent="0.25">
      <c r="S280" s="43"/>
      <c r="T280">
        <v>-0.38600000000000001</v>
      </c>
      <c r="U280">
        <v>3732</v>
      </c>
    </row>
    <row r="281" spans="19:21" x14ac:dyDescent="0.25">
      <c r="S281" s="43"/>
      <c r="T281">
        <v>-0.54300000000000004</v>
      </c>
      <c r="U281">
        <v>4884</v>
      </c>
    </row>
    <row r="282" spans="19:21" x14ac:dyDescent="0.25">
      <c r="S282" s="43"/>
      <c r="T282">
        <v>-0.28899999999999998</v>
      </c>
      <c r="U282">
        <v>3502</v>
      </c>
    </row>
    <row r="283" spans="19:21" x14ac:dyDescent="0.25">
      <c r="S283" s="43"/>
      <c r="T283">
        <v>-0.51600000000000001</v>
      </c>
      <c r="U283">
        <v>4478</v>
      </c>
    </row>
    <row r="284" spans="19:21" x14ac:dyDescent="0.25">
      <c r="S284" s="43"/>
      <c r="T284">
        <v>0.27200000000000002</v>
      </c>
      <c r="U284">
        <v>3068</v>
      </c>
    </row>
    <row r="285" spans="19:21" x14ac:dyDescent="0.25">
      <c r="S285" s="43"/>
      <c r="T285">
        <v>7.0999999999999994E-2</v>
      </c>
      <c r="U285">
        <v>3203</v>
      </c>
    </row>
    <row r="286" spans="19:21" x14ac:dyDescent="0.25">
      <c r="S286" s="43"/>
      <c r="T286">
        <v>-0.10199999999999999</v>
      </c>
      <c r="U286">
        <v>3304</v>
      </c>
    </row>
    <row r="287" spans="19:21" x14ac:dyDescent="0.25">
      <c r="S287" s="43"/>
      <c r="T287">
        <v>-0.37</v>
      </c>
      <c r="U287">
        <v>3690</v>
      </c>
    </row>
    <row r="288" spans="19:21" x14ac:dyDescent="0.25">
      <c r="S288" s="43"/>
      <c r="T288">
        <v>-0.35699999999999998</v>
      </c>
      <c r="U288">
        <v>3688</v>
      </c>
    </row>
    <row r="289" spans="19:21" x14ac:dyDescent="0.25">
      <c r="S289" s="43"/>
      <c r="T289">
        <v>-0.56499999999999995</v>
      </c>
      <c r="U289">
        <v>5882</v>
      </c>
    </row>
    <row r="290" spans="19:21" x14ac:dyDescent="0.25">
      <c r="S290" s="43"/>
      <c r="T290">
        <v>-0.56399999999999995</v>
      </c>
      <c r="U290">
        <v>5802</v>
      </c>
    </row>
    <row r="291" spans="19:21" x14ac:dyDescent="0.25">
      <c r="S291" s="43"/>
      <c r="T291">
        <v>-0.56499999999999995</v>
      </c>
      <c r="U291">
        <v>5882</v>
      </c>
    </row>
    <row r="292" spans="19:21" x14ac:dyDescent="0.25">
      <c r="S292" s="43"/>
      <c r="T292">
        <v>-0.438</v>
      </c>
      <c r="U292">
        <v>3918</v>
      </c>
    </row>
    <row r="293" spans="19:21" x14ac:dyDescent="0.25">
      <c r="S293" s="43"/>
      <c r="T293">
        <v>0.29099999999999998</v>
      </c>
      <c r="U293">
        <v>3054</v>
      </c>
    </row>
    <row r="294" spans="19:21" x14ac:dyDescent="0.25">
      <c r="S294" s="43"/>
      <c r="T294">
        <v>-0.42299999999999999</v>
      </c>
      <c r="U294">
        <v>3859</v>
      </c>
    </row>
    <row r="295" spans="19:21" x14ac:dyDescent="0.25">
      <c r="S295" s="43"/>
      <c r="T295">
        <v>-0.51300000000000001</v>
      </c>
      <c r="U295">
        <v>4451</v>
      </c>
    </row>
    <row r="296" spans="19:21" x14ac:dyDescent="0.25">
      <c r="S296" s="43"/>
      <c r="T296">
        <v>0.28599999999999998</v>
      </c>
      <c r="U296">
        <v>3057</v>
      </c>
    </row>
    <row r="297" spans="19:21" x14ac:dyDescent="0.25">
      <c r="S297" s="43"/>
      <c r="T297">
        <v>-0.42299999999999999</v>
      </c>
      <c r="U297">
        <v>3859</v>
      </c>
    </row>
    <row r="298" spans="19:21" x14ac:dyDescent="0.25">
      <c r="S298" s="43"/>
      <c r="T298">
        <v>1.6E-2</v>
      </c>
      <c r="U298">
        <v>3227</v>
      </c>
    </row>
    <row r="299" spans="19:21" x14ac:dyDescent="0.25">
      <c r="S299" s="43"/>
      <c r="T299">
        <v>-0.39500000000000002</v>
      </c>
      <c r="U299">
        <v>3760</v>
      </c>
    </row>
    <row r="300" spans="19:21" x14ac:dyDescent="0.25">
      <c r="S300" s="43"/>
      <c r="T300">
        <v>-0.51200000000000001</v>
      </c>
      <c r="U300">
        <v>4412</v>
      </c>
    </row>
    <row r="301" spans="19:21" x14ac:dyDescent="0.25">
      <c r="S301" s="43"/>
      <c r="T301">
        <v>-0.53200000000000003</v>
      </c>
      <c r="U301">
        <v>4689</v>
      </c>
    </row>
    <row r="302" spans="19:21" x14ac:dyDescent="0.25">
      <c r="S302" s="43"/>
      <c r="T302">
        <v>8.2000000000000003E-2</v>
      </c>
      <c r="U302">
        <v>3186</v>
      </c>
    </row>
    <row r="303" spans="19:21" x14ac:dyDescent="0.25">
      <c r="S303" s="43"/>
      <c r="T303">
        <v>-0.56399999999999995</v>
      </c>
      <c r="U303">
        <v>5802</v>
      </c>
    </row>
    <row r="304" spans="19:21" x14ac:dyDescent="0.25">
      <c r="S304" s="43"/>
      <c r="T304">
        <v>-0.33100000000000002</v>
      </c>
      <c r="U304">
        <v>3582</v>
      </c>
    </row>
    <row r="305" spans="19:21" x14ac:dyDescent="0.25">
      <c r="S305" s="43"/>
      <c r="T305">
        <v>-0.318</v>
      </c>
      <c r="U305">
        <v>3555</v>
      </c>
    </row>
    <row r="306" spans="19:21" x14ac:dyDescent="0.25">
      <c r="S306" s="43"/>
      <c r="T306">
        <v>0.126</v>
      </c>
      <c r="U306">
        <v>3158</v>
      </c>
    </row>
    <row r="307" spans="19:21" x14ac:dyDescent="0.25">
      <c r="S307" s="43"/>
      <c r="T307">
        <v>-0.53200000000000003</v>
      </c>
      <c r="U307">
        <v>4689</v>
      </c>
    </row>
    <row r="308" spans="19:21" x14ac:dyDescent="0.25">
      <c r="S308" s="43"/>
      <c r="T308">
        <v>-0.32</v>
      </c>
      <c r="U308">
        <v>3560</v>
      </c>
    </row>
    <row r="309" spans="19:21" s="40" customFormat="1" ht="12" customHeight="1" x14ac:dyDescent="0.25"/>
  </sheetData>
  <sortState ref="A4:U216">
    <sortCondition ref="T4:T216"/>
  </sortState>
  <mergeCells count="5">
    <mergeCell ref="I1:R1"/>
    <mergeCell ref="T1:U1"/>
    <mergeCell ref="A1:G1"/>
    <mergeCell ref="W1:AF1"/>
    <mergeCell ref="S209:S308"/>
  </mergeCells>
  <conditionalFormatting sqref="A4:U198 A4:A207">
    <cfRule type="cellIs" dxfId="13" priority="5" operator="greaterThan">
      <formula>#REF!</formula>
    </cfRule>
  </conditionalFormatting>
  <conditionalFormatting sqref="A4:A207">
    <cfRule type="cellIs" dxfId="12" priority="1" operator="greaterThan">
      <formula>$C$4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6"/>
  <sheetViews>
    <sheetView topLeftCell="A214" workbookViewId="0">
      <selection activeCell="A236" sqref="A236:U236"/>
    </sheetView>
  </sheetViews>
  <sheetFormatPr defaultRowHeight="15" x14ac:dyDescent="0.25"/>
  <sheetData>
    <row r="1" spans="1:19" x14ac:dyDescent="0.25">
      <c r="A1" t="s">
        <v>27</v>
      </c>
      <c r="B1" t="s">
        <v>28</v>
      </c>
      <c r="C1" t="s">
        <v>51</v>
      </c>
      <c r="D1" t="s">
        <v>52</v>
      </c>
      <c r="E1" t="s">
        <v>53</v>
      </c>
      <c r="F1" t="s">
        <v>54</v>
      </c>
      <c r="G1" t="s">
        <v>26</v>
      </c>
      <c r="H1" t="s">
        <v>15</v>
      </c>
      <c r="I1" t="s">
        <v>37</v>
      </c>
      <c r="J1" t="s">
        <v>16</v>
      </c>
      <c r="K1" t="s">
        <v>17</v>
      </c>
      <c r="L1" t="s">
        <v>18</v>
      </c>
      <c r="M1" t="s">
        <v>19</v>
      </c>
      <c r="N1" t="s">
        <v>20</v>
      </c>
      <c r="O1" t="s">
        <v>21</v>
      </c>
      <c r="P1" t="s">
        <v>22</v>
      </c>
      <c r="Q1" t="s">
        <v>23</v>
      </c>
      <c r="R1" t="s">
        <v>55</v>
      </c>
      <c r="S1" t="s">
        <v>56</v>
      </c>
    </row>
    <row r="2" spans="1:19" x14ac:dyDescent="0.25">
      <c r="A2" t="s">
        <v>57</v>
      </c>
      <c r="B2" t="s">
        <v>57</v>
      </c>
      <c r="C2" t="s">
        <v>57</v>
      </c>
      <c r="D2" t="s">
        <v>57</v>
      </c>
      <c r="E2" t="s">
        <v>57</v>
      </c>
      <c r="F2" t="s">
        <v>57</v>
      </c>
      <c r="G2" t="s">
        <v>24</v>
      </c>
      <c r="H2" t="s">
        <v>25</v>
      </c>
      <c r="I2" t="s">
        <v>25</v>
      </c>
      <c r="J2" t="s">
        <v>25</v>
      </c>
      <c r="K2" t="s">
        <v>25</v>
      </c>
      <c r="L2" t="s">
        <v>25</v>
      </c>
      <c r="M2" t="s">
        <v>25</v>
      </c>
      <c r="N2" t="s">
        <v>25</v>
      </c>
      <c r="O2" t="s">
        <v>25</v>
      </c>
      <c r="P2" t="s">
        <v>25</v>
      </c>
      <c r="Q2" t="s">
        <v>25</v>
      </c>
      <c r="R2" t="s">
        <v>58</v>
      </c>
      <c r="S2" t="s">
        <v>59</v>
      </c>
    </row>
    <row r="3" spans="1:19" x14ac:dyDescent="0.25">
      <c r="A3">
        <v>0</v>
      </c>
      <c r="B3">
        <v>52</v>
      </c>
      <c r="C3">
        <v>250</v>
      </c>
      <c r="D3">
        <v>33</v>
      </c>
      <c r="E3">
        <v>16</v>
      </c>
      <c r="F3">
        <v>0</v>
      </c>
      <c r="G3">
        <v>25</v>
      </c>
      <c r="H3">
        <v>0</v>
      </c>
      <c r="I3">
        <v>0</v>
      </c>
      <c r="J3">
        <v>0.52</v>
      </c>
      <c r="K3">
        <v>1.29</v>
      </c>
      <c r="L3">
        <v>0.08</v>
      </c>
      <c r="M3">
        <v>0.06</v>
      </c>
      <c r="N3">
        <v>0</v>
      </c>
      <c r="O3">
        <v>0</v>
      </c>
      <c r="P3">
        <v>0</v>
      </c>
      <c r="Q3">
        <v>0</v>
      </c>
      <c r="R3">
        <v>0.56200000000000006</v>
      </c>
      <c r="S3">
        <v>2874</v>
      </c>
    </row>
    <row r="4" spans="1:19" x14ac:dyDescent="0.25">
      <c r="A4">
        <v>0</v>
      </c>
      <c r="B4">
        <v>64</v>
      </c>
      <c r="C4">
        <v>247</v>
      </c>
      <c r="D4">
        <v>39</v>
      </c>
      <c r="E4">
        <v>92</v>
      </c>
      <c r="F4">
        <v>3</v>
      </c>
      <c r="G4">
        <v>0</v>
      </c>
      <c r="H4">
        <v>0</v>
      </c>
      <c r="I4">
        <v>0</v>
      </c>
      <c r="J4">
        <v>0.52</v>
      </c>
      <c r="K4">
        <v>0.98</v>
      </c>
      <c r="L4">
        <v>0.1</v>
      </c>
      <c r="M4">
        <v>0.35</v>
      </c>
      <c r="N4">
        <v>0</v>
      </c>
      <c r="O4">
        <v>0</v>
      </c>
      <c r="P4">
        <v>0</v>
      </c>
      <c r="Q4">
        <v>0</v>
      </c>
      <c r="R4">
        <v>0.42799999999999999</v>
      </c>
      <c r="S4">
        <v>2960</v>
      </c>
    </row>
    <row r="5" spans="1:19" x14ac:dyDescent="0.25">
      <c r="A5">
        <v>0</v>
      </c>
      <c r="B5">
        <v>69</v>
      </c>
      <c r="C5">
        <v>247</v>
      </c>
      <c r="D5">
        <v>46</v>
      </c>
      <c r="E5">
        <v>19</v>
      </c>
      <c r="F5">
        <v>2</v>
      </c>
      <c r="G5">
        <v>0</v>
      </c>
      <c r="H5">
        <v>0</v>
      </c>
      <c r="I5">
        <v>0</v>
      </c>
      <c r="J5">
        <v>0.52</v>
      </c>
      <c r="K5">
        <v>1.24</v>
      </c>
      <c r="L5">
        <v>0.12</v>
      </c>
      <c r="M5">
        <v>7.0000000000000007E-2</v>
      </c>
      <c r="N5">
        <v>0</v>
      </c>
      <c r="O5">
        <v>0</v>
      </c>
      <c r="P5">
        <v>0</v>
      </c>
      <c r="Q5">
        <v>0</v>
      </c>
      <c r="R5">
        <v>0.54200000000000004</v>
      </c>
      <c r="S5">
        <v>2890</v>
      </c>
    </row>
    <row r="6" spans="1:19" x14ac:dyDescent="0.25">
      <c r="A6">
        <v>0</v>
      </c>
      <c r="B6">
        <v>47</v>
      </c>
      <c r="C6">
        <v>228</v>
      </c>
      <c r="D6">
        <v>266</v>
      </c>
      <c r="E6">
        <v>342</v>
      </c>
      <c r="F6">
        <v>17</v>
      </c>
      <c r="G6">
        <v>31</v>
      </c>
      <c r="H6">
        <v>0</v>
      </c>
      <c r="I6">
        <v>0</v>
      </c>
      <c r="J6">
        <v>0.52</v>
      </c>
      <c r="K6">
        <v>0.22</v>
      </c>
      <c r="L6">
        <v>0.57999999999999996</v>
      </c>
      <c r="M6">
        <v>1.3</v>
      </c>
      <c r="N6">
        <v>0.01</v>
      </c>
      <c r="O6">
        <v>0</v>
      </c>
      <c r="P6">
        <v>0</v>
      </c>
      <c r="Q6">
        <v>0.68</v>
      </c>
      <c r="R6">
        <v>-0.20100000000000001</v>
      </c>
      <c r="S6">
        <v>3391</v>
      </c>
    </row>
    <row r="7" spans="1:19" x14ac:dyDescent="0.25">
      <c r="A7">
        <v>4</v>
      </c>
      <c r="B7">
        <v>55</v>
      </c>
      <c r="C7">
        <v>239</v>
      </c>
      <c r="D7">
        <v>66</v>
      </c>
      <c r="E7">
        <v>217</v>
      </c>
      <c r="F7">
        <v>16</v>
      </c>
      <c r="G7">
        <v>10</v>
      </c>
      <c r="H7">
        <v>0.01</v>
      </c>
      <c r="I7">
        <v>0.02</v>
      </c>
      <c r="J7">
        <v>0.51</v>
      </c>
      <c r="K7">
        <v>0.57999999999999996</v>
      </c>
      <c r="L7">
        <v>0.17</v>
      </c>
      <c r="M7">
        <v>0.83</v>
      </c>
      <c r="N7">
        <v>0.01</v>
      </c>
      <c r="O7">
        <v>0</v>
      </c>
      <c r="P7">
        <v>0</v>
      </c>
      <c r="Q7">
        <v>0.18</v>
      </c>
      <c r="R7">
        <v>0.17699999999999999</v>
      </c>
      <c r="S7">
        <v>3125</v>
      </c>
    </row>
    <row r="8" spans="1:19" x14ac:dyDescent="0.25">
      <c r="A8">
        <v>0</v>
      </c>
      <c r="B8">
        <v>45</v>
      </c>
      <c r="C8">
        <v>245</v>
      </c>
      <c r="D8">
        <v>46</v>
      </c>
      <c r="E8">
        <v>141</v>
      </c>
      <c r="F8">
        <v>16</v>
      </c>
      <c r="G8">
        <v>50</v>
      </c>
      <c r="H8">
        <v>0</v>
      </c>
      <c r="I8">
        <v>0</v>
      </c>
      <c r="J8">
        <v>0.52</v>
      </c>
      <c r="K8">
        <v>0.8</v>
      </c>
      <c r="L8">
        <v>0.12</v>
      </c>
      <c r="M8">
        <v>0.54</v>
      </c>
      <c r="N8">
        <v>0.01</v>
      </c>
      <c r="O8">
        <v>0</v>
      </c>
      <c r="P8">
        <v>0</v>
      </c>
      <c r="Q8">
        <v>0.04</v>
      </c>
      <c r="R8">
        <v>0.33400000000000002</v>
      </c>
      <c r="S8">
        <v>3021</v>
      </c>
    </row>
    <row r="9" spans="1:19" x14ac:dyDescent="0.25">
      <c r="A9">
        <v>36</v>
      </c>
      <c r="B9">
        <v>0</v>
      </c>
      <c r="C9">
        <v>98</v>
      </c>
      <c r="D9">
        <v>986</v>
      </c>
      <c r="E9">
        <v>540</v>
      </c>
      <c r="F9">
        <v>197</v>
      </c>
      <c r="G9">
        <v>196</v>
      </c>
      <c r="H9">
        <v>0.01</v>
      </c>
      <c r="I9">
        <v>0.02</v>
      </c>
      <c r="J9">
        <v>0</v>
      </c>
      <c r="K9">
        <v>0.01</v>
      </c>
      <c r="L9">
        <v>0.96</v>
      </c>
      <c r="M9">
        <v>1.74</v>
      </c>
      <c r="N9">
        <v>0.06</v>
      </c>
      <c r="O9">
        <v>0.16</v>
      </c>
      <c r="P9">
        <v>0</v>
      </c>
      <c r="Q9">
        <v>1.1499999999999999</v>
      </c>
      <c r="R9">
        <v>-0.498</v>
      </c>
      <c r="S9">
        <v>4282</v>
      </c>
    </row>
    <row r="10" spans="1:19" x14ac:dyDescent="0.25">
      <c r="A10">
        <v>1</v>
      </c>
      <c r="B10">
        <v>51</v>
      </c>
      <c r="C10">
        <v>227</v>
      </c>
      <c r="D10">
        <v>369</v>
      </c>
      <c r="E10">
        <v>315</v>
      </c>
      <c r="F10">
        <v>89</v>
      </c>
      <c r="G10">
        <v>13</v>
      </c>
      <c r="H10">
        <v>0</v>
      </c>
      <c r="I10">
        <v>0</v>
      </c>
      <c r="J10">
        <v>0.52</v>
      </c>
      <c r="K10">
        <v>0.17</v>
      </c>
      <c r="L10">
        <v>0.77</v>
      </c>
      <c r="M10">
        <v>1.2</v>
      </c>
      <c r="N10">
        <v>0.06</v>
      </c>
      <c r="O10">
        <v>0</v>
      </c>
      <c r="P10">
        <v>0</v>
      </c>
      <c r="Q10">
        <v>0.76</v>
      </c>
      <c r="R10">
        <v>-0.25900000000000001</v>
      </c>
      <c r="S10">
        <v>3468</v>
      </c>
    </row>
    <row r="11" spans="1:19" x14ac:dyDescent="0.25">
      <c r="A11">
        <v>1</v>
      </c>
      <c r="B11">
        <v>63</v>
      </c>
      <c r="C11">
        <v>239</v>
      </c>
      <c r="D11">
        <v>121</v>
      </c>
      <c r="E11">
        <v>108</v>
      </c>
      <c r="F11">
        <v>5</v>
      </c>
      <c r="G11">
        <v>0</v>
      </c>
      <c r="H11">
        <v>0</v>
      </c>
      <c r="I11">
        <v>0.01</v>
      </c>
      <c r="J11">
        <v>0.52</v>
      </c>
      <c r="K11">
        <v>0.75</v>
      </c>
      <c r="L11">
        <v>0.31</v>
      </c>
      <c r="M11">
        <v>0.41</v>
      </c>
      <c r="N11">
        <v>0</v>
      </c>
      <c r="O11">
        <v>0</v>
      </c>
      <c r="P11">
        <v>0</v>
      </c>
      <c r="Q11">
        <v>0.04</v>
      </c>
      <c r="R11">
        <v>0.307</v>
      </c>
      <c r="S11">
        <v>3041</v>
      </c>
    </row>
    <row r="12" spans="1:19" x14ac:dyDescent="0.25">
      <c r="A12">
        <v>50</v>
      </c>
      <c r="B12">
        <v>0</v>
      </c>
      <c r="C12">
        <v>96</v>
      </c>
      <c r="D12">
        <v>1045</v>
      </c>
      <c r="E12">
        <v>379</v>
      </c>
      <c r="F12">
        <v>336</v>
      </c>
      <c r="G12">
        <v>196</v>
      </c>
      <c r="H12">
        <v>0.02</v>
      </c>
      <c r="I12">
        <v>0.03</v>
      </c>
      <c r="J12">
        <v>0</v>
      </c>
      <c r="K12">
        <v>0.01</v>
      </c>
      <c r="L12">
        <v>1.19</v>
      </c>
      <c r="M12">
        <v>1.41</v>
      </c>
      <c r="N12">
        <v>0.1</v>
      </c>
      <c r="O12">
        <v>0.2</v>
      </c>
      <c r="P12">
        <v>0</v>
      </c>
      <c r="Q12">
        <v>1.1399999999999999</v>
      </c>
      <c r="R12">
        <v>-0.49099999999999999</v>
      </c>
      <c r="S12">
        <v>4236</v>
      </c>
    </row>
    <row r="13" spans="1:19" x14ac:dyDescent="0.25">
      <c r="A13">
        <v>39</v>
      </c>
      <c r="B13">
        <v>0</v>
      </c>
      <c r="C13">
        <v>89</v>
      </c>
      <c r="D13">
        <v>1303</v>
      </c>
      <c r="E13">
        <v>557</v>
      </c>
      <c r="F13">
        <v>373</v>
      </c>
      <c r="G13">
        <v>196</v>
      </c>
      <c r="H13">
        <v>0.01</v>
      </c>
      <c r="I13">
        <v>0.02</v>
      </c>
      <c r="J13">
        <v>0</v>
      </c>
      <c r="K13">
        <v>0.01</v>
      </c>
      <c r="L13">
        <v>1.03</v>
      </c>
      <c r="M13">
        <v>1.76</v>
      </c>
      <c r="N13">
        <v>7.0000000000000007E-2</v>
      </c>
      <c r="O13">
        <v>0.14000000000000001</v>
      </c>
      <c r="P13">
        <v>0</v>
      </c>
      <c r="Q13">
        <v>1.21</v>
      </c>
      <c r="R13">
        <v>-0.52700000000000002</v>
      </c>
      <c r="S13">
        <v>4598</v>
      </c>
    </row>
    <row r="14" spans="1:19" x14ac:dyDescent="0.25">
      <c r="A14">
        <v>5</v>
      </c>
      <c r="B14">
        <v>51</v>
      </c>
      <c r="C14">
        <v>192</v>
      </c>
      <c r="D14">
        <v>539</v>
      </c>
      <c r="E14">
        <v>391</v>
      </c>
      <c r="F14">
        <v>5</v>
      </c>
      <c r="G14">
        <v>17</v>
      </c>
      <c r="H14">
        <v>0</v>
      </c>
      <c r="I14">
        <v>0.01</v>
      </c>
      <c r="J14">
        <v>0.52</v>
      </c>
      <c r="K14">
        <v>0.09</v>
      </c>
      <c r="L14">
        <v>0.82</v>
      </c>
      <c r="M14">
        <v>1.42</v>
      </c>
      <c r="N14">
        <v>0</v>
      </c>
      <c r="O14">
        <v>0</v>
      </c>
      <c r="P14">
        <v>0</v>
      </c>
      <c r="Q14">
        <v>0.91</v>
      </c>
      <c r="R14">
        <v>-0.35899999999999999</v>
      </c>
      <c r="S14">
        <v>3645</v>
      </c>
    </row>
    <row r="15" spans="1:19" x14ac:dyDescent="0.25">
      <c r="A15">
        <v>0</v>
      </c>
      <c r="B15">
        <v>55</v>
      </c>
      <c r="C15">
        <v>243</v>
      </c>
      <c r="D15">
        <v>91</v>
      </c>
      <c r="E15">
        <v>74</v>
      </c>
      <c r="F15">
        <v>16</v>
      </c>
      <c r="G15">
        <v>14</v>
      </c>
      <c r="H15">
        <v>0</v>
      </c>
      <c r="I15">
        <v>0</v>
      </c>
      <c r="J15">
        <v>0.52</v>
      </c>
      <c r="K15">
        <v>0.92</v>
      </c>
      <c r="L15">
        <v>0.23</v>
      </c>
      <c r="M15">
        <v>0.28000000000000003</v>
      </c>
      <c r="N15">
        <v>0.01</v>
      </c>
      <c r="O15">
        <v>0</v>
      </c>
      <c r="P15">
        <v>0</v>
      </c>
      <c r="Q15">
        <v>0.01</v>
      </c>
      <c r="R15">
        <v>0.39700000000000002</v>
      </c>
      <c r="S15">
        <v>2983</v>
      </c>
    </row>
    <row r="16" spans="1:19" x14ac:dyDescent="0.25">
      <c r="A16">
        <v>0</v>
      </c>
      <c r="B16">
        <v>64</v>
      </c>
      <c r="C16">
        <v>226</v>
      </c>
      <c r="D16">
        <v>268</v>
      </c>
      <c r="E16">
        <v>293</v>
      </c>
      <c r="F16">
        <v>3</v>
      </c>
      <c r="G16">
        <v>0</v>
      </c>
      <c r="H16">
        <v>0</v>
      </c>
      <c r="I16">
        <v>0</v>
      </c>
      <c r="J16">
        <v>0.52</v>
      </c>
      <c r="K16">
        <v>0.27</v>
      </c>
      <c r="L16">
        <v>0.64</v>
      </c>
      <c r="M16">
        <v>1.1200000000000001</v>
      </c>
      <c r="N16">
        <v>0</v>
      </c>
      <c r="O16">
        <v>0</v>
      </c>
      <c r="P16">
        <v>0</v>
      </c>
      <c r="Q16">
        <v>0.6</v>
      </c>
      <c r="R16">
        <v>-0.14499999999999999</v>
      </c>
      <c r="S16">
        <v>3338</v>
      </c>
    </row>
    <row r="17" spans="1:19" x14ac:dyDescent="0.25">
      <c r="A17">
        <v>1</v>
      </c>
      <c r="B17">
        <v>54</v>
      </c>
      <c r="C17">
        <v>238</v>
      </c>
      <c r="D17">
        <v>118</v>
      </c>
      <c r="E17">
        <v>231</v>
      </c>
      <c r="F17">
        <v>6</v>
      </c>
      <c r="G17">
        <v>8</v>
      </c>
      <c r="H17">
        <v>0</v>
      </c>
      <c r="I17">
        <v>0</v>
      </c>
      <c r="J17">
        <v>0.52</v>
      </c>
      <c r="K17">
        <v>0.51</v>
      </c>
      <c r="L17">
        <v>0.3</v>
      </c>
      <c r="M17">
        <v>0.88</v>
      </c>
      <c r="N17">
        <v>0</v>
      </c>
      <c r="O17">
        <v>0</v>
      </c>
      <c r="P17">
        <v>0</v>
      </c>
      <c r="Q17">
        <v>0.27</v>
      </c>
      <c r="R17">
        <v>0.106</v>
      </c>
      <c r="S17">
        <v>3165</v>
      </c>
    </row>
    <row r="18" spans="1:19" x14ac:dyDescent="0.25">
      <c r="A18">
        <v>0</v>
      </c>
      <c r="B18">
        <v>64</v>
      </c>
      <c r="C18">
        <v>245</v>
      </c>
      <c r="D18">
        <v>57</v>
      </c>
      <c r="E18">
        <v>114</v>
      </c>
      <c r="F18">
        <v>7</v>
      </c>
      <c r="G18">
        <v>0</v>
      </c>
      <c r="H18">
        <v>0</v>
      </c>
      <c r="I18">
        <v>0</v>
      </c>
      <c r="J18">
        <v>0.52</v>
      </c>
      <c r="K18">
        <v>0.86</v>
      </c>
      <c r="L18">
        <v>0.14000000000000001</v>
      </c>
      <c r="M18">
        <v>0.44</v>
      </c>
      <c r="N18">
        <v>0</v>
      </c>
      <c r="O18">
        <v>0</v>
      </c>
      <c r="P18">
        <v>0</v>
      </c>
      <c r="Q18">
        <v>0.02</v>
      </c>
      <c r="R18">
        <v>0.37</v>
      </c>
      <c r="S18">
        <v>2998</v>
      </c>
    </row>
    <row r="19" spans="1:19" x14ac:dyDescent="0.25">
      <c r="A19">
        <v>1</v>
      </c>
      <c r="B19">
        <v>54</v>
      </c>
      <c r="C19">
        <v>247</v>
      </c>
      <c r="D19">
        <v>33</v>
      </c>
      <c r="E19">
        <v>224</v>
      </c>
      <c r="F19">
        <v>16</v>
      </c>
      <c r="G19">
        <v>17</v>
      </c>
      <c r="H19">
        <v>0</v>
      </c>
      <c r="I19">
        <v>0</v>
      </c>
      <c r="J19">
        <v>0.52</v>
      </c>
      <c r="K19">
        <v>0.64</v>
      </c>
      <c r="L19">
        <v>0.08</v>
      </c>
      <c r="M19">
        <v>0.86</v>
      </c>
      <c r="N19">
        <v>0.01</v>
      </c>
      <c r="O19">
        <v>0</v>
      </c>
      <c r="P19">
        <v>0</v>
      </c>
      <c r="Q19">
        <v>0.16</v>
      </c>
      <c r="R19">
        <v>0.20799999999999999</v>
      </c>
      <c r="S19">
        <v>3101</v>
      </c>
    </row>
    <row r="20" spans="1:19" x14ac:dyDescent="0.25">
      <c r="A20">
        <v>41</v>
      </c>
      <c r="B20">
        <v>0</v>
      </c>
      <c r="C20">
        <v>84</v>
      </c>
      <c r="D20">
        <v>1494</v>
      </c>
      <c r="E20">
        <v>556</v>
      </c>
      <c r="F20">
        <v>354</v>
      </c>
      <c r="G20">
        <v>196</v>
      </c>
      <c r="H20">
        <v>0.01</v>
      </c>
      <c r="I20">
        <v>0.01</v>
      </c>
      <c r="J20">
        <v>0</v>
      </c>
      <c r="K20">
        <v>0.01</v>
      </c>
      <c r="L20">
        <v>1.07</v>
      </c>
      <c r="M20">
        <v>1.75</v>
      </c>
      <c r="N20">
        <v>0.06</v>
      </c>
      <c r="O20">
        <v>0.13</v>
      </c>
      <c r="P20">
        <v>0</v>
      </c>
      <c r="Q20">
        <v>1.23</v>
      </c>
      <c r="R20">
        <v>-0.53600000000000003</v>
      </c>
      <c r="S20">
        <v>4728</v>
      </c>
    </row>
    <row r="21" spans="1:19" x14ac:dyDescent="0.25">
      <c r="A21">
        <v>41</v>
      </c>
      <c r="B21">
        <v>0</v>
      </c>
      <c r="C21">
        <v>102</v>
      </c>
      <c r="D21">
        <v>883</v>
      </c>
      <c r="E21">
        <v>444</v>
      </c>
      <c r="F21">
        <v>238</v>
      </c>
      <c r="G21">
        <v>196</v>
      </c>
      <c r="H21">
        <v>0.02</v>
      </c>
      <c r="I21">
        <v>0.02</v>
      </c>
      <c r="J21">
        <v>0</v>
      </c>
      <c r="K21">
        <v>0.01</v>
      </c>
      <c r="L21">
        <v>1.01</v>
      </c>
      <c r="M21">
        <v>1.58</v>
      </c>
      <c r="N21">
        <v>0.08</v>
      </c>
      <c r="O21">
        <v>0.2</v>
      </c>
      <c r="P21">
        <v>0</v>
      </c>
      <c r="Q21">
        <v>1.1100000000000001</v>
      </c>
      <c r="R21">
        <v>-0.48</v>
      </c>
      <c r="S21">
        <v>4137</v>
      </c>
    </row>
    <row r="22" spans="1:19" x14ac:dyDescent="0.25">
      <c r="A22">
        <v>67</v>
      </c>
      <c r="B22">
        <v>0</v>
      </c>
      <c r="C22">
        <v>83</v>
      </c>
      <c r="D22">
        <v>1490</v>
      </c>
      <c r="E22">
        <v>918</v>
      </c>
      <c r="F22">
        <v>513</v>
      </c>
      <c r="G22">
        <v>196</v>
      </c>
      <c r="H22">
        <v>0.01</v>
      </c>
      <c r="I22">
        <v>0.01</v>
      </c>
      <c r="J22">
        <v>0</v>
      </c>
      <c r="K22">
        <v>0</v>
      </c>
      <c r="L22">
        <v>0.84</v>
      </c>
      <c r="M22">
        <v>2.06</v>
      </c>
      <c r="N22">
        <v>0.06</v>
      </c>
      <c r="O22">
        <v>0.09</v>
      </c>
      <c r="P22">
        <v>0</v>
      </c>
      <c r="Q22">
        <v>1.27</v>
      </c>
      <c r="R22">
        <v>-0.55300000000000005</v>
      </c>
      <c r="S22">
        <v>5188</v>
      </c>
    </row>
    <row r="23" spans="1:19" x14ac:dyDescent="0.25">
      <c r="A23">
        <v>1</v>
      </c>
      <c r="B23">
        <v>46</v>
      </c>
      <c r="C23">
        <v>227</v>
      </c>
      <c r="D23">
        <v>318</v>
      </c>
      <c r="E23">
        <v>334</v>
      </c>
      <c r="F23">
        <v>16</v>
      </c>
      <c r="G23">
        <v>34</v>
      </c>
      <c r="H23">
        <v>0</v>
      </c>
      <c r="I23">
        <v>0</v>
      </c>
      <c r="J23">
        <v>0.52</v>
      </c>
      <c r="K23">
        <v>0.19</v>
      </c>
      <c r="L23">
        <v>0.68</v>
      </c>
      <c r="M23">
        <v>1.27</v>
      </c>
      <c r="N23">
        <v>0.01</v>
      </c>
      <c r="O23">
        <v>0</v>
      </c>
      <c r="P23">
        <v>0</v>
      </c>
      <c r="Q23">
        <v>0.72</v>
      </c>
      <c r="R23">
        <v>-0.22800000000000001</v>
      </c>
      <c r="S23">
        <v>3422</v>
      </c>
    </row>
    <row r="24" spans="1:19" x14ac:dyDescent="0.25">
      <c r="A24">
        <v>3</v>
      </c>
      <c r="B24">
        <v>64</v>
      </c>
      <c r="C24">
        <v>244</v>
      </c>
      <c r="D24">
        <v>35</v>
      </c>
      <c r="E24">
        <v>170</v>
      </c>
      <c r="F24">
        <v>14</v>
      </c>
      <c r="G24">
        <v>0</v>
      </c>
      <c r="H24">
        <v>0.01</v>
      </c>
      <c r="I24">
        <v>0.01</v>
      </c>
      <c r="J24">
        <v>0.51</v>
      </c>
      <c r="K24">
        <v>0.73</v>
      </c>
      <c r="L24">
        <v>0.09</v>
      </c>
      <c r="M24">
        <v>0.65</v>
      </c>
      <c r="N24">
        <v>0.01</v>
      </c>
      <c r="O24">
        <v>0</v>
      </c>
      <c r="P24">
        <v>0</v>
      </c>
      <c r="Q24">
        <v>7.0000000000000007E-2</v>
      </c>
      <c r="R24">
        <v>0.29099999999999998</v>
      </c>
      <c r="S24">
        <v>3052</v>
      </c>
    </row>
    <row r="25" spans="1:19" x14ac:dyDescent="0.25">
      <c r="A25">
        <v>61</v>
      </c>
      <c r="B25">
        <v>0</v>
      </c>
      <c r="C25">
        <v>83</v>
      </c>
      <c r="D25">
        <v>1497</v>
      </c>
      <c r="E25">
        <v>1144</v>
      </c>
      <c r="F25">
        <v>473</v>
      </c>
      <c r="G25">
        <v>196</v>
      </c>
      <c r="H25">
        <v>0.01</v>
      </c>
      <c r="I25">
        <v>0.01</v>
      </c>
      <c r="J25">
        <v>0</v>
      </c>
      <c r="K25">
        <v>0</v>
      </c>
      <c r="L25">
        <v>0.76</v>
      </c>
      <c r="M25">
        <v>2.17</v>
      </c>
      <c r="N25">
        <v>0.05</v>
      </c>
      <c r="O25">
        <v>0.09</v>
      </c>
      <c r="P25">
        <v>0</v>
      </c>
      <c r="Q25">
        <v>1.28</v>
      </c>
      <c r="R25">
        <v>-0.55800000000000005</v>
      </c>
      <c r="S25">
        <v>5405</v>
      </c>
    </row>
    <row r="26" spans="1:19" x14ac:dyDescent="0.25">
      <c r="A26">
        <v>0</v>
      </c>
      <c r="B26">
        <v>52</v>
      </c>
      <c r="C26">
        <v>242</v>
      </c>
      <c r="D26">
        <v>100</v>
      </c>
      <c r="E26">
        <v>92</v>
      </c>
      <c r="F26">
        <v>16</v>
      </c>
      <c r="G26">
        <v>25</v>
      </c>
      <c r="H26">
        <v>0</v>
      </c>
      <c r="I26">
        <v>0</v>
      </c>
      <c r="J26">
        <v>0.52</v>
      </c>
      <c r="K26">
        <v>0.84</v>
      </c>
      <c r="L26">
        <v>0.25</v>
      </c>
      <c r="M26">
        <v>0.35</v>
      </c>
      <c r="N26">
        <v>0.01</v>
      </c>
      <c r="O26">
        <v>0</v>
      </c>
      <c r="P26">
        <v>0</v>
      </c>
      <c r="Q26">
        <v>0.02</v>
      </c>
      <c r="R26">
        <v>0.35699999999999998</v>
      </c>
      <c r="S26">
        <v>3009</v>
      </c>
    </row>
    <row r="27" spans="1:19" x14ac:dyDescent="0.25">
      <c r="A27">
        <v>0</v>
      </c>
      <c r="B27">
        <v>66</v>
      </c>
      <c r="C27">
        <v>239</v>
      </c>
      <c r="D27">
        <v>77</v>
      </c>
      <c r="E27">
        <v>329</v>
      </c>
      <c r="F27">
        <v>12</v>
      </c>
      <c r="G27">
        <v>0</v>
      </c>
      <c r="H27">
        <v>0</v>
      </c>
      <c r="I27">
        <v>0</v>
      </c>
      <c r="J27">
        <v>0.52</v>
      </c>
      <c r="K27">
        <v>0.44</v>
      </c>
      <c r="L27">
        <v>0.19</v>
      </c>
      <c r="M27">
        <v>1.26</v>
      </c>
      <c r="N27">
        <v>0.01</v>
      </c>
      <c r="O27">
        <v>0</v>
      </c>
      <c r="P27">
        <v>0</v>
      </c>
      <c r="Q27">
        <v>0.47</v>
      </c>
      <c r="R27">
        <v>-1.2999999999999999E-2</v>
      </c>
      <c r="S27">
        <v>3241</v>
      </c>
    </row>
    <row r="28" spans="1:19" x14ac:dyDescent="0.25">
      <c r="A28">
        <v>39</v>
      </c>
      <c r="B28">
        <v>0</v>
      </c>
      <c r="C28">
        <v>89</v>
      </c>
      <c r="D28">
        <v>1301</v>
      </c>
      <c r="E28">
        <v>551</v>
      </c>
      <c r="F28">
        <v>184</v>
      </c>
      <c r="G28">
        <v>196</v>
      </c>
      <c r="H28">
        <v>0.01</v>
      </c>
      <c r="I28">
        <v>0.02</v>
      </c>
      <c r="J28">
        <v>0</v>
      </c>
      <c r="K28">
        <v>0.01</v>
      </c>
      <c r="L28">
        <v>1.04</v>
      </c>
      <c r="M28">
        <v>1.75</v>
      </c>
      <c r="N28">
        <v>0.04</v>
      </c>
      <c r="O28">
        <v>0.14000000000000001</v>
      </c>
      <c r="P28">
        <v>0</v>
      </c>
      <c r="Q28">
        <v>1.2</v>
      </c>
      <c r="R28">
        <v>-0.52100000000000002</v>
      </c>
      <c r="S28">
        <v>4515</v>
      </c>
    </row>
    <row r="29" spans="1:19" x14ac:dyDescent="0.25">
      <c r="A29">
        <v>0</v>
      </c>
      <c r="B29">
        <v>51</v>
      </c>
      <c r="C29">
        <v>239</v>
      </c>
      <c r="D29">
        <v>115</v>
      </c>
      <c r="E29">
        <v>240</v>
      </c>
      <c r="F29">
        <v>23</v>
      </c>
      <c r="G29">
        <v>13</v>
      </c>
      <c r="H29">
        <v>0</v>
      </c>
      <c r="I29">
        <v>0</v>
      </c>
      <c r="J29">
        <v>0.52</v>
      </c>
      <c r="K29">
        <v>0.5</v>
      </c>
      <c r="L29">
        <v>0.28999999999999998</v>
      </c>
      <c r="M29">
        <v>0.92</v>
      </c>
      <c r="N29">
        <v>0.02</v>
      </c>
      <c r="O29">
        <v>0</v>
      </c>
      <c r="P29">
        <v>0</v>
      </c>
      <c r="Q29">
        <v>0.3</v>
      </c>
      <c r="R29">
        <v>9.0999999999999998E-2</v>
      </c>
      <c r="S29">
        <v>3176</v>
      </c>
    </row>
    <row r="30" spans="1:19" x14ac:dyDescent="0.25">
      <c r="A30">
        <v>0</v>
      </c>
      <c r="B30">
        <v>51</v>
      </c>
      <c r="C30">
        <v>244</v>
      </c>
      <c r="D30">
        <v>70</v>
      </c>
      <c r="E30">
        <v>177</v>
      </c>
      <c r="F30">
        <v>23</v>
      </c>
      <c r="G30">
        <v>28</v>
      </c>
      <c r="H30">
        <v>0</v>
      </c>
      <c r="I30">
        <v>0</v>
      </c>
      <c r="J30">
        <v>0.52</v>
      </c>
      <c r="K30">
        <v>0.67</v>
      </c>
      <c r="L30">
        <v>0.18</v>
      </c>
      <c r="M30">
        <v>0.68</v>
      </c>
      <c r="N30">
        <v>0.02</v>
      </c>
      <c r="O30">
        <v>0</v>
      </c>
      <c r="P30">
        <v>0</v>
      </c>
      <c r="Q30">
        <v>0.1</v>
      </c>
      <c r="R30">
        <v>0.245</v>
      </c>
      <c r="S30">
        <v>3079</v>
      </c>
    </row>
    <row r="31" spans="1:19" x14ac:dyDescent="0.25">
      <c r="A31">
        <v>0</v>
      </c>
      <c r="B31">
        <v>45</v>
      </c>
      <c r="C31">
        <v>239</v>
      </c>
      <c r="D31">
        <v>47</v>
      </c>
      <c r="E31">
        <v>401</v>
      </c>
      <c r="F31">
        <v>16</v>
      </c>
      <c r="G31">
        <v>34</v>
      </c>
      <c r="H31">
        <v>0</v>
      </c>
      <c r="I31">
        <v>0</v>
      </c>
      <c r="J31">
        <v>0.52</v>
      </c>
      <c r="K31">
        <v>0.37</v>
      </c>
      <c r="L31">
        <v>0.11</v>
      </c>
      <c r="M31">
        <v>1.51</v>
      </c>
      <c r="N31">
        <v>0.01</v>
      </c>
      <c r="O31">
        <v>0</v>
      </c>
      <c r="P31">
        <v>0</v>
      </c>
      <c r="Q31">
        <v>0.57999999999999996</v>
      </c>
      <c r="R31">
        <v>-8.8999999999999996E-2</v>
      </c>
      <c r="S31">
        <v>3293</v>
      </c>
    </row>
    <row r="32" spans="1:19" x14ac:dyDescent="0.25">
      <c r="A32">
        <v>1</v>
      </c>
      <c r="B32">
        <v>55</v>
      </c>
      <c r="C32">
        <v>227</v>
      </c>
      <c r="D32">
        <v>352</v>
      </c>
      <c r="E32">
        <v>315</v>
      </c>
      <c r="F32">
        <v>92</v>
      </c>
      <c r="G32">
        <v>2</v>
      </c>
      <c r="H32">
        <v>0</v>
      </c>
      <c r="I32">
        <v>0</v>
      </c>
      <c r="J32">
        <v>0.52</v>
      </c>
      <c r="K32">
        <v>0.17</v>
      </c>
      <c r="L32">
        <v>0.75</v>
      </c>
      <c r="M32">
        <v>1.2</v>
      </c>
      <c r="N32">
        <v>0.06</v>
      </c>
      <c r="O32">
        <v>0</v>
      </c>
      <c r="P32">
        <v>0</v>
      </c>
      <c r="Q32">
        <v>0.75</v>
      </c>
      <c r="R32">
        <v>-0.25</v>
      </c>
      <c r="S32">
        <v>3457</v>
      </c>
    </row>
    <row r="33" spans="1:19" x14ac:dyDescent="0.25">
      <c r="A33">
        <v>1</v>
      </c>
      <c r="B33">
        <v>44</v>
      </c>
      <c r="C33">
        <v>192</v>
      </c>
      <c r="D33">
        <v>557</v>
      </c>
      <c r="E33">
        <v>375</v>
      </c>
      <c r="F33">
        <v>124</v>
      </c>
      <c r="G33">
        <v>42</v>
      </c>
      <c r="H33">
        <v>0</v>
      </c>
      <c r="I33">
        <v>0</v>
      </c>
      <c r="J33">
        <v>0.52</v>
      </c>
      <c r="K33">
        <v>0.08</v>
      </c>
      <c r="L33">
        <v>0.84</v>
      </c>
      <c r="M33">
        <v>1.38</v>
      </c>
      <c r="N33">
        <v>0.06</v>
      </c>
      <c r="O33">
        <v>0</v>
      </c>
      <c r="P33">
        <v>0</v>
      </c>
      <c r="Q33">
        <v>0.94</v>
      </c>
      <c r="R33">
        <v>-0.374</v>
      </c>
      <c r="S33">
        <v>3683</v>
      </c>
    </row>
    <row r="34" spans="1:19" x14ac:dyDescent="0.25">
      <c r="A34">
        <v>6</v>
      </c>
      <c r="B34">
        <v>1</v>
      </c>
      <c r="C34">
        <v>192</v>
      </c>
      <c r="D34">
        <v>696</v>
      </c>
      <c r="E34">
        <v>329</v>
      </c>
      <c r="F34">
        <v>61</v>
      </c>
      <c r="G34">
        <v>197</v>
      </c>
      <c r="H34">
        <v>0</v>
      </c>
      <c r="I34">
        <v>0.01</v>
      </c>
      <c r="J34">
        <v>0.03</v>
      </c>
      <c r="K34">
        <v>0.06</v>
      </c>
      <c r="L34">
        <v>1.1399999999999999</v>
      </c>
      <c r="M34">
        <v>1.25</v>
      </c>
      <c r="N34">
        <v>0.03</v>
      </c>
      <c r="O34">
        <v>0.28000000000000003</v>
      </c>
      <c r="P34">
        <v>0</v>
      </c>
      <c r="Q34">
        <v>0.98</v>
      </c>
      <c r="R34">
        <v>-0.40300000000000002</v>
      </c>
      <c r="S34">
        <v>3786</v>
      </c>
    </row>
    <row r="35" spans="1:19" x14ac:dyDescent="0.25">
      <c r="A35">
        <v>1</v>
      </c>
      <c r="B35">
        <v>63</v>
      </c>
      <c r="C35">
        <v>246</v>
      </c>
      <c r="D35">
        <v>36</v>
      </c>
      <c r="E35">
        <v>101</v>
      </c>
      <c r="F35">
        <v>5</v>
      </c>
      <c r="G35">
        <v>0</v>
      </c>
      <c r="H35">
        <v>0</v>
      </c>
      <c r="I35">
        <v>0.01</v>
      </c>
      <c r="J35">
        <v>0.52</v>
      </c>
      <c r="K35">
        <v>0.95</v>
      </c>
      <c r="L35">
        <v>0.09</v>
      </c>
      <c r="M35">
        <v>0.39</v>
      </c>
      <c r="N35">
        <v>0</v>
      </c>
      <c r="O35">
        <v>0</v>
      </c>
      <c r="P35">
        <v>0</v>
      </c>
      <c r="Q35">
        <v>0</v>
      </c>
      <c r="R35">
        <v>0.41199999999999998</v>
      </c>
      <c r="S35">
        <v>2972</v>
      </c>
    </row>
    <row r="36" spans="1:19" x14ac:dyDescent="0.25">
      <c r="A36">
        <v>41</v>
      </c>
      <c r="B36">
        <v>0</v>
      </c>
      <c r="C36">
        <v>105</v>
      </c>
      <c r="D36">
        <v>886</v>
      </c>
      <c r="E36">
        <v>459</v>
      </c>
      <c r="F36">
        <v>59</v>
      </c>
      <c r="G36">
        <v>196</v>
      </c>
      <c r="H36">
        <v>0.02</v>
      </c>
      <c r="I36">
        <v>0.03</v>
      </c>
      <c r="J36">
        <v>0</v>
      </c>
      <c r="K36">
        <v>0.02</v>
      </c>
      <c r="L36">
        <v>1.01</v>
      </c>
      <c r="M36">
        <v>1.62</v>
      </c>
      <c r="N36">
        <v>0.02</v>
      </c>
      <c r="O36">
        <v>0.19</v>
      </c>
      <c r="P36">
        <v>0</v>
      </c>
      <c r="Q36">
        <v>1.0900000000000001</v>
      </c>
      <c r="R36">
        <v>-0.47099999999999997</v>
      </c>
      <c r="S36">
        <v>4083</v>
      </c>
    </row>
    <row r="37" spans="1:19" x14ac:dyDescent="0.25">
      <c r="A37">
        <v>5</v>
      </c>
      <c r="B37">
        <v>64</v>
      </c>
      <c r="C37">
        <v>245</v>
      </c>
      <c r="D37">
        <v>20</v>
      </c>
      <c r="E37">
        <v>217</v>
      </c>
      <c r="F37">
        <v>6</v>
      </c>
      <c r="G37">
        <v>0</v>
      </c>
      <c r="H37">
        <v>0.01</v>
      </c>
      <c r="I37">
        <v>0.02</v>
      </c>
      <c r="J37">
        <v>0.51</v>
      </c>
      <c r="K37">
        <v>0.66</v>
      </c>
      <c r="L37">
        <v>0.05</v>
      </c>
      <c r="M37">
        <v>0.83</v>
      </c>
      <c r="N37">
        <v>0</v>
      </c>
      <c r="O37">
        <v>0</v>
      </c>
      <c r="P37">
        <v>0</v>
      </c>
      <c r="Q37">
        <v>0.14000000000000001</v>
      </c>
      <c r="R37">
        <v>0.22800000000000001</v>
      </c>
      <c r="S37">
        <v>3092</v>
      </c>
    </row>
    <row r="38" spans="1:19" x14ac:dyDescent="0.25">
      <c r="A38">
        <v>1</v>
      </c>
      <c r="B38">
        <v>47</v>
      </c>
      <c r="C38">
        <v>244</v>
      </c>
      <c r="D38">
        <v>50</v>
      </c>
      <c r="E38">
        <v>174</v>
      </c>
      <c r="F38">
        <v>21</v>
      </c>
      <c r="G38">
        <v>42</v>
      </c>
      <c r="H38">
        <v>0</v>
      </c>
      <c r="I38">
        <v>0</v>
      </c>
      <c r="J38">
        <v>0.52</v>
      </c>
      <c r="K38">
        <v>0.7</v>
      </c>
      <c r="L38">
        <v>0.13</v>
      </c>
      <c r="M38">
        <v>0.67</v>
      </c>
      <c r="N38">
        <v>0.01</v>
      </c>
      <c r="O38">
        <v>0</v>
      </c>
      <c r="P38">
        <v>0</v>
      </c>
      <c r="Q38">
        <v>0.08</v>
      </c>
      <c r="R38">
        <v>0.27</v>
      </c>
      <c r="S38">
        <v>3063</v>
      </c>
    </row>
    <row r="39" spans="1:19" x14ac:dyDescent="0.25">
      <c r="A39">
        <v>0</v>
      </c>
      <c r="B39">
        <v>64</v>
      </c>
      <c r="C39">
        <v>192</v>
      </c>
      <c r="D39">
        <v>690</v>
      </c>
      <c r="E39">
        <v>393</v>
      </c>
      <c r="F39">
        <v>8</v>
      </c>
      <c r="G39">
        <v>0</v>
      </c>
      <c r="H39">
        <v>0</v>
      </c>
      <c r="I39">
        <v>0</v>
      </c>
      <c r="J39">
        <v>0.52</v>
      </c>
      <c r="K39">
        <v>0.08</v>
      </c>
      <c r="L39">
        <v>0.91</v>
      </c>
      <c r="M39">
        <v>1.42</v>
      </c>
      <c r="N39">
        <v>0</v>
      </c>
      <c r="O39">
        <v>0</v>
      </c>
      <c r="P39">
        <v>0</v>
      </c>
      <c r="Q39">
        <v>0.98</v>
      </c>
      <c r="R39">
        <v>-0.39300000000000002</v>
      </c>
      <c r="S39">
        <v>3753</v>
      </c>
    </row>
    <row r="40" spans="1:19" x14ac:dyDescent="0.25">
      <c r="A40">
        <v>0</v>
      </c>
      <c r="B40">
        <v>47</v>
      </c>
      <c r="C40">
        <v>205</v>
      </c>
      <c r="D40">
        <v>576</v>
      </c>
      <c r="E40">
        <v>344</v>
      </c>
      <c r="F40">
        <v>6</v>
      </c>
      <c r="G40">
        <v>31</v>
      </c>
      <c r="H40">
        <v>0</v>
      </c>
      <c r="I40">
        <v>0</v>
      </c>
      <c r="J40">
        <v>0.52</v>
      </c>
      <c r="K40">
        <v>0.1</v>
      </c>
      <c r="L40">
        <v>0.93</v>
      </c>
      <c r="M40">
        <v>1.29</v>
      </c>
      <c r="N40">
        <v>0</v>
      </c>
      <c r="O40">
        <v>0</v>
      </c>
      <c r="P40">
        <v>0</v>
      </c>
      <c r="Q40">
        <v>0.9</v>
      </c>
      <c r="R40">
        <v>-0.34699999999999998</v>
      </c>
      <c r="S40">
        <v>3615</v>
      </c>
    </row>
    <row r="41" spans="1:19" x14ac:dyDescent="0.25">
      <c r="A41">
        <v>0</v>
      </c>
      <c r="B41">
        <v>51</v>
      </c>
      <c r="C41">
        <v>239</v>
      </c>
      <c r="D41">
        <v>47</v>
      </c>
      <c r="E41">
        <v>392</v>
      </c>
      <c r="F41">
        <v>12</v>
      </c>
      <c r="G41">
        <v>28</v>
      </c>
      <c r="H41">
        <v>0</v>
      </c>
      <c r="I41">
        <v>0</v>
      </c>
      <c r="J41">
        <v>0.52</v>
      </c>
      <c r="K41">
        <v>0.39</v>
      </c>
      <c r="L41">
        <v>0.11</v>
      </c>
      <c r="M41">
        <v>1.49</v>
      </c>
      <c r="N41">
        <v>0.01</v>
      </c>
      <c r="O41">
        <v>0</v>
      </c>
      <c r="P41">
        <v>0</v>
      </c>
      <c r="Q41">
        <v>0.56000000000000005</v>
      </c>
      <c r="R41">
        <v>-7.6999999999999999E-2</v>
      </c>
      <c r="S41">
        <v>3283</v>
      </c>
    </row>
    <row r="42" spans="1:19" x14ac:dyDescent="0.25">
      <c r="A42">
        <v>0</v>
      </c>
      <c r="B42">
        <v>65</v>
      </c>
      <c r="C42">
        <v>243</v>
      </c>
      <c r="D42">
        <v>39</v>
      </c>
      <c r="E42">
        <v>345</v>
      </c>
      <c r="F42">
        <v>3</v>
      </c>
      <c r="G42">
        <v>0</v>
      </c>
      <c r="H42">
        <v>0</v>
      </c>
      <c r="I42">
        <v>0</v>
      </c>
      <c r="J42">
        <v>0.52</v>
      </c>
      <c r="K42">
        <v>0.48</v>
      </c>
      <c r="L42">
        <v>0.1</v>
      </c>
      <c r="M42">
        <v>1.32</v>
      </c>
      <c r="N42">
        <v>0</v>
      </c>
      <c r="O42">
        <v>0</v>
      </c>
      <c r="P42">
        <v>0</v>
      </c>
      <c r="Q42">
        <v>0.47</v>
      </c>
      <c r="R42">
        <v>5.0000000000000001E-3</v>
      </c>
      <c r="S42">
        <v>3226</v>
      </c>
    </row>
    <row r="43" spans="1:19" x14ac:dyDescent="0.25">
      <c r="A43">
        <v>8</v>
      </c>
      <c r="B43">
        <v>45</v>
      </c>
      <c r="C43">
        <v>196</v>
      </c>
      <c r="D43">
        <v>512</v>
      </c>
      <c r="E43">
        <v>315</v>
      </c>
      <c r="F43">
        <v>23</v>
      </c>
      <c r="G43">
        <v>38</v>
      </c>
      <c r="H43">
        <v>0.01</v>
      </c>
      <c r="I43">
        <v>0.01</v>
      </c>
      <c r="J43">
        <v>0.51</v>
      </c>
      <c r="K43">
        <v>0.11</v>
      </c>
      <c r="L43">
        <v>0.94</v>
      </c>
      <c r="M43">
        <v>1.2</v>
      </c>
      <c r="N43">
        <v>0.01</v>
      </c>
      <c r="O43">
        <v>0</v>
      </c>
      <c r="P43">
        <v>0</v>
      </c>
      <c r="Q43">
        <v>0.84</v>
      </c>
      <c r="R43">
        <v>-0.32</v>
      </c>
      <c r="S43">
        <v>3558</v>
      </c>
    </row>
    <row r="44" spans="1:19" x14ac:dyDescent="0.25">
      <c r="A44">
        <v>67</v>
      </c>
      <c r="B44">
        <v>0</v>
      </c>
      <c r="C44">
        <v>83</v>
      </c>
      <c r="D44">
        <v>1499</v>
      </c>
      <c r="E44">
        <v>924</v>
      </c>
      <c r="F44">
        <v>655</v>
      </c>
      <c r="G44">
        <v>196</v>
      </c>
      <c r="H44">
        <v>0.01</v>
      </c>
      <c r="I44">
        <v>0.01</v>
      </c>
      <c r="J44">
        <v>0</v>
      </c>
      <c r="K44">
        <v>0</v>
      </c>
      <c r="L44">
        <v>0.84</v>
      </c>
      <c r="M44">
        <v>2.06</v>
      </c>
      <c r="N44">
        <v>0.06</v>
      </c>
      <c r="O44">
        <v>0.09</v>
      </c>
      <c r="P44">
        <v>0</v>
      </c>
      <c r="Q44">
        <v>1.27</v>
      </c>
      <c r="R44">
        <v>-0.55400000000000005</v>
      </c>
      <c r="S44">
        <v>5257</v>
      </c>
    </row>
    <row r="45" spans="1:19" x14ac:dyDescent="0.25">
      <c r="A45">
        <v>44</v>
      </c>
      <c r="B45">
        <v>0</v>
      </c>
      <c r="C45">
        <v>84</v>
      </c>
      <c r="D45">
        <v>1499</v>
      </c>
      <c r="E45">
        <v>626</v>
      </c>
      <c r="F45">
        <v>346</v>
      </c>
      <c r="G45">
        <v>196</v>
      </c>
      <c r="H45">
        <v>0.01</v>
      </c>
      <c r="I45">
        <v>0.01</v>
      </c>
      <c r="J45">
        <v>0</v>
      </c>
      <c r="K45">
        <v>0</v>
      </c>
      <c r="L45">
        <v>1.01</v>
      </c>
      <c r="M45">
        <v>1.83</v>
      </c>
      <c r="N45">
        <v>0.06</v>
      </c>
      <c r="O45">
        <v>0.12</v>
      </c>
      <c r="P45">
        <v>0</v>
      </c>
      <c r="Q45">
        <v>1.24</v>
      </c>
      <c r="R45">
        <v>-0.54</v>
      </c>
      <c r="S45">
        <v>4803</v>
      </c>
    </row>
    <row r="46" spans="1:19" x14ac:dyDescent="0.25">
      <c r="A46">
        <v>1</v>
      </c>
      <c r="B46">
        <v>55</v>
      </c>
      <c r="C46">
        <v>227</v>
      </c>
      <c r="D46">
        <v>352</v>
      </c>
      <c r="E46">
        <v>315</v>
      </c>
      <c r="F46">
        <v>19</v>
      </c>
      <c r="G46">
        <v>2</v>
      </c>
      <c r="H46">
        <v>0</v>
      </c>
      <c r="I46">
        <v>0</v>
      </c>
      <c r="J46">
        <v>0.52</v>
      </c>
      <c r="K46">
        <v>0.19</v>
      </c>
      <c r="L46">
        <v>0.75</v>
      </c>
      <c r="M46">
        <v>1.2</v>
      </c>
      <c r="N46">
        <v>0.01</v>
      </c>
      <c r="O46">
        <v>0</v>
      </c>
      <c r="P46">
        <v>0</v>
      </c>
      <c r="Q46">
        <v>0.72</v>
      </c>
      <c r="R46">
        <v>-0.23300000000000001</v>
      </c>
      <c r="S46">
        <v>3428</v>
      </c>
    </row>
    <row r="47" spans="1:19" x14ac:dyDescent="0.25">
      <c r="A47">
        <v>8</v>
      </c>
      <c r="B47">
        <v>3</v>
      </c>
      <c r="C47">
        <v>145</v>
      </c>
      <c r="D47">
        <v>701</v>
      </c>
      <c r="E47">
        <v>356</v>
      </c>
      <c r="F47">
        <v>181</v>
      </c>
      <c r="G47">
        <v>189</v>
      </c>
      <c r="H47">
        <v>0.01</v>
      </c>
      <c r="I47">
        <v>0.01</v>
      </c>
      <c r="J47">
        <v>7.0000000000000007E-2</v>
      </c>
      <c r="K47">
        <v>0.05</v>
      </c>
      <c r="L47">
        <v>1.06</v>
      </c>
      <c r="M47">
        <v>1.34</v>
      </c>
      <c r="N47">
        <v>0.08</v>
      </c>
      <c r="O47">
        <v>0.24</v>
      </c>
      <c r="P47">
        <v>0</v>
      </c>
      <c r="Q47">
        <v>1.02</v>
      </c>
      <c r="R47">
        <v>-0.42599999999999999</v>
      </c>
      <c r="S47">
        <v>3858</v>
      </c>
    </row>
    <row r="48" spans="1:19" x14ac:dyDescent="0.25">
      <c r="A48">
        <v>1</v>
      </c>
      <c r="B48">
        <v>53</v>
      </c>
      <c r="C48">
        <v>236</v>
      </c>
      <c r="D48">
        <v>174</v>
      </c>
      <c r="E48">
        <v>161</v>
      </c>
      <c r="F48">
        <v>14</v>
      </c>
      <c r="G48">
        <v>9</v>
      </c>
      <c r="H48">
        <v>0</v>
      </c>
      <c r="I48">
        <v>0</v>
      </c>
      <c r="J48">
        <v>0.52</v>
      </c>
      <c r="K48">
        <v>0.54</v>
      </c>
      <c r="L48">
        <v>0.44</v>
      </c>
      <c r="M48">
        <v>0.62</v>
      </c>
      <c r="N48">
        <v>0.01</v>
      </c>
      <c r="O48">
        <v>0</v>
      </c>
      <c r="P48">
        <v>0</v>
      </c>
      <c r="Q48">
        <v>0.18</v>
      </c>
      <c r="R48">
        <v>0.158</v>
      </c>
      <c r="S48">
        <v>3135</v>
      </c>
    </row>
    <row r="49" spans="1:19" x14ac:dyDescent="0.25">
      <c r="A49">
        <v>1</v>
      </c>
      <c r="B49">
        <v>52</v>
      </c>
      <c r="C49">
        <v>192</v>
      </c>
      <c r="D49">
        <v>601</v>
      </c>
      <c r="E49">
        <v>391</v>
      </c>
      <c r="F49">
        <v>111</v>
      </c>
      <c r="G49">
        <v>12</v>
      </c>
      <c r="H49">
        <v>0</v>
      </c>
      <c r="I49">
        <v>0</v>
      </c>
      <c r="J49">
        <v>0.52</v>
      </c>
      <c r="K49">
        <v>0.08</v>
      </c>
      <c r="L49">
        <v>0.85</v>
      </c>
      <c r="M49">
        <v>1.42</v>
      </c>
      <c r="N49">
        <v>0.05</v>
      </c>
      <c r="O49">
        <v>0</v>
      </c>
      <c r="P49">
        <v>0</v>
      </c>
      <c r="Q49">
        <v>0.96</v>
      </c>
      <c r="R49">
        <v>-0.38800000000000001</v>
      </c>
      <c r="S49">
        <v>3726</v>
      </c>
    </row>
    <row r="50" spans="1:19" x14ac:dyDescent="0.25">
      <c r="A50">
        <v>96</v>
      </c>
      <c r="B50">
        <v>0</v>
      </c>
      <c r="C50">
        <v>83</v>
      </c>
      <c r="D50">
        <v>1499</v>
      </c>
      <c r="E50">
        <v>716</v>
      </c>
      <c r="F50">
        <v>346</v>
      </c>
      <c r="G50">
        <v>196</v>
      </c>
      <c r="H50">
        <v>0.01</v>
      </c>
      <c r="I50">
        <v>0.02</v>
      </c>
      <c r="J50">
        <v>0</v>
      </c>
      <c r="K50">
        <v>0</v>
      </c>
      <c r="L50">
        <v>0.95</v>
      </c>
      <c r="M50">
        <v>1.92</v>
      </c>
      <c r="N50">
        <v>0.05</v>
      </c>
      <c r="O50">
        <v>0.11</v>
      </c>
      <c r="P50">
        <v>0</v>
      </c>
      <c r="Q50">
        <v>1.25</v>
      </c>
      <c r="R50">
        <v>-0.54500000000000004</v>
      </c>
      <c r="S50">
        <v>4935</v>
      </c>
    </row>
    <row r="51" spans="1:19" x14ac:dyDescent="0.25">
      <c r="A51">
        <v>0</v>
      </c>
      <c r="B51">
        <v>55</v>
      </c>
      <c r="C51">
        <v>234</v>
      </c>
      <c r="D51">
        <v>92</v>
      </c>
      <c r="E51">
        <v>334</v>
      </c>
      <c r="F51">
        <v>16</v>
      </c>
      <c r="G51">
        <v>14</v>
      </c>
      <c r="H51">
        <v>0</v>
      </c>
      <c r="I51">
        <v>0</v>
      </c>
      <c r="J51">
        <v>0.52</v>
      </c>
      <c r="K51">
        <v>0.41</v>
      </c>
      <c r="L51">
        <v>0.23</v>
      </c>
      <c r="M51">
        <v>1.28</v>
      </c>
      <c r="N51">
        <v>0.01</v>
      </c>
      <c r="O51">
        <v>0</v>
      </c>
      <c r="P51">
        <v>0</v>
      </c>
      <c r="Q51">
        <v>0.5</v>
      </c>
      <c r="R51">
        <v>-3.7999999999999999E-2</v>
      </c>
      <c r="S51">
        <v>3256</v>
      </c>
    </row>
    <row r="52" spans="1:19" x14ac:dyDescent="0.25">
      <c r="A52">
        <v>1</v>
      </c>
      <c r="B52">
        <v>52</v>
      </c>
      <c r="C52">
        <v>192</v>
      </c>
      <c r="D52">
        <v>601</v>
      </c>
      <c r="E52">
        <v>391</v>
      </c>
      <c r="F52">
        <v>47</v>
      </c>
      <c r="G52">
        <v>12</v>
      </c>
      <c r="H52">
        <v>0</v>
      </c>
      <c r="I52">
        <v>0</v>
      </c>
      <c r="J52">
        <v>0.52</v>
      </c>
      <c r="K52">
        <v>0.08</v>
      </c>
      <c r="L52">
        <v>0.86</v>
      </c>
      <c r="M52">
        <v>1.42</v>
      </c>
      <c r="N52">
        <v>0.02</v>
      </c>
      <c r="O52">
        <v>0</v>
      </c>
      <c r="P52">
        <v>0</v>
      </c>
      <c r="Q52">
        <v>0.95</v>
      </c>
      <c r="R52">
        <v>-0.379</v>
      </c>
      <c r="S52">
        <v>3701</v>
      </c>
    </row>
    <row r="53" spans="1:19" x14ac:dyDescent="0.25">
      <c r="A53">
        <v>48</v>
      </c>
      <c r="B53">
        <v>0</v>
      </c>
      <c r="C53">
        <v>84</v>
      </c>
      <c r="D53">
        <v>1485</v>
      </c>
      <c r="E53">
        <v>872</v>
      </c>
      <c r="F53">
        <v>448</v>
      </c>
      <c r="G53">
        <v>196</v>
      </c>
      <c r="H53">
        <v>0.01</v>
      </c>
      <c r="I53">
        <v>0.01</v>
      </c>
      <c r="J53">
        <v>0</v>
      </c>
      <c r="K53">
        <v>0</v>
      </c>
      <c r="L53">
        <v>0.86</v>
      </c>
      <c r="M53">
        <v>2.0299999999999998</v>
      </c>
      <c r="N53">
        <v>0.06</v>
      </c>
      <c r="O53">
        <v>0.1</v>
      </c>
      <c r="P53">
        <v>0</v>
      </c>
      <c r="Q53">
        <v>1.26</v>
      </c>
      <c r="R53">
        <v>-0.55000000000000004</v>
      </c>
      <c r="S53">
        <v>5091</v>
      </c>
    </row>
    <row r="54" spans="1:19" x14ac:dyDescent="0.25">
      <c r="A54">
        <v>0</v>
      </c>
      <c r="B54">
        <v>55</v>
      </c>
      <c r="C54">
        <v>234</v>
      </c>
      <c r="D54">
        <v>92</v>
      </c>
      <c r="E54">
        <v>334</v>
      </c>
      <c r="F54">
        <v>16</v>
      </c>
      <c r="G54">
        <v>14</v>
      </c>
      <c r="H54">
        <v>0</v>
      </c>
      <c r="I54">
        <v>0</v>
      </c>
      <c r="J54">
        <v>0.52</v>
      </c>
      <c r="K54">
        <v>0.41</v>
      </c>
      <c r="L54">
        <v>0.23</v>
      </c>
      <c r="M54">
        <v>1.28</v>
      </c>
      <c r="N54">
        <v>0.01</v>
      </c>
      <c r="O54">
        <v>0</v>
      </c>
      <c r="P54">
        <v>0</v>
      </c>
      <c r="Q54">
        <v>0.5</v>
      </c>
      <c r="R54">
        <v>-3.7999999999999999E-2</v>
      </c>
      <c r="S54">
        <v>3256</v>
      </c>
    </row>
    <row r="55" spans="1:19" x14ac:dyDescent="0.25">
      <c r="A55">
        <v>5</v>
      </c>
      <c r="B55">
        <v>7</v>
      </c>
      <c r="C55">
        <v>148</v>
      </c>
      <c r="D55">
        <v>913</v>
      </c>
      <c r="E55">
        <v>388</v>
      </c>
      <c r="F55">
        <v>172</v>
      </c>
      <c r="G55">
        <v>171</v>
      </c>
      <c r="H55">
        <v>0</v>
      </c>
      <c r="I55">
        <v>0</v>
      </c>
      <c r="J55">
        <v>0.16</v>
      </c>
      <c r="K55">
        <v>0.04</v>
      </c>
      <c r="L55">
        <v>1.0900000000000001</v>
      </c>
      <c r="M55">
        <v>1.43</v>
      </c>
      <c r="N55">
        <v>0.06</v>
      </c>
      <c r="O55">
        <v>0.15</v>
      </c>
      <c r="P55">
        <v>0</v>
      </c>
      <c r="Q55">
        <v>1.0900000000000001</v>
      </c>
      <c r="R55">
        <v>-0.45800000000000002</v>
      </c>
      <c r="S55">
        <v>4018</v>
      </c>
    </row>
    <row r="56" spans="1:19" x14ac:dyDescent="0.25">
      <c r="A56">
        <v>0</v>
      </c>
      <c r="B56">
        <v>5</v>
      </c>
      <c r="C56">
        <v>191</v>
      </c>
      <c r="D56">
        <v>679</v>
      </c>
      <c r="E56">
        <v>395</v>
      </c>
      <c r="F56">
        <v>49</v>
      </c>
      <c r="G56">
        <v>182</v>
      </c>
      <c r="H56">
        <v>0</v>
      </c>
      <c r="I56">
        <v>0</v>
      </c>
      <c r="J56">
        <v>0.12</v>
      </c>
      <c r="K56">
        <v>0.06</v>
      </c>
      <c r="L56">
        <v>0.97</v>
      </c>
      <c r="M56">
        <v>1.46</v>
      </c>
      <c r="N56">
        <v>0.02</v>
      </c>
      <c r="O56">
        <v>0.21</v>
      </c>
      <c r="P56">
        <v>0</v>
      </c>
      <c r="Q56">
        <v>1</v>
      </c>
      <c r="R56">
        <v>-0.41099999999999998</v>
      </c>
      <c r="S56">
        <v>3812</v>
      </c>
    </row>
    <row r="57" spans="1:19" x14ac:dyDescent="0.25">
      <c r="A57">
        <v>39</v>
      </c>
      <c r="B57">
        <v>0</v>
      </c>
      <c r="C57">
        <v>89</v>
      </c>
      <c r="D57">
        <v>1306</v>
      </c>
      <c r="E57">
        <v>436</v>
      </c>
      <c r="F57">
        <v>441</v>
      </c>
      <c r="G57">
        <v>196</v>
      </c>
      <c r="H57">
        <v>0.01</v>
      </c>
      <c r="I57">
        <v>0.02</v>
      </c>
      <c r="J57">
        <v>0</v>
      </c>
      <c r="K57">
        <v>0.01</v>
      </c>
      <c r="L57">
        <v>1.17</v>
      </c>
      <c r="M57">
        <v>1.55</v>
      </c>
      <c r="N57">
        <v>0.09</v>
      </c>
      <c r="O57">
        <v>0.16</v>
      </c>
      <c r="P57">
        <v>0</v>
      </c>
      <c r="Q57">
        <v>1.2</v>
      </c>
      <c r="R57">
        <v>-0.51800000000000002</v>
      </c>
      <c r="S57">
        <v>4505</v>
      </c>
    </row>
    <row r="58" spans="1:19" x14ac:dyDescent="0.25">
      <c r="A58">
        <v>0</v>
      </c>
      <c r="B58">
        <v>63</v>
      </c>
      <c r="C58">
        <v>243</v>
      </c>
      <c r="D58">
        <v>42</v>
      </c>
      <c r="E58">
        <v>315</v>
      </c>
      <c r="F58">
        <v>19</v>
      </c>
      <c r="G58">
        <v>0</v>
      </c>
      <c r="H58">
        <v>0</v>
      </c>
      <c r="I58">
        <v>0</v>
      </c>
      <c r="J58">
        <v>0.52</v>
      </c>
      <c r="K58">
        <v>0.52</v>
      </c>
      <c r="L58">
        <v>0.11</v>
      </c>
      <c r="M58">
        <v>1.21</v>
      </c>
      <c r="N58">
        <v>0.01</v>
      </c>
      <c r="O58">
        <v>0</v>
      </c>
      <c r="P58">
        <v>0</v>
      </c>
      <c r="Q58">
        <v>0.41</v>
      </c>
      <c r="R58">
        <v>4.7E-2</v>
      </c>
      <c r="S58">
        <v>3202</v>
      </c>
    </row>
    <row r="59" spans="1:19" x14ac:dyDescent="0.25">
      <c r="A59">
        <v>0</v>
      </c>
      <c r="B59">
        <v>65</v>
      </c>
      <c r="C59">
        <v>242</v>
      </c>
      <c r="D59">
        <v>39</v>
      </c>
      <c r="E59">
        <v>345</v>
      </c>
      <c r="F59">
        <v>24</v>
      </c>
      <c r="G59">
        <v>0</v>
      </c>
      <c r="H59">
        <v>0</v>
      </c>
      <c r="I59">
        <v>0</v>
      </c>
      <c r="J59">
        <v>0.52</v>
      </c>
      <c r="K59">
        <v>0.47</v>
      </c>
      <c r="L59">
        <v>0.1</v>
      </c>
      <c r="M59">
        <v>1.32</v>
      </c>
      <c r="N59">
        <v>0.02</v>
      </c>
      <c r="O59">
        <v>0</v>
      </c>
      <c r="P59">
        <v>0</v>
      </c>
      <c r="Q59">
        <v>0.48</v>
      </c>
      <c r="R59">
        <v>-2E-3</v>
      </c>
      <c r="S59">
        <v>3234</v>
      </c>
    </row>
    <row r="60" spans="1:19" x14ac:dyDescent="0.25">
      <c r="A60">
        <v>0</v>
      </c>
      <c r="B60">
        <v>49</v>
      </c>
      <c r="C60">
        <v>247</v>
      </c>
      <c r="D60">
        <v>39</v>
      </c>
      <c r="E60">
        <v>218</v>
      </c>
      <c r="F60">
        <v>12</v>
      </c>
      <c r="G60">
        <v>35</v>
      </c>
      <c r="H60">
        <v>0</v>
      </c>
      <c r="I60">
        <v>0</v>
      </c>
      <c r="J60">
        <v>0.52</v>
      </c>
      <c r="K60">
        <v>0.65</v>
      </c>
      <c r="L60">
        <v>0.1</v>
      </c>
      <c r="M60">
        <v>0.83</v>
      </c>
      <c r="N60">
        <v>0.01</v>
      </c>
      <c r="O60">
        <v>0</v>
      </c>
      <c r="P60">
        <v>0</v>
      </c>
      <c r="Q60">
        <v>0.16</v>
      </c>
      <c r="R60">
        <v>0.214</v>
      </c>
      <c r="S60">
        <v>3095</v>
      </c>
    </row>
    <row r="61" spans="1:19" x14ac:dyDescent="0.25">
      <c r="A61">
        <v>0</v>
      </c>
      <c r="B61">
        <v>51</v>
      </c>
      <c r="C61">
        <v>248</v>
      </c>
      <c r="D61">
        <v>22</v>
      </c>
      <c r="E61">
        <v>306</v>
      </c>
      <c r="F61">
        <v>32</v>
      </c>
      <c r="G61">
        <v>28</v>
      </c>
      <c r="H61">
        <v>0</v>
      </c>
      <c r="I61">
        <v>0</v>
      </c>
      <c r="J61">
        <v>0.52</v>
      </c>
      <c r="K61">
        <v>0.55000000000000004</v>
      </c>
      <c r="L61">
        <v>0.06</v>
      </c>
      <c r="M61">
        <v>1.17</v>
      </c>
      <c r="N61">
        <v>0.02</v>
      </c>
      <c r="O61">
        <v>0</v>
      </c>
      <c r="P61">
        <v>0</v>
      </c>
      <c r="Q61">
        <v>0.37</v>
      </c>
      <c r="R61">
        <v>0.08</v>
      </c>
      <c r="S61">
        <v>3183</v>
      </c>
    </row>
    <row r="62" spans="1:19" x14ac:dyDescent="0.25">
      <c r="A62">
        <v>8</v>
      </c>
      <c r="B62">
        <v>0</v>
      </c>
      <c r="C62">
        <v>121</v>
      </c>
      <c r="D62">
        <v>1033</v>
      </c>
      <c r="E62">
        <v>440</v>
      </c>
      <c r="F62">
        <v>234</v>
      </c>
      <c r="G62">
        <v>196</v>
      </c>
      <c r="H62">
        <v>0</v>
      </c>
      <c r="I62">
        <v>0.01</v>
      </c>
      <c r="J62">
        <v>0</v>
      </c>
      <c r="K62">
        <v>0.03</v>
      </c>
      <c r="L62">
        <v>1.0900000000000001</v>
      </c>
      <c r="M62">
        <v>1.57</v>
      </c>
      <c r="N62">
        <v>7.0000000000000007E-2</v>
      </c>
      <c r="O62">
        <v>0.19</v>
      </c>
      <c r="P62">
        <v>0</v>
      </c>
      <c r="Q62">
        <v>1.1399999999999999</v>
      </c>
      <c r="R62">
        <v>-0.48799999999999999</v>
      </c>
      <c r="S62">
        <v>4199</v>
      </c>
    </row>
    <row r="63" spans="1:19" x14ac:dyDescent="0.25">
      <c r="A63">
        <v>0</v>
      </c>
      <c r="B63">
        <v>45</v>
      </c>
      <c r="C63">
        <v>249</v>
      </c>
      <c r="D63">
        <v>22</v>
      </c>
      <c r="E63">
        <v>286</v>
      </c>
      <c r="F63">
        <v>32</v>
      </c>
      <c r="G63">
        <v>46</v>
      </c>
      <c r="H63">
        <v>0</v>
      </c>
      <c r="I63">
        <v>0</v>
      </c>
      <c r="J63">
        <v>0.52</v>
      </c>
      <c r="K63">
        <v>0.57999999999999996</v>
      </c>
      <c r="L63">
        <v>0.06</v>
      </c>
      <c r="M63">
        <v>1.1000000000000001</v>
      </c>
      <c r="N63">
        <v>0.02</v>
      </c>
      <c r="O63">
        <v>0</v>
      </c>
      <c r="P63">
        <v>0</v>
      </c>
      <c r="Q63">
        <v>0.32</v>
      </c>
      <c r="R63">
        <v>0.113</v>
      </c>
      <c r="S63">
        <v>3162</v>
      </c>
    </row>
    <row r="64" spans="1:19" x14ac:dyDescent="0.25">
      <c r="A64">
        <v>0</v>
      </c>
      <c r="B64">
        <v>43</v>
      </c>
      <c r="C64">
        <v>252</v>
      </c>
      <c r="D64">
        <v>3</v>
      </c>
      <c r="E64">
        <v>249</v>
      </c>
      <c r="F64">
        <v>29</v>
      </c>
      <c r="G64">
        <v>55</v>
      </c>
      <c r="H64">
        <v>0</v>
      </c>
      <c r="I64">
        <v>0</v>
      </c>
      <c r="J64">
        <v>0.52</v>
      </c>
      <c r="K64">
        <v>0.65</v>
      </c>
      <c r="L64">
        <v>0.01</v>
      </c>
      <c r="M64">
        <v>0.95</v>
      </c>
      <c r="N64">
        <v>0.02</v>
      </c>
      <c r="O64">
        <v>0</v>
      </c>
      <c r="P64">
        <v>0</v>
      </c>
      <c r="Q64">
        <v>0.2</v>
      </c>
      <c r="R64">
        <v>0.19700000000000001</v>
      </c>
      <c r="S64">
        <v>3108</v>
      </c>
    </row>
    <row r="65" spans="1:19" x14ac:dyDescent="0.25">
      <c r="A65">
        <v>0</v>
      </c>
      <c r="B65">
        <v>42</v>
      </c>
      <c r="C65">
        <v>229</v>
      </c>
      <c r="D65">
        <v>347</v>
      </c>
      <c r="E65">
        <v>301</v>
      </c>
      <c r="F65">
        <v>29</v>
      </c>
      <c r="G65">
        <v>38</v>
      </c>
      <c r="H65">
        <v>0</v>
      </c>
      <c r="I65">
        <v>0</v>
      </c>
      <c r="J65">
        <v>0.52</v>
      </c>
      <c r="K65">
        <v>0.2</v>
      </c>
      <c r="L65">
        <v>0.76</v>
      </c>
      <c r="M65">
        <v>1.1499999999999999</v>
      </c>
      <c r="N65">
        <v>0.02</v>
      </c>
      <c r="O65">
        <v>0</v>
      </c>
      <c r="P65">
        <v>0</v>
      </c>
      <c r="Q65">
        <v>0.7</v>
      </c>
      <c r="R65">
        <v>-0.218</v>
      </c>
      <c r="S65">
        <v>3412</v>
      </c>
    </row>
    <row r="66" spans="1:19" x14ac:dyDescent="0.25">
      <c r="A66">
        <v>79</v>
      </c>
      <c r="B66">
        <v>0</v>
      </c>
      <c r="C66">
        <v>83</v>
      </c>
      <c r="D66">
        <v>1490</v>
      </c>
      <c r="E66">
        <v>805</v>
      </c>
      <c r="F66">
        <v>629</v>
      </c>
      <c r="G66">
        <v>196</v>
      </c>
      <c r="H66">
        <v>0.01</v>
      </c>
      <c r="I66">
        <v>0.02</v>
      </c>
      <c r="J66">
        <v>0</v>
      </c>
      <c r="K66">
        <v>0</v>
      </c>
      <c r="L66">
        <v>0.89</v>
      </c>
      <c r="M66">
        <v>1.98</v>
      </c>
      <c r="N66">
        <v>7.0000000000000007E-2</v>
      </c>
      <c r="O66">
        <v>0.1</v>
      </c>
      <c r="P66">
        <v>0</v>
      </c>
      <c r="Q66">
        <v>1.26</v>
      </c>
      <c r="R66">
        <v>-0.55100000000000005</v>
      </c>
      <c r="S66">
        <v>5129</v>
      </c>
    </row>
    <row r="67" spans="1:19" x14ac:dyDescent="0.25">
      <c r="A67">
        <v>0</v>
      </c>
      <c r="B67">
        <v>56</v>
      </c>
      <c r="C67">
        <v>192</v>
      </c>
      <c r="D67">
        <v>571</v>
      </c>
      <c r="E67">
        <v>370</v>
      </c>
      <c r="F67">
        <v>110</v>
      </c>
      <c r="G67">
        <v>1</v>
      </c>
      <c r="H67">
        <v>0</v>
      </c>
      <c r="I67">
        <v>0</v>
      </c>
      <c r="J67">
        <v>0.52</v>
      </c>
      <c r="K67">
        <v>0.08</v>
      </c>
      <c r="L67">
        <v>0.86</v>
      </c>
      <c r="M67">
        <v>1.37</v>
      </c>
      <c r="N67">
        <v>0.05</v>
      </c>
      <c r="O67">
        <v>0</v>
      </c>
      <c r="P67">
        <v>0</v>
      </c>
      <c r="Q67">
        <v>0.94</v>
      </c>
      <c r="R67">
        <v>-0.373</v>
      </c>
      <c r="S67">
        <v>3681</v>
      </c>
    </row>
    <row r="68" spans="1:19" x14ac:dyDescent="0.25">
      <c r="A68">
        <v>0</v>
      </c>
      <c r="B68">
        <v>45</v>
      </c>
      <c r="C68">
        <v>250</v>
      </c>
      <c r="D68">
        <v>22</v>
      </c>
      <c r="E68">
        <v>205</v>
      </c>
      <c r="F68">
        <v>32</v>
      </c>
      <c r="G68">
        <v>50</v>
      </c>
      <c r="H68">
        <v>0</v>
      </c>
      <c r="I68">
        <v>0</v>
      </c>
      <c r="J68">
        <v>0.52</v>
      </c>
      <c r="K68">
        <v>0.69</v>
      </c>
      <c r="L68">
        <v>0.06</v>
      </c>
      <c r="M68">
        <v>0.78</v>
      </c>
      <c r="N68">
        <v>0.02</v>
      </c>
      <c r="O68">
        <v>0</v>
      </c>
      <c r="P68">
        <v>0</v>
      </c>
      <c r="Q68">
        <v>0.12</v>
      </c>
      <c r="R68">
        <v>0.248</v>
      </c>
      <c r="S68">
        <v>3077</v>
      </c>
    </row>
    <row r="69" spans="1:19" x14ac:dyDescent="0.25">
      <c r="A69">
        <v>26</v>
      </c>
      <c r="B69">
        <v>0</v>
      </c>
      <c r="C69">
        <v>102</v>
      </c>
      <c r="D69">
        <v>1250</v>
      </c>
      <c r="E69">
        <v>524</v>
      </c>
      <c r="F69">
        <v>221</v>
      </c>
      <c r="G69">
        <v>196</v>
      </c>
      <c r="H69">
        <v>0.01</v>
      </c>
      <c r="I69">
        <v>0.01</v>
      </c>
      <c r="J69">
        <v>0</v>
      </c>
      <c r="K69">
        <v>0.01</v>
      </c>
      <c r="L69">
        <v>1.05</v>
      </c>
      <c r="M69">
        <v>1.72</v>
      </c>
      <c r="N69">
        <v>0.05</v>
      </c>
      <c r="O69">
        <v>0.15</v>
      </c>
      <c r="P69">
        <v>0</v>
      </c>
      <c r="Q69">
        <v>1.19</v>
      </c>
      <c r="R69">
        <v>-0.51600000000000001</v>
      </c>
      <c r="S69">
        <v>4452</v>
      </c>
    </row>
    <row r="70" spans="1:19" x14ac:dyDescent="0.25">
      <c r="A70">
        <v>72</v>
      </c>
      <c r="B70">
        <v>0</v>
      </c>
      <c r="C70">
        <v>83</v>
      </c>
      <c r="D70">
        <v>1491</v>
      </c>
      <c r="E70">
        <v>1042</v>
      </c>
      <c r="F70">
        <v>500</v>
      </c>
      <c r="G70">
        <v>196</v>
      </c>
      <c r="H70">
        <v>0.01</v>
      </c>
      <c r="I70">
        <v>0.01</v>
      </c>
      <c r="J70">
        <v>0</v>
      </c>
      <c r="K70">
        <v>0</v>
      </c>
      <c r="L70">
        <v>0.79</v>
      </c>
      <c r="M70">
        <v>2.12</v>
      </c>
      <c r="N70">
        <v>0.06</v>
      </c>
      <c r="O70">
        <v>0.09</v>
      </c>
      <c r="P70">
        <v>0</v>
      </c>
      <c r="Q70">
        <v>1.27</v>
      </c>
      <c r="R70">
        <v>-0.55600000000000005</v>
      </c>
      <c r="S70">
        <v>5317</v>
      </c>
    </row>
    <row r="71" spans="1:19" x14ac:dyDescent="0.25">
      <c r="A71">
        <v>3</v>
      </c>
      <c r="B71">
        <v>43</v>
      </c>
      <c r="C71">
        <v>192</v>
      </c>
      <c r="D71">
        <v>637</v>
      </c>
      <c r="E71">
        <v>370</v>
      </c>
      <c r="F71">
        <v>82</v>
      </c>
      <c r="G71">
        <v>45</v>
      </c>
      <c r="H71">
        <v>0</v>
      </c>
      <c r="I71">
        <v>0</v>
      </c>
      <c r="J71">
        <v>0.52</v>
      </c>
      <c r="K71">
        <v>7.0000000000000007E-2</v>
      </c>
      <c r="L71">
        <v>0.91</v>
      </c>
      <c r="M71">
        <v>1.36</v>
      </c>
      <c r="N71">
        <v>0.04</v>
      </c>
      <c r="O71">
        <v>0</v>
      </c>
      <c r="P71">
        <v>0</v>
      </c>
      <c r="Q71">
        <v>0.96</v>
      </c>
      <c r="R71">
        <v>-0.38700000000000001</v>
      </c>
      <c r="S71">
        <v>3722</v>
      </c>
    </row>
    <row r="72" spans="1:19" x14ac:dyDescent="0.25">
      <c r="A72">
        <v>4</v>
      </c>
      <c r="B72">
        <v>43</v>
      </c>
      <c r="C72">
        <v>180</v>
      </c>
      <c r="D72">
        <v>637</v>
      </c>
      <c r="E72">
        <v>417</v>
      </c>
      <c r="F72">
        <v>119</v>
      </c>
      <c r="G72">
        <v>45</v>
      </c>
      <c r="H72">
        <v>0</v>
      </c>
      <c r="I72">
        <v>0</v>
      </c>
      <c r="J72">
        <v>0.52</v>
      </c>
      <c r="K72">
        <v>0.06</v>
      </c>
      <c r="L72">
        <v>0.83</v>
      </c>
      <c r="M72">
        <v>1.47</v>
      </c>
      <c r="N72">
        <v>0.05</v>
      </c>
      <c r="O72">
        <v>0</v>
      </c>
      <c r="P72">
        <v>0</v>
      </c>
      <c r="Q72">
        <v>0.99</v>
      </c>
      <c r="R72">
        <v>-0.40500000000000003</v>
      </c>
      <c r="S72">
        <v>3788</v>
      </c>
    </row>
    <row r="73" spans="1:19" x14ac:dyDescent="0.25">
      <c r="A73">
        <v>0</v>
      </c>
      <c r="B73">
        <v>56</v>
      </c>
      <c r="C73">
        <v>194</v>
      </c>
      <c r="D73">
        <v>571</v>
      </c>
      <c r="E73">
        <v>370</v>
      </c>
      <c r="F73">
        <v>57</v>
      </c>
      <c r="G73">
        <v>1</v>
      </c>
      <c r="H73">
        <v>0</v>
      </c>
      <c r="I73">
        <v>0</v>
      </c>
      <c r="J73">
        <v>0.52</v>
      </c>
      <c r="K73">
        <v>0.09</v>
      </c>
      <c r="L73">
        <v>0.87</v>
      </c>
      <c r="M73">
        <v>1.37</v>
      </c>
      <c r="N73">
        <v>0.03</v>
      </c>
      <c r="O73">
        <v>0</v>
      </c>
      <c r="P73">
        <v>0</v>
      </c>
      <c r="Q73">
        <v>0.93</v>
      </c>
      <c r="R73">
        <v>-0.36499999999999999</v>
      </c>
      <c r="S73">
        <v>3659</v>
      </c>
    </row>
    <row r="74" spans="1:19" x14ac:dyDescent="0.25">
      <c r="A74">
        <v>0</v>
      </c>
      <c r="B74">
        <v>43</v>
      </c>
      <c r="C74">
        <v>252</v>
      </c>
      <c r="D74">
        <v>3</v>
      </c>
      <c r="E74">
        <v>228</v>
      </c>
      <c r="F74">
        <v>29</v>
      </c>
      <c r="G74">
        <v>57</v>
      </c>
      <c r="H74">
        <v>0</v>
      </c>
      <c r="I74">
        <v>0</v>
      </c>
      <c r="J74">
        <v>0.52</v>
      </c>
      <c r="K74">
        <v>0.68</v>
      </c>
      <c r="L74">
        <v>0.01</v>
      </c>
      <c r="M74">
        <v>0.87</v>
      </c>
      <c r="N74">
        <v>0.02</v>
      </c>
      <c r="O74">
        <v>0</v>
      </c>
      <c r="P74">
        <v>0</v>
      </c>
      <c r="Q74">
        <v>0.15</v>
      </c>
      <c r="R74">
        <v>0.23200000000000001</v>
      </c>
      <c r="S74">
        <v>3087</v>
      </c>
    </row>
    <row r="75" spans="1:19" x14ac:dyDescent="0.25">
      <c r="A75">
        <v>0</v>
      </c>
      <c r="B75">
        <v>47</v>
      </c>
      <c r="C75">
        <v>223</v>
      </c>
      <c r="D75">
        <v>479</v>
      </c>
      <c r="E75">
        <v>310</v>
      </c>
      <c r="F75">
        <v>63</v>
      </c>
      <c r="G75">
        <v>31</v>
      </c>
      <c r="H75">
        <v>0</v>
      </c>
      <c r="I75">
        <v>0</v>
      </c>
      <c r="J75">
        <v>0.52</v>
      </c>
      <c r="K75">
        <v>0.13</v>
      </c>
      <c r="L75">
        <v>0.91</v>
      </c>
      <c r="M75">
        <v>1.18</v>
      </c>
      <c r="N75">
        <v>0.04</v>
      </c>
      <c r="O75">
        <v>0</v>
      </c>
      <c r="P75">
        <v>0</v>
      </c>
      <c r="Q75">
        <v>0.83</v>
      </c>
      <c r="R75">
        <v>-0.30499999999999999</v>
      </c>
      <c r="S75">
        <v>3532</v>
      </c>
    </row>
    <row r="76" spans="1:19" x14ac:dyDescent="0.25">
      <c r="A76">
        <v>39</v>
      </c>
      <c r="B76">
        <v>0</v>
      </c>
      <c r="C76">
        <v>93</v>
      </c>
      <c r="D76">
        <v>1074</v>
      </c>
      <c r="E76">
        <v>499</v>
      </c>
      <c r="F76">
        <v>304</v>
      </c>
      <c r="G76">
        <v>196</v>
      </c>
      <c r="H76">
        <v>0.01</v>
      </c>
      <c r="I76">
        <v>0.02</v>
      </c>
      <c r="J76">
        <v>0</v>
      </c>
      <c r="K76">
        <v>0.01</v>
      </c>
      <c r="L76">
        <v>1.02</v>
      </c>
      <c r="M76">
        <v>1.68</v>
      </c>
      <c r="N76">
        <v>0.08</v>
      </c>
      <c r="O76">
        <v>0.16</v>
      </c>
      <c r="P76">
        <v>0</v>
      </c>
      <c r="Q76">
        <v>1.17</v>
      </c>
      <c r="R76">
        <v>-0.50600000000000001</v>
      </c>
      <c r="S76">
        <v>4349</v>
      </c>
    </row>
    <row r="77" spans="1:19" x14ac:dyDescent="0.25">
      <c r="A77">
        <v>0</v>
      </c>
      <c r="B77">
        <v>44</v>
      </c>
      <c r="C77">
        <v>237</v>
      </c>
      <c r="D77">
        <v>132</v>
      </c>
      <c r="E77">
        <v>206</v>
      </c>
      <c r="F77">
        <v>31</v>
      </c>
      <c r="G77">
        <v>49</v>
      </c>
      <c r="H77">
        <v>0</v>
      </c>
      <c r="I77">
        <v>0</v>
      </c>
      <c r="J77">
        <v>0.52</v>
      </c>
      <c r="K77">
        <v>0.52</v>
      </c>
      <c r="L77">
        <v>0.33</v>
      </c>
      <c r="M77">
        <v>0.79</v>
      </c>
      <c r="N77">
        <v>0.02</v>
      </c>
      <c r="O77">
        <v>0</v>
      </c>
      <c r="P77">
        <v>0</v>
      </c>
      <c r="Q77">
        <v>0.23</v>
      </c>
      <c r="R77">
        <v>0.126</v>
      </c>
      <c r="S77">
        <v>3158</v>
      </c>
    </row>
    <row r="78" spans="1:19" x14ac:dyDescent="0.25">
      <c r="A78">
        <v>70</v>
      </c>
      <c r="B78">
        <v>0</v>
      </c>
      <c r="C78">
        <v>84</v>
      </c>
      <c r="D78">
        <v>1496</v>
      </c>
      <c r="E78">
        <v>561</v>
      </c>
      <c r="F78">
        <v>447</v>
      </c>
      <c r="G78">
        <v>196</v>
      </c>
      <c r="H78">
        <v>0.01</v>
      </c>
      <c r="I78">
        <v>0.02</v>
      </c>
      <c r="J78">
        <v>0</v>
      </c>
      <c r="K78">
        <v>0</v>
      </c>
      <c r="L78">
        <v>1.06</v>
      </c>
      <c r="M78">
        <v>1.76</v>
      </c>
      <c r="N78">
        <v>7.0000000000000007E-2</v>
      </c>
      <c r="O78">
        <v>0.12</v>
      </c>
      <c r="P78">
        <v>0</v>
      </c>
      <c r="Q78">
        <v>1.24</v>
      </c>
      <c r="R78">
        <v>-0.53900000000000003</v>
      </c>
      <c r="S78">
        <v>4801</v>
      </c>
    </row>
    <row r="79" spans="1:19" x14ac:dyDescent="0.25">
      <c r="A79">
        <v>65</v>
      </c>
      <c r="B79">
        <v>0</v>
      </c>
      <c r="C79">
        <v>84</v>
      </c>
      <c r="D79">
        <v>1492</v>
      </c>
      <c r="E79">
        <v>478</v>
      </c>
      <c r="F79">
        <v>313</v>
      </c>
      <c r="G79">
        <v>196</v>
      </c>
      <c r="H79">
        <v>0.01</v>
      </c>
      <c r="I79">
        <v>0.02</v>
      </c>
      <c r="J79">
        <v>0</v>
      </c>
      <c r="K79">
        <v>0</v>
      </c>
      <c r="L79">
        <v>1.1599999999999999</v>
      </c>
      <c r="M79">
        <v>1.64</v>
      </c>
      <c r="N79">
        <v>0.06</v>
      </c>
      <c r="O79">
        <v>0.14000000000000001</v>
      </c>
      <c r="P79">
        <v>0</v>
      </c>
      <c r="Q79">
        <v>1.22</v>
      </c>
      <c r="R79">
        <v>-0.53100000000000003</v>
      </c>
      <c r="S79">
        <v>4656</v>
      </c>
    </row>
    <row r="80" spans="1:19" x14ac:dyDescent="0.25">
      <c r="A80">
        <v>38</v>
      </c>
      <c r="B80">
        <v>0</v>
      </c>
      <c r="C80">
        <v>113</v>
      </c>
      <c r="D80">
        <v>744</v>
      </c>
      <c r="E80">
        <v>367</v>
      </c>
      <c r="F80">
        <v>153</v>
      </c>
      <c r="G80">
        <v>200</v>
      </c>
      <c r="H80">
        <v>0.02</v>
      </c>
      <c r="I80">
        <v>0.03</v>
      </c>
      <c r="J80">
        <v>0</v>
      </c>
      <c r="K80">
        <v>0.02</v>
      </c>
      <c r="L80">
        <v>1.08</v>
      </c>
      <c r="M80">
        <v>1.38</v>
      </c>
      <c r="N80">
        <v>7.0000000000000007E-2</v>
      </c>
      <c r="O80">
        <v>0.25</v>
      </c>
      <c r="P80">
        <v>0</v>
      </c>
      <c r="Q80">
        <v>1.04</v>
      </c>
      <c r="R80">
        <v>-0.44400000000000001</v>
      </c>
      <c r="S80">
        <v>3932</v>
      </c>
    </row>
    <row r="81" spans="1:19" x14ac:dyDescent="0.25">
      <c r="A81">
        <v>3</v>
      </c>
      <c r="B81">
        <v>46</v>
      </c>
      <c r="C81">
        <v>180</v>
      </c>
      <c r="D81">
        <v>749</v>
      </c>
      <c r="E81">
        <v>350</v>
      </c>
      <c r="F81">
        <v>214</v>
      </c>
      <c r="G81">
        <v>35</v>
      </c>
      <c r="H81">
        <v>0</v>
      </c>
      <c r="I81">
        <v>0</v>
      </c>
      <c r="J81">
        <v>0.52</v>
      </c>
      <c r="K81">
        <v>0.06</v>
      </c>
      <c r="L81">
        <v>0.99</v>
      </c>
      <c r="M81">
        <v>1.3</v>
      </c>
      <c r="N81">
        <v>0.09</v>
      </c>
      <c r="O81">
        <v>0</v>
      </c>
      <c r="P81">
        <v>0</v>
      </c>
      <c r="Q81">
        <v>1.01</v>
      </c>
      <c r="R81">
        <v>-0.41699999999999998</v>
      </c>
      <c r="S81">
        <v>3836</v>
      </c>
    </row>
    <row r="82" spans="1:19" x14ac:dyDescent="0.25">
      <c r="A82">
        <v>0</v>
      </c>
      <c r="B82">
        <v>47</v>
      </c>
      <c r="C82">
        <v>230</v>
      </c>
      <c r="D82">
        <v>268</v>
      </c>
      <c r="E82">
        <v>307</v>
      </c>
      <c r="F82">
        <v>62</v>
      </c>
      <c r="G82">
        <v>31</v>
      </c>
      <c r="H82">
        <v>0</v>
      </c>
      <c r="I82">
        <v>0</v>
      </c>
      <c r="J82">
        <v>0.52</v>
      </c>
      <c r="K82">
        <v>0.24</v>
      </c>
      <c r="L82">
        <v>0.62</v>
      </c>
      <c r="M82">
        <v>1.17</v>
      </c>
      <c r="N82">
        <v>0.04</v>
      </c>
      <c r="O82">
        <v>0</v>
      </c>
      <c r="P82">
        <v>0</v>
      </c>
      <c r="Q82">
        <v>0.65</v>
      </c>
      <c r="R82">
        <v>-0.17799999999999999</v>
      </c>
      <c r="S82">
        <v>3374</v>
      </c>
    </row>
    <row r="83" spans="1:19" x14ac:dyDescent="0.25">
      <c r="A83">
        <v>39</v>
      </c>
      <c r="B83">
        <v>0</v>
      </c>
      <c r="C83">
        <v>84</v>
      </c>
      <c r="D83">
        <v>1492</v>
      </c>
      <c r="E83">
        <v>680</v>
      </c>
      <c r="F83">
        <v>491</v>
      </c>
      <c r="G83">
        <v>196</v>
      </c>
      <c r="H83">
        <v>0.01</v>
      </c>
      <c r="I83">
        <v>0.01</v>
      </c>
      <c r="J83">
        <v>0</v>
      </c>
      <c r="K83">
        <v>0.01</v>
      </c>
      <c r="L83">
        <v>0.97</v>
      </c>
      <c r="M83">
        <v>1.89</v>
      </c>
      <c r="N83">
        <v>7.0000000000000007E-2</v>
      </c>
      <c r="O83">
        <v>0.11</v>
      </c>
      <c r="P83">
        <v>0</v>
      </c>
      <c r="Q83">
        <v>1.25</v>
      </c>
      <c r="R83">
        <v>-0.54400000000000004</v>
      </c>
      <c r="S83">
        <v>4905</v>
      </c>
    </row>
    <row r="84" spans="1:19" x14ac:dyDescent="0.25">
      <c r="A84">
        <v>0</v>
      </c>
      <c r="B84">
        <v>47</v>
      </c>
      <c r="C84">
        <v>218</v>
      </c>
      <c r="D84">
        <v>479</v>
      </c>
      <c r="E84">
        <v>370</v>
      </c>
      <c r="F84">
        <v>63</v>
      </c>
      <c r="G84">
        <v>31</v>
      </c>
      <c r="H84">
        <v>0</v>
      </c>
      <c r="I84">
        <v>0</v>
      </c>
      <c r="J84">
        <v>0.52</v>
      </c>
      <c r="K84">
        <v>0.11</v>
      </c>
      <c r="L84">
        <v>0.8</v>
      </c>
      <c r="M84">
        <v>1.37</v>
      </c>
      <c r="N84">
        <v>0.03</v>
      </c>
      <c r="O84">
        <v>0</v>
      </c>
      <c r="P84">
        <v>0</v>
      </c>
      <c r="Q84">
        <v>0.88</v>
      </c>
      <c r="R84">
        <v>-0.33800000000000002</v>
      </c>
      <c r="S84">
        <v>3595</v>
      </c>
    </row>
    <row r="85" spans="1:19" x14ac:dyDescent="0.25">
      <c r="A85">
        <v>0</v>
      </c>
      <c r="B85">
        <v>43</v>
      </c>
      <c r="C85">
        <v>226</v>
      </c>
      <c r="D85">
        <v>470</v>
      </c>
      <c r="E85">
        <v>319</v>
      </c>
      <c r="F85">
        <v>85</v>
      </c>
      <c r="G85">
        <v>40</v>
      </c>
      <c r="H85">
        <v>0</v>
      </c>
      <c r="I85">
        <v>0</v>
      </c>
      <c r="J85">
        <v>0.52</v>
      </c>
      <c r="K85">
        <v>0.12</v>
      </c>
      <c r="L85">
        <v>0.89</v>
      </c>
      <c r="M85">
        <v>1.21</v>
      </c>
      <c r="N85">
        <v>0.05</v>
      </c>
      <c r="O85">
        <v>0</v>
      </c>
      <c r="P85">
        <v>0</v>
      </c>
      <c r="Q85">
        <v>0.84</v>
      </c>
      <c r="R85">
        <v>-0.312</v>
      </c>
      <c r="S85">
        <v>3543</v>
      </c>
    </row>
    <row r="86" spans="1:19" x14ac:dyDescent="0.25">
      <c r="A86">
        <v>9</v>
      </c>
      <c r="B86">
        <v>2</v>
      </c>
      <c r="C86">
        <v>142</v>
      </c>
      <c r="D86">
        <v>745</v>
      </c>
      <c r="E86">
        <v>333</v>
      </c>
      <c r="F86">
        <v>234</v>
      </c>
      <c r="G86">
        <v>193</v>
      </c>
      <c r="H86">
        <v>0.01</v>
      </c>
      <c r="I86">
        <v>0.01</v>
      </c>
      <c r="J86">
        <v>0.05</v>
      </c>
      <c r="K86">
        <v>0.04</v>
      </c>
      <c r="L86">
        <v>1.1299999999999999</v>
      </c>
      <c r="M86">
        <v>1.26</v>
      </c>
      <c r="N86">
        <v>0.1</v>
      </c>
      <c r="O86">
        <v>0.25</v>
      </c>
      <c r="P86">
        <v>0</v>
      </c>
      <c r="Q86">
        <v>1.03</v>
      </c>
      <c r="R86">
        <v>-0.433</v>
      </c>
      <c r="S86">
        <v>3892</v>
      </c>
    </row>
    <row r="87" spans="1:19" x14ac:dyDescent="0.25">
      <c r="A87">
        <v>30</v>
      </c>
      <c r="B87">
        <v>0</v>
      </c>
      <c r="C87">
        <v>97</v>
      </c>
      <c r="D87">
        <v>1494</v>
      </c>
      <c r="E87">
        <v>588</v>
      </c>
      <c r="F87">
        <v>223</v>
      </c>
      <c r="G87">
        <v>196</v>
      </c>
      <c r="H87">
        <v>0.01</v>
      </c>
      <c r="I87">
        <v>0.01</v>
      </c>
      <c r="J87">
        <v>0</v>
      </c>
      <c r="K87">
        <v>0.01</v>
      </c>
      <c r="L87">
        <v>1.05</v>
      </c>
      <c r="M87">
        <v>1.79</v>
      </c>
      <c r="N87">
        <v>0.04</v>
      </c>
      <c r="O87">
        <v>0.13</v>
      </c>
      <c r="P87">
        <v>0</v>
      </c>
      <c r="Q87">
        <v>1.23</v>
      </c>
      <c r="R87">
        <v>-0.53400000000000003</v>
      </c>
      <c r="S87">
        <v>4696</v>
      </c>
    </row>
    <row r="88" spans="1:19" x14ac:dyDescent="0.25">
      <c r="A88">
        <v>0</v>
      </c>
      <c r="B88">
        <v>47</v>
      </c>
      <c r="C88">
        <v>184</v>
      </c>
      <c r="D88">
        <v>723</v>
      </c>
      <c r="E88">
        <v>361</v>
      </c>
      <c r="F88">
        <v>154</v>
      </c>
      <c r="G88">
        <v>31</v>
      </c>
      <c r="H88">
        <v>0</v>
      </c>
      <c r="I88">
        <v>0</v>
      </c>
      <c r="J88">
        <v>0.52</v>
      </c>
      <c r="K88">
        <v>0.06</v>
      </c>
      <c r="L88">
        <v>0.96</v>
      </c>
      <c r="M88">
        <v>1.34</v>
      </c>
      <c r="N88">
        <v>7.0000000000000007E-2</v>
      </c>
      <c r="O88">
        <v>0</v>
      </c>
      <c r="P88">
        <v>0</v>
      </c>
      <c r="Q88">
        <v>1</v>
      </c>
      <c r="R88">
        <v>-0.40899999999999997</v>
      </c>
      <c r="S88">
        <v>3800</v>
      </c>
    </row>
    <row r="89" spans="1:19" x14ac:dyDescent="0.25">
      <c r="A89">
        <v>72</v>
      </c>
      <c r="B89">
        <v>0</v>
      </c>
      <c r="C89">
        <v>82</v>
      </c>
      <c r="D89">
        <v>1496</v>
      </c>
      <c r="E89">
        <v>1387</v>
      </c>
      <c r="F89">
        <v>579</v>
      </c>
      <c r="G89">
        <v>196</v>
      </c>
      <c r="H89">
        <v>0.01</v>
      </c>
      <c r="I89">
        <v>0.01</v>
      </c>
      <c r="J89">
        <v>0</v>
      </c>
      <c r="K89">
        <v>0</v>
      </c>
      <c r="L89">
        <v>0.69</v>
      </c>
      <c r="M89">
        <v>2.25</v>
      </c>
      <c r="N89">
        <v>0.05</v>
      </c>
      <c r="O89">
        <v>0.08</v>
      </c>
      <c r="P89">
        <v>0</v>
      </c>
      <c r="Q89">
        <v>1.29</v>
      </c>
      <c r="R89">
        <v>-0.56299999999999994</v>
      </c>
      <c r="S89">
        <v>5711</v>
      </c>
    </row>
    <row r="90" spans="1:19" x14ac:dyDescent="0.25">
      <c r="A90">
        <v>1</v>
      </c>
      <c r="B90">
        <v>47</v>
      </c>
      <c r="C90">
        <v>226</v>
      </c>
      <c r="D90">
        <v>358</v>
      </c>
      <c r="E90">
        <v>333</v>
      </c>
      <c r="F90">
        <v>42</v>
      </c>
      <c r="G90">
        <v>30</v>
      </c>
      <c r="H90">
        <v>0</v>
      </c>
      <c r="I90">
        <v>0</v>
      </c>
      <c r="J90">
        <v>0.52</v>
      </c>
      <c r="K90">
        <v>0.17</v>
      </c>
      <c r="L90">
        <v>0.73</v>
      </c>
      <c r="M90">
        <v>1.26</v>
      </c>
      <c r="N90">
        <v>0.03</v>
      </c>
      <c r="O90">
        <v>0</v>
      </c>
      <c r="P90">
        <v>0</v>
      </c>
      <c r="Q90">
        <v>0.76</v>
      </c>
      <c r="R90">
        <v>-0.25700000000000001</v>
      </c>
      <c r="S90">
        <v>3461</v>
      </c>
    </row>
    <row r="91" spans="1:19" x14ac:dyDescent="0.25">
      <c r="A91">
        <v>4</v>
      </c>
      <c r="B91">
        <v>0</v>
      </c>
      <c r="C91">
        <v>143</v>
      </c>
      <c r="D91">
        <v>739</v>
      </c>
      <c r="E91">
        <v>468</v>
      </c>
      <c r="F91">
        <v>206</v>
      </c>
      <c r="G91">
        <v>200</v>
      </c>
      <c r="H91">
        <v>0</v>
      </c>
      <c r="I91">
        <v>0</v>
      </c>
      <c r="J91">
        <v>0</v>
      </c>
      <c r="K91">
        <v>0.04</v>
      </c>
      <c r="L91">
        <v>0.91</v>
      </c>
      <c r="M91">
        <v>1.64</v>
      </c>
      <c r="N91">
        <v>0.08</v>
      </c>
      <c r="O91">
        <v>0.23</v>
      </c>
      <c r="P91">
        <v>0</v>
      </c>
      <c r="Q91">
        <v>1.08</v>
      </c>
      <c r="R91">
        <v>-0.45700000000000002</v>
      </c>
      <c r="S91">
        <v>4006</v>
      </c>
    </row>
    <row r="92" spans="1:19" x14ac:dyDescent="0.25">
      <c r="A92">
        <v>66</v>
      </c>
      <c r="B92">
        <v>0</v>
      </c>
      <c r="C92">
        <v>84</v>
      </c>
      <c r="D92">
        <v>1494</v>
      </c>
      <c r="E92">
        <v>681</v>
      </c>
      <c r="F92">
        <v>550</v>
      </c>
      <c r="G92">
        <v>196</v>
      </c>
      <c r="H92">
        <v>0.01</v>
      </c>
      <c r="I92">
        <v>0.02</v>
      </c>
      <c r="J92">
        <v>0</v>
      </c>
      <c r="K92">
        <v>0</v>
      </c>
      <c r="L92">
        <v>0.97</v>
      </c>
      <c r="M92">
        <v>1.89</v>
      </c>
      <c r="N92">
        <v>7.0000000000000007E-2</v>
      </c>
      <c r="O92">
        <v>0.11</v>
      </c>
      <c r="P92">
        <v>0</v>
      </c>
      <c r="Q92">
        <v>1.25</v>
      </c>
      <c r="R92">
        <v>-0.54600000000000004</v>
      </c>
      <c r="S92">
        <v>4960</v>
      </c>
    </row>
    <row r="93" spans="1:19" x14ac:dyDescent="0.25">
      <c r="A93">
        <v>0</v>
      </c>
      <c r="B93">
        <v>45</v>
      </c>
      <c r="C93">
        <v>244</v>
      </c>
      <c r="D93">
        <v>22</v>
      </c>
      <c r="E93">
        <v>397</v>
      </c>
      <c r="F93">
        <v>32</v>
      </c>
      <c r="G93">
        <v>35</v>
      </c>
      <c r="H93">
        <v>0</v>
      </c>
      <c r="I93">
        <v>0</v>
      </c>
      <c r="J93">
        <v>0.52</v>
      </c>
      <c r="K93">
        <v>0.41</v>
      </c>
      <c r="L93">
        <v>0.05</v>
      </c>
      <c r="M93">
        <v>1.51</v>
      </c>
      <c r="N93">
        <v>0.02</v>
      </c>
      <c r="O93">
        <v>0</v>
      </c>
      <c r="P93">
        <v>0</v>
      </c>
      <c r="Q93">
        <v>0.56000000000000005</v>
      </c>
      <c r="R93">
        <v>-6.6000000000000003E-2</v>
      </c>
      <c r="S93">
        <v>3277</v>
      </c>
    </row>
    <row r="94" spans="1:19" x14ac:dyDescent="0.25">
      <c r="A94">
        <v>33</v>
      </c>
      <c r="B94">
        <v>0</v>
      </c>
      <c r="C94">
        <v>94</v>
      </c>
      <c r="D94">
        <v>1448</v>
      </c>
      <c r="E94">
        <v>499</v>
      </c>
      <c r="F94">
        <v>152</v>
      </c>
      <c r="G94">
        <v>196</v>
      </c>
      <c r="H94">
        <v>0.01</v>
      </c>
      <c r="I94">
        <v>0.01</v>
      </c>
      <c r="J94">
        <v>0</v>
      </c>
      <c r="K94">
        <v>0.01</v>
      </c>
      <c r="L94">
        <v>1.1299999999999999</v>
      </c>
      <c r="M94">
        <v>1.68</v>
      </c>
      <c r="N94">
        <v>0.04</v>
      </c>
      <c r="O94">
        <v>0.14000000000000001</v>
      </c>
      <c r="P94">
        <v>0</v>
      </c>
      <c r="Q94">
        <v>1.21</v>
      </c>
      <c r="R94">
        <v>-0.52300000000000002</v>
      </c>
      <c r="S94">
        <v>4548</v>
      </c>
    </row>
    <row r="95" spans="1:19" x14ac:dyDescent="0.25">
      <c r="A95">
        <v>74</v>
      </c>
      <c r="B95">
        <v>0</v>
      </c>
      <c r="C95">
        <v>83</v>
      </c>
      <c r="D95">
        <v>1491</v>
      </c>
      <c r="E95">
        <v>1275</v>
      </c>
      <c r="F95">
        <v>733</v>
      </c>
      <c r="G95">
        <v>196</v>
      </c>
      <c r="H95">
        <v>0.01</v>
      </c>
      <c r="I95">
        <v>0.01</v>
      </c>
      <c r="J95">
        <v>0</v>
      </c>
      <c r="K95">
        <v>0</v>
      </c>
      <c r="L95">
        <v>0.72</v>
      </c>
      <c r="M95">
        <v>2.21</v>
      </c>
      <c r="N95">
        <v>0.06</v>
      </c>
      <c r="O95">
        <v>0.08</v>
      </c>
      <c r="P95">
        <v>0</v>
      </c>
      <c r="Q95">
        <v>1.29</v>
      </c>
      <c r="R95">
        <v>-0.56200000000000006</v>
      </c>
      <c r="S95">
        <v>5654</v>
      </c>
    </row>
    <row r="96" spans="1:19" x14ac:dyDescent="0.25">
      <c r="A96">
        <v>25</v>
      </c>
      <c r="B96">
        <v>0</v>
      </c>
      <c r="C96">
        <v>102</v>
      </c>
      <c r="D96">
        <v>1475</v>
      </c>
      <c r="E96">
        <v>524</v>
      </c>
      <c r="F96">
        <v>221</v>
      </c>
      <c r="G96">
        <v>196</v>
      </c>
      <c r="H96">
        <v>0.01</v>
      </c>
      <c r="I96">
        <v>0.01</v>
      </c>
      <c r="J96">
        <v>0</v>
      </c>
      <c r="K96">
        <v>0.01</v>
      </c>
      <c r="L96">
        <v>1.1100000000000001</v>
      </c>
      <c r="M96">
        <v>1.71</v>
      </c>
      <c r="N96">
        <v>0.05</v>
      </c>
      <c r="O96">
        <v>0.14000000000000001</v>
      </c>
      <c r="P96">
        <v>0</v>
      </c>
      <c r="Q96">
        <v>1.22</v>
      </c>
      <c r="R96">
        <v>-0.52800000000000002</v>
      </c>
      <c r="S96">
        <v>4611</v>
      </c>
    </row>
    <row r="97" spans="1:19" x14ac:dyDescent="0.25">
      <c r="A97">
        <v>37</v>
      </c>
      <c r="B97">
        <v>0</v>
      </c>
      <c r="C97">
        <v>84</v>
      </c>
      <c r="D97">
        <v>1486</v>
      </c>
      <c r="E97">
        <v>703</v>
      </c>
      <c r="F97">
        <v>313</v>
      </c>
      <c r="G97">
        <v>196</v>
      </c>
      <c r="H97">
        <v>0.01</v>
      </c>
      <c r="I97">
        <v>0.01</v>
      </c>
      <c r="J97">
        <v>0</v>
      </c>
      <c r="K97">
        <v>0.01</v>
      </c>
      <c r="L97">
        <v>0.96</v>
      </c>
      <c r="M97">
        <v>1.91</v>
      </c>
      <c r="N97">
        <v>0.05</v>
      </c>
      <c r="O97">
        <v>0.11</v>
      </c>
      <c r="P97">
        <v>0</v>
      </c>
      <c r="Q97">
        <v>1.25</v>
      </c>
      <c r="R97">
        <v>-0.54200000000000004</v>
      </c>
      <c r="S97">
        <v>4852</v>
      </c>
    </row>
    <row r="98" spans="1:19" x14ac:dyDescent="0.25">
      <c r="A98">
        <v>3</v>
      </c>
      <c r="B98">
        <v>43</v>
      </c>
      <c r="C98">
        <v>191</v>
      </c>
      <c r="D98">
        <v>637</v>
      </c>
      <c r="E98">
        <v>371</v>
      </c>
      <c r="F98">
        <v>119</v>
      </c>
      <c r="G98">
        <v>45</v>
      </c>
      <c r="H98">
        <v>0</v>
      </c>
      <c r="I98">
        <v>0</v>
      </c>
      <c r="J98">
        <v>0.52</v>
      </c>
      <c r="K98">
        <v>7.0000000000000007E-2</v>
      </c>
      <c r="L98">
        <v>0.9</v>
      </c>
      <c r="M98">
        <v>1.37</v>
      </c>
      <c r="N98">
        <v>0.06</v>
      </c>
      <c r="O98">
        <v>0</v>
      </c>
      <c r="P98">
        <v>0</v>
      </c>
      <c r="Q98">
        <v>0.97</v>
      </c>
      <c r="R98">
        <v>-0.39200000000000002</v>
      </c>
      <c r="S98">
        <v>3738</v>
      </c>
    </row>
    <row r="99" spans="1:19" x14ac:dyDescent="0.25">
      <c r="A99">
        <v>3</v>
      </c>
      <c r="B99">
        <v>2</v>
      </c>
      <c r="C99">
        <v>147</v>
      </c>
      <c r="D99">
        <v>811</v>
      </c>
      <c r="E99">
        <v>333</v>
      </c>
      <c r="F99">
        <v>231</v>
      </c>
      <c r="G99">
        <v>193</v>
      </c>
      <c r="H99">
        <v>0</v>
      </c>
      <c r="I99">
        <v>0</v>
      </c>
      <c r="J99">
        <v>0.05</v>
      </c>
      <c r="K99">
        <v>0.04</v>
      </c>
      <c r="L99">
        <v>1.17</v>
      </c>
      <c r="M99">
        <v>1.26</v>
      </c>
      <c r="N99">
        <v>0.1</v>
      </c>
      <c r="O99">
        <v>0.24</v>
      </c>
      <c r="P99">
        <v>0</v>
      </c>
      <c r="Q99">
        <v>1.05</v>
      </c>
      <c r="R99">
        <v>-0.44</v>
      </c>
      <c r="S99">
        <v>3929</v>
      </c>
    </row>
    <row r="100" spans="1:19" x14ac:dyDescent="0.25">
      <c r="A100">
        <v>73</v>
      </c>
      <c r="B100">
        <v>0</v>
      </c>
      <c r="C100">
        <v>83</v>
      </c>
      <c r="D100">
        <v>1485</v>
      </c>
      <c r="E100">
        <v>756</v>
      </c>
      <c r="F100">
        <v>526</v>
      </c>
      <c r="G100">
        <v>196</v>
      </c>
      <c r="H100">
        <v>0.01</v>
      </c>
      <c r="I100">
        <v>0.02</v>
      </c>
      <c r="J100">
        <v>0</v>
      </c>
      <c r="K100">
        <v>0</v>
      </c>
      <c r="L100">
        <v>0.92</v>
      </c>
      <c r="M100">
        <v>1.95</v>
      </c>
      <c r="N100">
        <v>0.06</v>
      </c>
      <c r="O100">
        <v>0.1</v>
      </c>
      <c r="P100">
        <v>0</v>
      </c>
      <c r="Q100">
        <v>1.26</v>
      </c>
      <c r="R100">
        <v>-0.54800000000000004</v>
      </c>
      <c r="S100">
        <v>5028</v>
      </c>
    </row>
    <row r="101" spans="1:19" x14ac:dyDescent="0.25">
      <c r="A101">
        <v>4</v>
      </c>
      <c r="B101">
        <v>0</v>
      </c>
      <c r="C101">
        <v>139</v>
      </c>
      <c r="D101">
        <v>739</v>
      </c>
      <c r="E101">
        <v>468</v>
      </c>
      <c r="F101">
        <v>301</v>
      </c>
      <c r="G101">
        <v>200</v>
      </c>
      <c r="H101">
        <v>0</v>
      </c>
      <c r="I101">
        <v>0</v>
      </c>
      <c r="J101">
        <v>0</v>
      </c>
      <c r="K101">
        <v>0.04</v>
      </c>
      <c r="L101">
        <v>0.91</v>
      </c>
      <c r="M101">
        <v>1.63</v>
      </c>
      <c r="N101">
        <v>0.1</v>
      </c>
      <c r="O101">
        <v>0.22</v>
      </c>
      <c r="P101">
        <v>0</v>
      </c>
      <c r="Q101">
        <v>1.0900000000000001</v>
      </c>
      <c r="R101">
        <v>-0.46200000000000002</v>
      </c>
      <c r="S101">
        <v>4043</v>
      </c>
    </row>
    <row r="102" spans="1:19" x14ac:dyDescent="0.25">
      <c r="A102">
        <v>72</v>
      </c>
      <c r="B102">
        <v>0</v>
      </c>
      <c r="C102">
        <v>82</v>
      </c>
      <c r="D102">
        <v>1496</v>
      </c>
      <c r="E102">
        <v>1387</v>
      </c>
      <c r="F102">
        <v>579</v>
      </c>
      <c r="G102">
        <v>196</v>
      </c>
      <c r="H102">
        <v>0.01</v>
      </c>
      <c r="I102">
        <v>0.01</v>
      </c>
      <c r="J102">
        <v>0</v>
      </c>
      <c r="K102">
        <v>0</v>
      </c>
      <c r="L102">
        <v>0.69</v>
      </c>
      <c r="M102">
        <v>2.25</v>
      </c>
      <c r="N102">
        <v>0.05</v>
      </c>
      <c r="O102">
        <v>0.08</v>
      </c>
      <c r="P102">
        <v>0</v>
      </c>
      <c r="Q102">
        <v>1.29</v>
      </c>
      <c r="R102">
        <v>-0.56299999999999994</v>
      </c>
      <c r="S102">
        <v>5711</v>
      </c>
    </row>
    <row r="103" spans="1:19" x14ac:dyDescent="0.25">
      <c r="A103">
        <v>74</v>
      </c>
      <c r="B103">
        <v>0</v>
      </c>
      <c r="C103">
        <v>83</v>
      </c>
      <c r="D103">
        <v>1491</v>
      </c>
      <c r="E103">
        <v>1275</v>
      </c>
      <c r="F103">
        <v>733</v>
      </c>
      <c r="G103">
        <v>196</v>
      </c>
      <c r="H103">
        <v>0.01</v>
      </c>
      <c r="I103">
        <v>0.01</v>
      </c>
      <c r="J103">
        <v>0</v>
      </c>
      <c r="K103">
        <v>0</v>
      </c>
      <c r="L103">
        <v>0.72</v>
      </c>
      <c r="M103">
        <v>2.21</v>
      </c>
      <c r="N103">
        <v>0.06</v>
      </c>
      <c r="O103">
        <v>0.08</v>
      </c>
      <c r="P103">
        <v>0</v>
      </c>
      <c r="Q103">
        <v>1.29</v>
      </c>
      <c r="R103">
        <v>-0.56200000000000006</v>
      </c>
      <c r="S103">
        <v>5654</v>
      </c>
    </row>
    <row r="104" spans="1:19" x14ac:dyDescent="0.25">
      <c r="A104">
        <v>4</v>
      </c>
      <c r="B104">
        <v>0</v>
      </c>
      <c r="C104">
        <v>139</v>
      </c>
      <c r="D104">
        <v>739</v>
      </c>
      <c r="E104">
        <v>468</v>
      </c>
      <c r="F104">
        <v>301</v>
      </c>
      <c r="G104">
        <v>200</v>
      </c>
      <c r="H104">
        <v>0</v>
      </c>
      <c r="I104">
        <v>0</v>
      </c>
      <c r="J104">
        <v>0</v>
      </c>
      <c r="K104">
        <v>0.04</v>
      </c>
      <c r="L104">
        <v>0.91</v>
      </c>
      <c r="M104">
        <v>1.63</v>
      </c>
      <c r="N104">
        <v>0.1</v>
      </c>
      <c r="O104">
        <v>0.22</v>
      </c>
      <c r="P104">
        <v>0</v>
      </c>
      <c r="Q104">
        <v>1.0900000000000001</v>
      </c>
      <c r="R104">
        <v>-0.46200000000000002</v>
      </c>
      <c r="S104">
        <v>4043</v>
      </c>
    </row>
    <row r="105" spans="1:19" x14ac:dyDescent="0.25">
      <c r="A105">
        <v>3</v>
      </c>
      <c r="B105">
        <v>43</v>
      </c>
      <c r="C105">
        <v>191</v>
      </c>
      <c r="D105">
        <v>637</v>
      </c>
      <c r="E105">
        <v>371</v>
      </c>
      <c r="F105">
        <v>119</v>
      </c>
      <c r="G105">
        <v>45</v>
      </c>
      <c r="H105">
        <v>0</v>
      </c>
      <c r="I105">
        <v>0</v>
      </c>
      <c r="J105">
        <v>0.52</v>
      </c>
      <c r="K105">
        <v>7.0000000000000007E-2</v>
      </c>
      <c r="L105">
        <v>0.9</v>
      </c>
      <c r="M105">
        <v>1.37</v>
      </c>
      <c r="N105">
        <v>0.06</v>
      </c>
      <c r="O105">
        <v>0</v>
      </c>
      <c r="P105">
        <v>0</v>
      </c>
      <c r="Q105">
        <v>0.97</v>
      </c>
      <c r="R105">
        <v>-0.39200000000000002</v>
      </c>
      <c r="S105">
        <v>3738</v>
      </c>
    </row>
    <row r="106" spans="1:19" x14ac:dyDescent="0.25">
      <c r="A106">
        <v>150</v>
      </c>
      <c r="B106">
        <v>0</v>
      </c>
      <c r="C106">
        <v>82</v>
      </c>
      <c r="D106">
        <v>1498</v>
      </c>
      <c r="E106">
        <v>1426</v>
      </c>
      <c r="F106">
        <v>833</v>
      </c>
      <c r="G106">
        <v>196</v>
      </c>
      <c r="H106">
        <v>0.01</v>
      </c>
      <c r="I106">
        <v>0.01</v>
      </c>
      <c r="J106">
        <v>0</v>
      </c>
      <c r="K106">
        <v>0</v>
      </c>
      <c r="L106">
        <v>0.69</v>
      </c>
      <c r="M106">
        <v>2.2599999999999998</v>
      </c>
      <c r="N106">
        <v>0.06</v>
      </c>
      <c r="O106">
        <v>7.0000000000000007E-2</v>
      </c>
      <c r="P106">
        <v>0</v>
      </c>
      <c r="Q106">
        <v>1.29</v>
      </c>
      <c r="R106">
        <v>-0.56499999999999995</v>
      </c>
      <c r="S106">
        <v>5865</v>
      </c>
    </row>
    <row r="107" spans="1:19" x14ac:dyDescent="0.25">
      <c r="A107">
        <v>3</v>
      </c>
      <c r="B107">
        <v>57</v>
      </c>
      <c r="C107">
        <v>261</v>
      </c>
      <c r="D107">
        <v>15</v>
      </c>
      <c r="E107">
        <v>9</v>
      </c>
      <c r="F107">
        <v>7</v>
      </c>
      <c r="G107">
        <v>5</v>
      </c>
      <c r="H107">
        <v>0.01</v>
      </c>
      <c r="I107">
        <v>0.02</v>
      </c>
      <c r="J107">
        <v>0.51</v>
      </c>
      <c r="K107">
        <v>1.33</v>
      </c>
      <c r="L107">
        <v>0.04</v>
      </c>
      <c r="M107">
        <v>0.03</v>
      </c>
      <c r="N107">
        <v>0</v>
      </c>
      <c r="O107">
        <v>0</v>
      </c>
      <c r="P107">
        <v>0</v>
      </c>
      <c r="Q107">
        <v>0</v>
      </c>
      <c r="R107">
        <v>0.58099999999999996</v>
      </c>
      <c r="S107">
        <v>2867</v>
      </c>
    </row>
    <row r="108" spans="1:19" x14ac:dyDescent="0.25">
      <c r="A108">
        <v>1</v>
      </c>
      <c r="B108">
        <v>57</v>
      </c>
      <c r="C108">
        <v>240</v>
      </c>
      <c r="D108">
        <v>85</v>
      </c>
      <c r="E108">
        <v>273</v>
      </c>
      <c r="F108">
        <v>3</v>
      </c>
      <c r="G108">
        <v>1</v>
      </c>
      <c r="H108">
        <v>0</v>
      </c>
      <c r="I108">
        <v>0</v>
      </c>
      <c r="J108">
        <v>0.52</v>
      </c>
      <c r="K108">
        <v>0.51</v>
      </c>
      <c r="L108">
        <v>0.21</v>
      </c>
      <c r="M108">
        <v>1.05</v>
      </c>
      <c r="N108">
        <v>0</v>
      </c>
      <c r="O108">
        <v>0</v>
      </c>
      <c r="P108">
        <v>0</v>
      </c>
      <c r="Q108">
        <v>0.34</v>
      </c>
      <c r="R108">
        <v>7.2999999999999995E-2</v>
      </c>
      <c r="S108">
        <v>3184</v>
      </c>
    </row>
    <row r="109" spans="1:19" x14ac:dyDescent="0.25">
      <c r="A109">
        <v>0</v>
      </c>
      <c r="B109">
        <v>51</v>
      </c>
      <c r="C109">
        <v>228</v>
      </c>
      <c r="D109">
        <v>252</v>
      </c>
      <c r="E109">
        <v>352</v>
      </c>
      <c r="F109">
        <v>5</v>
      </c>
      <c r="G109">
        <v>16</v>
      </c>
      <c r="H109">
        <v>0</v>
      </c>
      <c r="I109">
        <v>0</v>
      </c>
      <c r="J109">
        <v>0.52</v>
      </c>
      <c r="K109">
        <v>0.22</v>
      </c>
      <c r="L109">
        <v>0.55000000000000004</v>
      </c>
      <c r="M109">
        <v>1.33</v>
      </c>
      <c r="N109">
        <v>0</v>
      </c>
      <c r="O109">
        <v>0</v>
      </c>
      <c r="P109">
        <v>0</v>
      </c>
      <c r="Q109">
        <v>0.67</v>
      </c>
      <c r="R109">
        <v>-0.19700000000000001</v>
      </c>
      <c r="S109">
        <v>3387</v>
      </c>
    </row>
    <row r="110" spans="1:19" x14ac:dyDescent="0.25">
      <c r="A110">
        <v>3</v>
      </c>
      <c r="B110">
        <v>60</v>
      </c>
      <c r="C110">
        <v>240</v>
      </c>
      <c r="D110">
        <v>71</v>
      </c>
      <c r="E110">
        <v>247</v>
      </c>
      <c r="F110">
        <v>3</v>
      </c>
      <c r="G110">
        <v>0</v>
      </c>
      <c r="H110">
        <v>0.01</v>
      </c>
      <c r="I110">
        <v>0.01</v>
      </c>
      <c r="J110">
        <v>0.51</v>
      </c>
      <c r="K110">
        <v>0.55000000000000004</v>
      </c>
      <c r="L110">
        <v>0.18</v>
      </c>
      <c r="M110">
        <v>0.95</v>
      </c>
      <c r="N110">
        <v>0</v>
      </c>
      <c r="O110">
        <v>0</v>
      </c>
      <c r="P110">
        <v>0</v>
      </c>
      <c r="Q110">
        <v>0.26</v>
      </c>
      <c r="R110">
        <v>0.127</v>
      </c>
      <c r="S110">
        <v>3153</v>
      </c>
    </row>
    <row r="111" spans="1:19" x14ac:dyDescent="0.25">
      <c r="A111">
        <v>3</v>
      </c>
      <c r="B111">
        <v>61</v>
      </c>
      <c r="C111">
        <v>236</v>
      </c>
      <c r="D111">
        <v>72</v>
      </c>
      <c r="E111">
        <v>327</v>
      </c>
      <c r="F111">
        <v>3</v>
      </c>
      <c r="G111">
        <v>0</v>
      </c>
      <c r="H111">
        <v>0.01</v>
      </c>
      <c r="I111">
        <v>0.01</v>
      </c>
      <c r="J111">
        <v>0.52</v>
      </c>
      <c r="K111">
        <v>0.45</v>
      </c>
      <c r="L111">
        <v>0.18</v>
      </c>
      <c r="M111">
        <v>1.25</v>
      </c>
      <c r="N111">
        <v>0</v>
      </c>
      <c r="O111">
        <v>0</v>
      </c>
      <c r="P111">
        <v>0</v>
      </c>
      <c r="Q111">
        <v>0.46</v>
      </c>
      <c r="R111">
        <v>-7.0000000000000001E-3</v>
      </c>
      <c r="S111">
        <v>3237</v>
      </c>
    </row>
    <row r="112" spans="1:19" x14ac:dyDescent="0.25">
      <c r="A112">
        <v>2</v>
      </c>
      <c r="B112">
        <v>64</v>
      </c>
      <c r="C112">
        <v>238</v>
      </c>
      <c r="D112">
        <v>78</v>
      </c>
      <c r="E112">
        <v>304</v>
      </c>
      <c r="F112">
        <v>5</v>
      </c>
      <c r="G112">
        <v>0</v>
      </c>
      <c r="H112">
        <v>0</v>
      </c>
      <c r="I112">
        <v>0.01</v>
      </c>
      <c r="J112">
        <v>0.52</v>
      </c>
      <c r="K112">
        <v>0.48</v>
      </c>
      <c r="L112">
        <v>0.2</v>
      </c>
      <c r="M112">
        <v>1.1599999999999999</v>
      </c>
      <c r="N112">
        <v>0</v>
      </c>
      <c r="O112">
        <v>0</v>
      </c>
      <c r="P112">
        <v>0</v>
      </c>
      <c r="Q112">
        <v>0.42</v>
      </c>
      <c r="R112">
        <v>2.5999999999999999E-2</v>
      </c>
      <c r="S112">
        <v>3217</v>
      </c>
    </row>
    <row r="113" spans="1:19" x14ac:dyDescent="0.25">
      <c r="A113">
        <v>3</v>
      </c>
      <c r="B113">
        <v>60</v>
      </c>
      <c r="C113">
        <v>225</v>
      </c>
      <c r="D113">
        <v>318</v>
      </c>
      <c r="E113">
        <v>325</v>
      </c>
      <c r="F113">
        <v>5</v>
      </c>
      <c r="G113">
        <v>0</v>
      </c>
      <c r="H113">
        <v>0</v>
      </c>
      <c r="I113">
        <v>0.01</v>
      </c>
      <c r="J113">
        <v>0.52</v>
      </c>
      <c r="K113">
        <v>0.2</v>
      </c>
      <c r="L113">
        <v>0.69</v>
      </c>
      <c r="M113">
        <v>1.24</v>
      </c>
      <c r="N113">
        <v>0</v>
      </c>
      <c r="O113">
        <v>0</v>
      </c>
      <c r="P113">
        <v>0</v>
      </c>
      <c r="Q113">
        <v>0.7</v>
      </c>
      <c r="R113">
        <v>-0.219</v>
      </c>
      <c r="S113">
        <v>3413</v>
      </c>
    </row>
    <row r="114" spans="1:19" x14ac:dyDescent="0.25">
      <c r="A114">
        <v>0</v>
      </c>
      <c r="B114">
        <v>57</v>
      </c>
      <c r="C114">
        <v>249</v>
      </c>
      <c r="D114">
        <v>29</v>
      </c>
      <c r="E114">
        <v>128</v>
      </c>
      <c r="F114">
        <v>7</v>
      </c>
      <c r="G114">
        <v>7</v>
      </c>
      <c r="H114">
        <v>0</v>
      </c>
      <c r="I114">
        <v>0</v>
      </c>
      <c r="J114">
        <v>0.52</v>
      </c>
      <c r="K114">
        <v>0.88</v>
      </c>
      <c r="L114">
        <v>7.0000000000000007E-2</v>
      </c>
      <c r="M114">
        <v>0.49</v>
      </c>
      <c r="N114">
        <v>0</v>
      </c>
      <c r="O114">
        <v>0</v>
      </c>
      <c r="P114">
        <v>0</v>
      </c>
      <c r="Q114">
        <v>0.02</v>
      </c>
      <c r="R114">
        <v>0.377</v>
      </c>
      <c r="S114">
        <v>2991</v>
      </c>
    </row>
    <row r="115" spans="1:19" x14ac:dyDescent="0.25">
      <c r="A115">
        <v>3</v>
      </c>
      <c r="B115">
        <v>0</v>
      </c>
      <c r="C115">
        <v>146</v>
      </c>
      <c r="D115">
        <v>568</v>
      </c>
      <c r="E115">
        <v>391</v>
      </c>
      <c r="F115">
        <v>289</v>
      </c>
      <c r="G115">
        <v>204</v>
      </c>
      <c r="H115">
        <v>0</v>
      </c>
      <c r="I115">
        <v>0</v>
      </c>
      <c r="J115">
        <v>0</v>
      </c>
      <c r="K115">
        <v>0.05</v>
      </c>
      <c r="L115">
        <v>0.89</v>
      </c>
      <c r="M115">
        <v>1.45</v>
      </c>
      <c r="N115">
        <v>0.12</v>
      </c>
      <c r="O115">
        <v>0.3</v>
      </c>
      <c r="P115">
        <v>0</v>
      </c>
      <c r="Q115">
        <v>1.01</v>
      </c>
      <c r="R115">
        <v>-0.42</v>
      </c>
      <c r="S115">
        <v>3848</v>
      </c>
    </row>
    <row r="116" spans="1:19" x14ac:dyDescent="0.25">
      <c r="A116">
        <v>3</v>
      </c>
      <c r="B116">
        <v>61</v>
      </c>
      <c r="C116">
        <v>236</v>
      </c>
      <c r="D116">
        <v>123</v>
      </c>
      <c r="E116">
        <v>188</v>
      </c>
      <c r="F116">
        <v>4</v>
      </c>
      <c r="G116">
        <v>0</v>
      </c>
      <c r="H116">
        <v>0.01</v>
      </c>
      <c r="I116">
        <v>0.01</v>
      </c>
      <c r="J116">
        <v>0.51</v>
      </c>
      <c r="K116">
        <v>0.56000000000000005</v>
      </c>
      <c r="L116">
        <v>0.31</v>
      </c>
      <c r="M116">
        <v>0.72</v>
      </c>
      <c r="N116">
        <v>0</v>
      </c>
      <c r="O116">
        <v>0</v>
      </c>
      <c r="P116">
        <v>0</v>
      </c>
      <c r="Q116">
        <v>0.17</v>
      </c>
      <c r="R116">
        <v>0.16800000000000001</v>
      </c>
      <c r="S116">
        <v>3130</v>
      </c>
    </row>
    <row r="117" spans="1:19" x14ac:dyDescent="0.25">
      <c r="A117">
        <v>28</v>
      </c>
      <c r="B117">
        <v>64</v>
      </c>
      <c r="C117">
        <v>203</v>
      </c>
      <c r="D117">
        <v>444</v>
      </c>
      <c r="E117">
        <v>308</v>
      </c>
      <c r="F117">
        <v>5</v>
      </c>
      <c r="G117">
        <v>0</v>
      </c>
      <c r="H117">
        <v>0.03</v>
      </c>
      <c r="I117">
        <v>0.04</v>
      </c>
      <c r="J117">
        <v>0.5</v>
      </c>
      <c r="K117">
        <v>0.11</v>
      </c>
      <c r="L117">
        <v>0.88</v>
      </c>
      <c r="M117">
        <v>1.17</v>
      </c>
      <c r="N117">
        <v>0</v>
      </c>
      <c r="O117">
        <v>0</v>
      </c>
      <c r="P117">
        <v>0</v>
      </c>
      <c r="Q117">
        <v>0.79</v>
      </c>
      <c r="R117">
        <v>-0.29499999999999998</v>
      </c>
      <c r="S117">
        <v>3527</v>
      </c>
    </row>
    <row r="118" spans="1:19" x14ac:dyDescent="0.25">
      <c r="A118">
        <v>3</v>
      </c>
      <c r="B118">
        <v>68</v>
      </c>
      <c r="C118">
        <v>248</v>
      </c>
      <c r="D118">
        <v>66</v>
      </c>
      <c r="E118">
        <v>4</v>
      </c>
      <c r="F118">
        <v>4</v>
      </c>
      <c r="G118">
        <v>0</v>
      </c>
      <c r="H118">
        <v>0.01</v>
      </c>
      <c r="I118">
        <v>0.02</v>
      </c>
      <c r="J118">
        <v>0.51</v>
      </c>
      <c r="K118">
        <v>1.22</v>
      </c>
      <c r="L118">
        <v>0.17</v>
      </c>
      <c r="M118">
        <v>0.02</v>
      </c>
      <c r="N118">
        <v>0</v>
      </c>
      <c r="O118">
        <v>0</v>
      </c>
      <c r="P118">
        <v>0</v>
      </c>
      <c r="Q118">
        <v>0</v>
      </c>
      <c r="R118">
        <v>0.53400000000000003</v>
      </c>
      <c r="S118">
        <v>2901</v>
      </c>
    </row>
    <row r="119" spans="1:19" x14ac:dyDescent="0.25">
      <c r="A119">
        <v>3</v>
      </c>
      <c r="B119">
        <v>57</v>
      </c>
      <c r="C119">
        <v>240</v>
      </c>
      <c r="D119">
        <v>71</v>
      </c>
      <c r="E119">
        <v>205</v>
      </c>
      <c r="F119">
        <v>3</v>
      </c>
      <c r="G119">
        <v>0</v>
      </c>
      <c r="H119">
        <v>0.01</v>
      </c>
      <c r="I119">
        <v>0.01</v>
      </c>
      <c r="J119">
        <v>0.51</v>
      </c>
      <c r="K119">
        <v>0.61</v>
      </c>
      <c r="L119">
        <v>0.18</v>
      </c>
      <c r="M119">
        <v>0.78</v>
      </c>
      <c r="N119">
        <v>0</v>
      </c>
      <c r="O119">
        <v>0</v>
      </c>
      <c r="P119">
        <v>0</v>
      </c>
      <c r="Q119">
        <v>0.15</v>
      </c>
      <c r="R119">
        <v>0.19700000000000001</v>
      </c>
      <c r="S119">
        <v>3108</v>
      </c>
    </row>
    <row r="120" spans="1:19" x14ac:dyDescent="0.25">
      <c r="A120">
        <v>5</v>
      </c>
      <c r="B120">
        <v>0</v>
      </c>
      <c r="C120">
        <v>143</v>
      </c>
      <c r="D120">
        <v>734</v>
      </c>
      <c r="E120">
        <v>516</v>
      </c>
      <c r="F120">
        <v>4</v>
      </c>
      <c r="G120">
        <v>200</v>
      </c>
      <c r="H120">
        <v>0</v>
      </c>
      <c r="I120">
        <v>0.01</v>
      </c>
      <c r="J120">
        <v>0</v>
      </c>
      <c r="K120">
        <v>0.04</v>
      </c>
      <c r="L120">
        <v>0.87</v>
      </c>
      <c r="M120">
        <v>1.73</v>
      </c>
      <c r="N120">
        <v>0</v>
      </c>
      <c r="O120">
        <v>0.22</v>
      </c>
      <c r="P120">
        <v>0</v>
      </c>
      <c r="Q120">
        <v>1.06</v>
      </c>
      <c r="R120">
        <v>-0.44600000000000001</v>
      </c>
      <c r="S120">
        <v>3971</v>
      </c>
    </row>
    <row r="121" spans="1:19" x14ac:dyDescent="0.25">
      <c r="A121">
        <v>3</v>
      </c>
      <c r="B121">
        <v>4</v>
      </c>
      <c r="C121">
        <v>150</v>
      </c>
      <c r="D121">
        <v>733</v>
      </c>
      <c r="E121">
        <v>376</v>
      </c>
      <c r="F121">
        <v>232</v>
      </c>
      <c r="G121">
        <v>186</v>
      </c>
      <c r="H121">
        <v>0</v>
      </c>
      <c r="I121">
        <v>0</v>
      </c>
      <c r="J121">
        <v>0.1</v>
      </c>
      <c r="K121">
        <v>0.05</v>
      </c>
      <c r="L121">
        <v>1.03</v>
      </c>
      <c r="M121">
        <v>1.4</v>
      </c>
      <c r="N121">
        <v>0.1</v>
      </c>
      <c r="O121">
        <v>0.21</v>
      </c>
      <c r="P121">
        <v>0</v>
      </c>
      <c r="Q121">
        <v>1.05</v>
      </c>
      <c r="R121">
        <v>-0.437</v>
      </c>
      <c r="S121">
        <v>3911</v>
      </c>
    </row>
    <row r="122" spans="1:19" x14ac:dyDescent="0.25">
      <c r="A122">
        <v>3</v>
      </c>
      <c r="B122">
        <v>51</v>
      </c>
      <c r="C122">
        <v>228</v>
      </c>
      <c r="D122">
        <v>94</v>
      </c>
      <c r="E122">
        <v>383</v>
      </c>
      <c r="F122">
        <v>4</v>
      </c>
      <c r="G122">
        <v>26</v>
      </c>
      <c r="H122">
        <v>0.01</v>
      </c>
      <c r="I122">
        <v>0.01</v>
      </c>
      <c r="J122">
        <v>0.52</v>
      </c>
      <c r="K122">
        <v>0.33</v>
      </c>
      <c r="L122">
        <v>0.22</v>
      </c>
      <c r="M122">
        <v>1.45</v>
      </c>
      <c r="N122">
        <v>0</v>
      </c>
      <c r="O122">
        <v>0</v>
      </c>
      <c r="P122">
        <v>0</v>
      </c>
      <c r="Q122">
        <v>0.57999999999999996</v>
      </c>
      <c r="R122">
        <v>-0.111</v>
      </c>
      <c r="S122">
        <v>3311</v>
      </c>
    </row>
    <row r="123" spans="1:19" x14ac:dyDescent="0.25">
      <c r="A123">
        <v>1</v>
      </c>
      <c r="B123">
        <v>61</v>
      </c>
      <c r="C123">
        <v>241</v>
      </c>
      <c r="D123">
        <v>85</v>
      </c>
      <c r="E123">
        <v>190</v>
      </c>
      <c r="F123">
        <v>3</v>
      </c>
      <c r="G123">
        <v>0</v>
      </c>
      <c r="H123">
        <v>0</v>
      </c>
      <c r="I123">
        <v>0</v>
      </c>
      <c r="J123">
        <v>0.52</v>
      </c>
      <c r="K123">
        <v>0.62</v>
      </c>
      <c r="L123">
        <v>0.21</v>
      </c>
      <c r="M123">
        <v>0.73</v>
      </c>
      <c r="N123">
        <v>0</v>
      </c>
      <c r="O123">
        <v>0</v>
      </c>
      <c r="P123">
        <v>0</v>
      </c>
      <c r="Q123">
        <v>0.14000000000000001</v>
      </c>
      <c r="R123">
        <v>0.21099999999999999</v>
      </c>
      <c r="S123">
        <v>3098</v>
      </c>
    </row>
    <row r="124" spans="1:19" x14ac:dyDescent="0.25">
      <c r="A124">
        <v>0</v>
      </c>
      <c r="B124">
        <v>51</v>
      </c>
      <c r="C124">
        <v>239</v>
      </c>
      <c r="D124">
        <v>154</v>
      </c>
      <c r="E124">
        <v>128</v>
      </c>
      <c r="F124">
        <v>7</v>
      </c>
      <c r="G124">
        <v>14</v>
      </c>
      <c r="H124">
        <v>0</v>
      </c>
      <c r="I124">
        <v>0</v>
      </c>
      <c r="J124">
        <v>0.52</v>
      </c>
      <c r="K124">
        <v>0.65</v>
      </c>
      <c r="L124">
        <v>0.39</v>
      </c>
      <c r="M124">
        <v>0.49</v>
      </c>
      <c r="N124">
        <v>0</v>
      </c>
      <c r="O124">
        <v>0</v>
      </c>
      <c r="P124">
        <v>0</v>
      </c>
      <c r="Q124">
        <v>0.1</v>
      </c>
      <c r="R124">
        <v>0.24</v>
      </c>
      <c r="S124">
        <v>3081</v>
      </c>
    </row>
    <row r="125" spans="1:19" x14ac:dyDescent="0.25">
      <c r="A125">
        <v>0</v>
      </c>
      <c r="B125">
        <v>54</v>
      </c>
      <c r="C125">
        <v>243</v>
      </c>
      <c r="D125">
        <v>76</v>
      </c>
      <c r="E125">
        <v>125</v>
      </c>
      <c r="F125">
        <v>8</v>
      </c>
      <c r="G125">
        <v>17</v>
      </c>
      <c r="H125">
        <v>0</v>
      </c>
      <c r="I125">
        <v>0</v>
      </c>
      <c r="J125">
        <v>0.52</v>
      </c>
      <c r="K125">
        <v>0.79</v>
      </c>
      <c r="L125">
        <v>0.19</v>
      </c>
      <c r="M125">
        <v>0.48</v>
      </c>
      <c r="N125">
        <v>0.01</v>
      </c>
      <c r="O125">
        <v>0</v>
      </c>
      <c r="P125">
        <v>0</v>
      </c>
      <c r="Q125">
        <v>0.03</v>
      </c>
      <c r="R125">
        <v>0.33</v>
      </c>
      <c r="S125">
        <v>3022</v>
      </c>
    </row>
    <row r="126" spans="1:19" x14ac:dyDescent="0.25">
      <c r="A126">
        <v>0</v>
      </c>
      <c r="B126">
        <v>57</v>
      </c>
      <c r="C126">
        <v>241</v>
      </c>
      <c r="D126">
        <v>42</v>
      </c>
      <c r="E126">
        <v>364</v>
      </c>
      <c r="F126">
        <v>4</v>
      </c>
      <c r="G126">
        <v>3</v>
      </c>
      <c r="H126">
        <v>0</v>
      </c>
      <c r="I126">
        <v>0</v>
      </c>
      <c r="J126">
        <v>0.52</v>
      </c>
      <c r="K126">
        <v>0.44</v>
      </c>
      <c r="L126">
        <v>0.11</v>
      </c>
      <c r="M126">
        <v>1.39</v>
      </c>
      <c r="N126">
        <v>0</v>
      </c>
      <c r="O126">
        <v>0</v>
      </c>
      <c r="P126">
        <v>0</v>
      </c>
      <c r="Q126">
        <v>0.51</v>
      </c>
      <c r="R126">
        <v>-0.03</v>
      </c>
      <c r="S126">
        <v>3246</v>
      </c>
    </row>
    <row r="127" spans="1:19" x14ac:dyDescent="0.25">
      <c r="A127">
        <v>3</v>
      </c>
      <c r="B127">
        <v>60</v>
      </c>
      <c r="C127">
        <v>228</v>
      </c>
      <c r="D127">
        <v>147</v>
      </c>
      <c r="E127">
        <v>326</v>
      </c>
      <c r="F127">
        <v>5</v>
      </c>
      <c r="G127">
        <v>0</v>
      </c>
      <c r="H127">
        <v>0.01</v>
      </c>
      <c r="I127">
        <v>0.01</v>
      </c>
      <c r="J127">
        <v>0.52</v>
      </c>
      <c r="K127">
        <v>0.34</v>
      </c>
      <c r="L127">
        <v>0.36</v>
      </c>
      <c r="M127">
        <v>1.25</v>
      </c>
      <c r="N127">
        <v>0</v>
      </c>
      <c r="O127">
        <v>0</v>
      </c>
      <c r="P127">
        <v>0</v>
      </c>
      <c r="Q127">
        <v>0.53</v>
      </c>
      <c r="R127">
        <v>-8.3000000000000004E-2</v>
      </c>
      <c r="S127">
        <v>3291</v>
      </c>
    </row>
    <row r="128" spans="1:19" x14ac:dyDescent="0.25">
      <c r="A128">
        <v>30</v>
      </c>
      <c r="B128">
        <v>0</v>
      </c>
      <c r="C128">
        <v>98</v>
      </c>
      <c r="D128">
        <v>1112</v>
      </c>
      <c r="E128">
        <v>524</v>
      </c>
      <c r="F128">
        <v>288</v>
      </c>
      <c r="G128">
        <v>196</v>
      </c>
      <c r="H128">
        <v>0.01</v>
      </c>
      <c r="I128">
        <v>0.02</v>
      </c>
      <c r="J128">
        <v>0</v>
      </c>
      <c r="K128">
        <v>0.01</v>
      </c>
      <c r="L128">
        <v>1.01</v>
      </c>
      <c r="M128">
        <v>1.72</v>
      </c>
      <c r="N128">
        <v>7.0000000000000007E-2</v>
      </c>
      <c r="O128">
        <v>0.16</v>
      </c>
      <c r="P128">
        <v>0</v>
      </c>
      <c r="Q128">
        <v>1.18</v>
      </c>
      <c r="R128">
        <v>-0.51</v>
      </c>
      <c r="S128">
        <v>4385</v>
      </c>
    </row>
    <row r="129" spans="1:19" x14ac:dyDescent="0.25">
      <c r="A129">
        <v>3</v>
      </c>
      <c r="B129">
        <v>55</v>
      </c>
      <c r="C129">
        <v>242</v>
      </c>
      <c r="D129">
        <v>66</v>
      </c>
      <c r="E129">
        <v>22</v>
      </c>
      <c r="F129">
        <v>4</v>
      </c>
      <c r="G129">
        <v>12</v>
      </c>
      <c r="H129">
        <v>0.01</v>
      </c>
      <c r="I129">
        <v>0.02</v>
      </c>
      <c r="J129">
        <v>0.51</v>
      </c>
      <c r="K129">
        <v>1.1499999999999999</v>
      </c>
      <c r="L129">
        <v>0.17</v>
      </c>
      <c r="M129">
        <v>0.08</v>
      </c>
      <c r="N129">
        <v>0</v>
      </c>
      <c r="O129">
        <v>0</v>
      </c>
      <c r="P129">
        <v>0</v>
      </c>
      <c r="Q129">
        <v>0</v>
      </c>
      <c r="R129">
        <v>0.504</v>
      </c>
      <c r="S129">
        <v>2917</v>
      </c>
    </row>
    <row r="130" spans="1:19" x14ac:dyDescent="0.25">
      <c r="A130">
        <v>62</v>
      </c>
      <c r="B130">
        <v>0</v>
      </c>
      <c r="C130">
        <v>84</v>
      </c>
      <c r="D130">
        <v>1498</v>
      </c>
      <c r="E130">
        <v>490</v>
      </c>
      <c r="F130">
        <v>378</v>
      </c>
      <c r="G130">
        <v>196</v>
      </c>
      <c r="H130">
        <v>0.01</v>
      </c>
      <c r="I130">
        <v>0.02</v>
      </c>
      <c r="J130">
        <v>0</v>
      </c>
      <c r="K130">
        <v>0</v>
      </c>
      <c r="L130">
        <v>1.1399999999999999</v>
      </c>
      <c r="M130">
        <v>1.66</v>
      </c>
      <c r="N130">
        <v>7.0000000000000007E-2</v>
      </c>
      <c r="O130">
        <v>0.13</v>
      </c>
      <c r="P130">
        <v>0</v>
      </c>
      <c r="Q130">
        <v>1.23</v>
      </c>
      <c r="R130">
        <v>-0.53300000000000003</v>
      </c>
      <c r="S130">
        <v>4695</v>
      </c>
    </row>
    <row r="131" spans="1:19" x14ac:dyDescent="0.25">
      <c r="A131">
        <v>3</v>
      </c>
      <c r="B131">
        <v>57</v>
      </c>
      <c r="C131">
        <v>240</v>
      </c>
      <c r="D131">
        <v>71</v>
      </c>
      <c r="E131">
        <v>157</v>
      </c>
      <c r="F131">
        <v>3</v>
      </c>
      <c r="G131">
        <v>0</v>
      </c>
      <c r="H131">
        <v>0.01</v>
      </c>
      <c r="I131">
        <v>0.01</v>
      </c>
      <c r="J131">
        <v>0.51</v>
      </c>
      <c r="K131">
        <v>0.7</v>
      </c>
      <c r="L131">
        <v>0.18</v>
      </c>
      <c r="M131">
        <v>0.6</v>
      </c>
      <c r="N131">
        <v>0</v>
      </c>
      <c r="O131">
        <v>0</v>
      </c>
      <c r="P131">
        <v>0</v>
      </c>
      <c r="Q131">
        <v>7.0000000000000007E-2</v>
      </c>
      <c r="R131">
        <v>0.27600000000000002</v>
      </c>
      <c r="S131">
        <v>3058</v>
      </c>
    </row>
    <row r="132" spans="1:19" x14ac:dyDescent="0.25">
      <c r="A132">
        <v>393</v>
      </c>
      <c r="B132">
        <v>0</v>
      </c>
      <c r="C132">
        <v>83</v>
      </c>
      <c r="D132">
        <v>1498</v>
      </c>
      <c r="E132">
        <v>894</v>
      </c>
      <c r="F132">
        <v>436</v>
      </c>
      <c r="G132">
        <v>196</v>
      </c>
      <c r="H132">
        <v>0.01</v>
      </c>
      <c r="I132">
        <v>0.02</v>
      </c>
      <c r="J132">
        <v>0</v>
      </c>
      <c r="K132">
        <v>0</v>
      </c>
      <c r="L132">
        <v>0.85</v>
      </c>
      <c r="M132">
        <v>2.04</v>
      </c>
      <c r="N132">
        <v>0.05</v>
      </c>
      <c r="O132">
        <v>0.1</v>
      </c>
      <c r="P132">
        <v>0</v>
      </c>
      <c r="Q132">
        <v>1.27</v>
      </c>
      <c r="R132">
        <v>-0.55200000000000005</v>
      </c>
      <c r="S132">
        <v>5154</v>
      </c>
    </row>
    <row r="133" spans="1:19" x14ac:dyDescent="0.25">
      <c r="A133">
        <v>2</v>
      </c>
      <c r="B133">
        <v>52</v>
      </c>
      <c r="C133">
        <v>226</v>
      </c>
      <c r="D133">
        <v>462</v>
      </c>
      <c r="E133">
        <v>295</v>
      </c>
      <c r="F133">
        <v>10</v>
      </c>
      <c r="G133">
        <v>11</v>
      </c>
      <c r="H133">
        <v>0</v>
      </c>
      <c r="I133">
        <v>0</v>
      </c>
      <c r="J133">
        <v>0.52</v>
      </c>
      <c r="K133">
        <v>0.15</v>
      </c>
      <c r="L133">
        <v>0.93</v>
      </c>
      <c r="M133">
        <v>1.1299999999999999</v>
      </c>
      <c r="N133">
        <v>0.01</v>
      </c>
      <c r="O133">
        <v>0</v>
      </c>
      <c r="P133">
        <v>0</v>
      </c>
      <c r="Q133">
        <v>0.78</v>
      </c>
      <c r="R133">
        <v>-0.27600000000000002</v>
      </c>
      <c r="S133">
        <v>3485</v>
      </c>
    </row>
    <row r="134" spans="1:19" x14ac:dyDescent="0.25">
      <c r="A134">
        <v>0</v>
      </c>
      <c r="B134">
        <v>51</v>
      </c>
      <c r="C134">
        <v>245</v>
      </c>
      <c r="D134">
        <v>142</v>
      </c>
      <c r="E134">
        <v>17</v>
      </c>
      <c r="F134">
        <v>0</v>
      </c>
      <c r="G134">
        <v>28</v>
      </c>
      <c r="H134">
        <v>0</v>
      </c>
      <c r="I134">
        <v>0</v>
      </c>
      <c r="J134">
        <v>0.52</v>
      </c>
      <c r="K134">
        <v>1.01</v>
      </c>
      <c r="L134">
        <v>0.36</v>
      </c>
      <c r="M134">
        <v>7.0000000000000007E-2</v>
      </c>
      <c r="N134">
        <v>0</v>
      </c>
      <c r="O134">
        <v>0</v>
      </c>
      <c r="P134">
        <v>0</v>
      </c>
      <c r="Q134">
        <v>0.01</v>
      </c>
      <c r="R134">
        <v>0.441</v>
      </c>
      <c r="S134">
        <v>2954</v>
      </c>
    </row>
    <row r="135" spans="1:19" x14ac:dyDescent="0.25">
      <c r="A135">
        <v>0</v>
      </c>
      <c r="B135">
        <v>57</v>
      </c>
      <c r="C135">
        <v>234</v>
      </c>
      <c r="D135">
        <v>74</v>
      </c>
      <c r="E135">
        <v>364</v>
      </c>
      <c r="F135">
        <v>3</v>
      </c>
      <c r="G135">
        <v>3</v>
      </c>
      <c r="H135">
        <v>0</v>
      </c>
      <c r="I135">
        <v>0</v>
      </c>
      <c r="J135">
        <v>0.52</v>
      </c>
      <c r="K135">
        <v>0.4</v>
      </c>
      <c r="L135">
        <v>0.18</v>
      </c>
      <c r="M135">
        <v>1.39</v>
      </c>
      <c r="N135">
        <v>0</v>
      </c>
      <c r="O135">
        <v>0</v>
      </c>
      <c r="P135">
        <v>0</v>
      </c>
      <c r="Q135">
        <v>0.54</v>
      </c>
      <c r="R135">
        <v>-6.2E-2</v>
      </c>
      <c r="S135">
        <v>3269</v>
      </c>
    </row>
    <row r="136" spans="1:19" x14ac:dyDescent="0.25">
      <c r="A136">
        <v>0</v>
      </c>
      <c r="B136">
        <v>51</v>
      </c>
      <c r="C136">
        <v>206</v>
      </c>
      <c r="D136">
        <v>500</v>
      </c>
      <c r="E136">
        <v>352</v>
      </c>
      <c r="F136">
        <v>4</v>
      </c>
      <c r="G136">
        <v>16</v>
      </c>
      <c r="H136">
        <v>0</v>
      </c>
      <c r="I136">
        <v>0</v>
      </c>
      <c r="J136">
        <v>0.52</v>
      </c>
      <c r="K136">
        <v>0.12</v>
      </c>
      <c r="L136">
        <v>0.86</v>
      </c>
      <c r="M136">
        <v>1.32</v>
      </c>
      <c r="N136">
        <v>0</v>
      </c>
      <c r="O136">
        <v>0</v>
      </c>
      <c r="P136">
        <v>0</v>
      </c>
      <c r="Q136">
        <v>0.87</v>
      </c>
      <c r="R136">
        <v>-0.32600000000000001</v>
      </c>
      <c r="S136">
        <v>3567</v>
      </c>
    </row>
    <row r="137" spans="1:19" x14ac:dyDescent="0.25">
      <c r="A137">
        <v>1</v>
      </c>
      <c r="B137">
        <v>51</v>
      </c>
      <c r="C137">
        <v>229</v>
      </c>
      <c r="D137">
        <v>240</v>
      </c>
      <c r="E137">
        <v>308</v>
      </c>
      <c r="F137">
        <v>1</v>
      </c>
      <c r="G137">
        <v>11</v>
      </c>
      <c r="H137">
        <v>0</v>
      </c>
      <c r="I137">
        <v>0</v>
      </c>
      <c r="J137">
        <v>0.52</v>
      </c>
      <c r="K137">
        <v>0.28000000000000003</v>
      </c>
      <c r="L137">
        <v>0.56999999999999995</v>
      </c>
      <c r="M137">
        <v>1.18</v>
      </c>
      <c r="N137">
        <v>0</v>
      </c>
      <c r="O137">
        <v>0</v>
      </c>
      <c r="P137">
        <v>0</v>
      </c>
      <c r="Q137">
        <v>0.6</v>
      </c>
      <c r="R137">
        <v>-0.14099999999999999</v>
      </c>
      <c r="S137">
        <v>3332</v>
      </c>
    </row>
    <row r="138" spans="1:19" x14ac:dyDescent="0.25">
      <c r="A138">
        <v>1</v>
      </c>
      <c r="B138">
        <v>53</v>
      </c>
      <c r="C138">
        <v>241</v>
      </c>
      <c r="D138">
        <v>51</v>
      </c>
      <c r="E138">
        <v>313</v>
      </c>
      <c r="F138">
        <v>7</v>
      </c>
      <c r="G138">
        <v>20</v>
      </c>
      <c r="H138">
        <v>0</v>
      </c>
      <c r="I138">
        <v>0</v>
      </c>
      <c r="J138">
        <v>0.52</v>
      </c>
      <c r="K138">
        <v>0.51</v>
      </c>
      <c r="L138">
        <v>0.13</v>
      </c>
      <c r="M138">
        <v>1.2</v>
      </c>
      <c r="N138">
        <v>0</v>
      </c>
      <c r="O138">
        <v>0</v>
      </c>
      <c r="P138">
        <v>0</v>
      </c>
      <c r="Q138">
        <v>0.41</v>
      </c>
      <c r="R138">
        <v>4.2000000000000003E-2</v>
      </c>
      <c r="S138">
        <v>3203</v>
      </c>
    </row>
    <row r="139" spans="1:19" x14ac:dyDescent="0.25">
      <c r="A139">
        <v>4</v>
      </c>
      <c r="B139">
        <v>57</v>
      </c>
      <c r="C139">
        <v>240</v>
      </c>
      <c r="D139">
        <v>77</v>
      </c>
      <c r="E139">
        <v>29</v>
      </c>
      <c r="F139">
        <v>7</v>
      </c>
      <c r="G139">
        <v>4</v>
      </c>
      <c r="H139">
        <v>0.02</v>
      </c>
      <c r="I139">
        <v>0.03</v>
      </c>
      <c r="J139">
        <v>0.5</v>
      </c>
      <c r="K139">
        <v>1.0900000000000001</v>
      </c>
      <c r="L139">
        <v>0.19</v>
      </c>
      <c r="M139">
        <v>0.11</v>
      </c>
      <c r="N139">
        <v>0</v>
      </c>
      <c r="O139">
        <v>0</v>
      </c>
      <c r="P139">
        <v>0</v>
      </c>
      <c r="Q139">
        <v>0</v>
      </c>
      <c r="R139">
        <v>0.47499999999999998</v>
      </c>
      <c r="S139">
        <v>2937</v>
      </c>
    </row>
    <row r="140" spans="1:19" x14ac:dyDescent="0.25">
      <c r="A140">
        <v>4</v>
      </c>
      <c r="B140">
        <v>62</v>
      </c>
      <c r="C140">
        <v>250</v>
      </c>
      <c r="D140">
        <v>17</v>
      </c>
      <c r="E140">
        <v>25</v>
      </c>
      <c r="F140">
        <v>5</v>
      </c>
      <c r="G140">
        <v>0</v>
      </c>
      <c r="H140">
        <v>0.02</v>
      </c>
      <c r="I140">
        <v>0.03</v>
      </c>
      <c r="J140">
        <v>0.5</v>
      </c>
      <c r="K140">
        <v>1.26</v>
      </c>
      <c r="L140">
        <v>0.04</v>
      </c>
      <c r="M140">
        <v>0.1</v>
      </c>
      <c r="N140">
        <v>0</v>
      </c>
      <c r="O140">
        <v>0</v>
      </c>
      <c r="P140">
        <v>0</v>
      </c>
      <c r="Q140">
        <v>0</v>
      </c>
      <c r="R140">
        <v>0.54900000000000004</v>
      </c>
      <c r="S140">
        <v>2889</v>
      </c>
    </row>
    <row r="141" spans="1:19" x14ac:dyDescent="0.25">
      <c r="A141">
        <v>30</v>
      </c>
      <c r="B141">
        <v>0</v>
      </c>
      <c r="C141">
        <v>98</v>
      </c>
      <c r="D141">
        <v>1182</v>
      </c>
      <c r="E141">
        <v>514</v>
      </c>
      <c r="F141">
        <v>328</v>
      </c>
      <c r="G141">
        <v>196</v>
      </c>
      <c r="H141">
        <v>0.01</v>
      </c>
      <c r="I141">
        <v>0.01</v>
      </c>
      <c r="J141">
        <v>0</v>
      </c>
      <c r="K141">
        <v>0.01</v>
      </c>
      <c r="L141">
        <v>1.04</v>
      </c>
      <c r="M141">
        <v>1.7</v>
      </c>
      <c r="N141">
        <v>7.0000000000000007E-2</v>
      </c>
      <c r="O141">
        <v>0.15</v>
      </c>
      <c r="P141">
        <v>0</v>
      </c>
      <c r="Q141">
        <v>1.19</v>
      </c>
      <c r="R141">
        <v>-0.51500000000000001</v>
      </c>
      <c r="S141">
        <v>4440</v>
      </c>
    </row>
    <row r="142" spans="1:19" x14ac:dyDescent="0.25">
      <c r="A142">
        <v>4</v>
      </c>
      <c r="B142">
        <v>57</v>
      </c>
      <c r="C142">
        <v>240</v>
      </c>
      <c r="D142">
        <v>77</v>
      </c>
      <c r="E142">
        <v>29</v>
      </c>
      <c r="F142">
        <v>44</v>
      </c>
      <c r="G142">
        <v>4</v>
      </c>
      <c r="H142">
        <v>0.02</v>
      </c>
      <c r="I142">
        <v>0.03</v>
      </c>
      <c r="J142">
        <v>0.5</v>
      </c>
      <c r="K142">
        <v>1.06</v>
      </c>
      <c r="L142">
        <v>0.19</v>
      </c>
      <c r="M142">
        <v>0.11</v>
      </c>
      <c r="N142">
        <v>0.03</v>
      </c>
      <c r="O142">
        <v>0</v>
      </c>
      <c r="P142">
        <v>0</v>
      </c>
      <c r="Q142">
        <v>0</v>
      </c>
      <c r="R142">
        <v>0.46400000000000002</v>
      </c>
      <c r="S142">
        <v>2952</v>
      </c>
    </row>
    <row r="143" spans="1:19" x14ac:dyDescent="0.25">
      <c r="A143">
        <v>27</v>
      </c>
      <c r="B143">
        <v>0</v>
      </c>
      <c r="C143">
        <v>101</v>
      </c>
      <c r="D143">
        <v>1110</v>
      </c>
      <c r="E143">
        <v>526</v>
      </c>
      <c r="F143">
        <v>160</v>
      </c>
      <c r="G143">
        <v>196</v>
      </c>
      <c r="H143">
        <v>0.01</v>
      </c>
      <c r="I143">
        <v>0.01</v>
      </c>
      <c r="J143">
        <v>0</v>
      </c>
      <c r="K143">
        <v>0.01</v>
      </c>
      <c r="L143">
        <v>1.01</v>
      </c>
      <c r="M143">
        <v>1.72</v>
      </c>
      <c r="N143">
        <v>0.04</v>
      </c>
      <c r="O143">
        <v>0.16</v>
      </c>
      <c r="P143">
        <v>0</v>
      </c>
      <c r="Q143">
        <v>1.17</v>
      </c>
      <c r="R143">
        <v>-0.504</v>
      </c>
      <c r="S143">
        <v>4331</v>
      </c>
    </row>
    <row r="144" spans="1:19" x14ac:dyDescent="0.25">
      <c r="A144">
        <v>3</v>
      </c>
      <c r="B144">
        <v>57</v>
      </c>
      <c r="C144">
        <v>238</v>
      </c>
      <c r="D144">
        <v>71</v>
      </c>
      <c r="E144">
        <v>288</v>
      </c>
      <c r="F144">
        <v>3</v>
      </c>
      <c r="G144">
        <v>1</v>
      </c>
      <c r="H144">
        <v>0.01</v>
      </c>
      <c r="I144">
        <v>0.01</v>
      </c>
      <c r="J144">
        <v>0.51</v>
      </c>
      <c r="K144">
        <v>0.5</v>
      </c>
      <c r="L144">
        <v>0.18</v>
      </c>
      <c r="M144">
        <v>1.1000000000000001</v>
      </c>
      <c r="N144">
        <v>0</v>
      </c>
      <c r="O144">
        <v>0</v>
      </c>
      <c r="P144">
        <v>0</v>
      </c>
      <c r="Q144">
        <v>0.37</v>
      </c>
      <c r="R144">
        <v>5.8999999999999997E-2</v>
      </c>
      <c r="S144">
        <v>3194</v>
      </c>
    </row>
    <row r="145" spans="1:19" x14ac:dyDescent="0.25">
      <c r="A145">
        <v>4</v>
      </c>
      <c r="B145">
        <v>57</v>
      </c>
      <c r="C145">
        <v>240</v>
      </c>
      <c r="D145">
        <v>71</v>
      </c>
      <c r="E145">
        <v>22</v>
      </c>
      <c r="F145">
        <v>3</v>
      </c>
      <c r="G145">
        <v>4</v>
      </c>
      <c r="H145">
        <v>0.02</v>
      </c>
      <c r="I145">
        <v>0.03</v>
      </c>
      <c r="J145">
        <v>0.5</v>
      </c>
      <c r="K145">
        <v>1.1299999999999999</v>
      </c>
      <c r="L145">
        <v>0.18</v>
      </c>
      <c r="M145">
        <v>0.08</v>
      </c>
      <c r="N145">
        <v>0</v>
      </c>
      <c r="O145">
        <v>0</v>
      </c>
      <c r="P145">
        <v>0</v>
      </c>
      <c r="Q145">
        <v>0</v>
      </c>
      <c r="R145">
        <v>0.495</v>
      </c>
      <c r="S145">
        <v>2924</v>
      </c>
    </row>
    <row r="146" spans="1:19" x14ac:dyDescent="0.25">
      <c r="A146">
        <v>0</v>
      </c>
      <c r="B146">
        <v>54</v>
      </c>
      <c r="C146">
        <v>243</v>
      </c>
      <c r="D146">
        <v>75</v>
      </c>
      <c r="E146">
        <v>139</v>
      </c>
      <c r="F146">
        <v>4</v>
      </c>
      <c r="G146">
        <v>17</v>
      </c>
      <c r="H146">
        <v>0</v>
      </c>
      <c r="I146">
        <v>0</v>
      </c>
      <c r="J146">
        <v>0.52</v>
      </c>
      <c r="K146">
        <v>0.76</v>
      </c>
      <c r="L146">
        <v>0.19</v>
      </c>
      <c r="M146">
        <v>0.53</v>
      </c>
      <c r="N146">
        <v>0</v>
      </c>
      <c r="O146">
        <v>0</v>
      </c>
      <c r="P146">
        <v>0</v>
      </c>
      <c r="Q146">
        <v>0.05</v>
      </c>
      <c r="R146">
        <v>0.309</v>
      </c>
      <c r="S146">
        <v>3035</v>
      </c>
    </row>
    <row r="147" spans="1:19" x14ac:dyDescent="0.25">
      <c r="A147">
        <v>1</v>
      </c>
      <c r="B147">
        <v>46</v>
      </c>
      <c r="C147">
        <v>228</v>
      </c>
      <c r="D147">
        <v>240</v>
      </c>
      <c r="E147">
        <v>278</v>
      </c>
      <c r="F147">
        <v>1</v>
      </c>
      <c r="G147">
        <v>34</v>
      </c>
      <c r="H147">
        <v>0</v>
      </c>
      <c r="I147">
        <v>0</v>
      </c>
      <c r="J147">
        <v>0.52</v>
      </c>
      <c r="K147">
        <v>0.31</v>
      </c>
      <c r="L147">
        <v>0.59</v>
      </c>
      <c r="M147">
        <v>1.06</v>
      </c>
      <c r="N147">
        <v>0</v>
      </c>
      <c r="O147">
        <v>0</v>
      </c>
      <c r="P147">
        <v>0</v>
      </c>
      <c r="Q147">
        <v>0.54</v>
      </c>
      <c r="R147">
        <v>-9.9000000000000005E-2</v>
      </c>
      <c r="S147">
        <v>3301</v>
      </c>
    </row>
    <row r="148" spans="1:19" x14ac:dyDescent="0.25">
      <c r="A148">
        <v>27</v>
      </c>
      <c r="B148">
        <v>0</v>
      </c>
      <c r="C148">
        <v>102</v>
      </c>
      <c r="D148">
        <v>1027</v>
      </c>
      <c r="E148">
        <v>369</v>
      </c>
      <c r="F148">
        <v>230</v>
      </c>
      <c r="G148">
        <v>196</v>
      </c>
      <c r="H148">
        <v>0.01</v>
      </c>
      <c r="I148">
        <v>0.02</v>
      </c>
      <c r="J148">
        <v>0</v>
      </c>
      <c r="K148">
        <v>0.02</v>
      </c>
      <c r="L148">
        <v>1.21</v>
      </c>
      <c r="M148">
        <v>1.38</v>
      </c>
      <c r="N148">
        <v>0.08</v>
      </c>
      <c r="O148">
        <v>0.21</v>
      </c>
      <c r="P148">
        <v>0</v>
      </c>
      <c r="Q148">
        <v>1.1200000000000001</v>
      </c>
      <c r="R148">
        <v>-0.48099999999999998</v>
      </c>
      <c r="S148">
        <v>4147</v>
      </c>
    </row>
    <row r="149" spans="1:19" x14ac:dyDescent="0.25">
      <c r="A149">
        <v>41</v>
      </c>
      <c r="B149">
        <v>0</v>
      </c>
      <c r="C149">
        <v>84</v>
      </c>
      <c r="D149">
        <v>1492</v>
      </c>
      <c r="E149">
        <v>638</v>
      </c>
      <c r="F149">
        <v>383</v>
      </c>
      <c r="G149">
        <v>196</v>
      </c>
      <c r="H149">
        <v>0.01</v>
      </c>
      <c r="I149">
        <v>0.01</v>
      </c>
      <c r="J149">
        <v>0</v>
      </c>
      <c r="K149">
        <v>0.01</v>
      </c>
      <c r="L149">
        <v>1</v>
      </c>
      <c r="M149">
        <v>1.85</v>
      </c>
      <c r="N149">
        <v>0.06</v>
      </c>
      <c r="O149">
        <v>0.12</v>
      </c>
      <c r="P149">
        <v>0</v>
      </c>
      <c r="Q149">
        <v>1.24</v>
      </c>
      <c r="R149">
        <v>-0.54100000000000004</v>
      </c>
      <c r="S149">
        <v>4822</v>
      </c>
    </row>
    <row r="150" spans="1:19" x14ac:dyDescent="0.25">
      <c r="A150">
        <v>398</v>
      </c>
      <c r="B150">
        <v>0</v>
      </c>
      <c r="C150">
        <v>82</v>
      </c>
      <c r="D150">
        <v>1499</v>
      </c>
      <c r="E150">
        <v>1136</v>
      </c>
      <c r="F150">
        <v>614</v>
      </c>
      <c r="G150">
        <v>196</v>
      </c>
      <c r="H150">
        <v>0.01</v>
      </c>
      <c r="I150">
        <v>0.01</v>
      </c>
      <c r="J150">
        <v>0</v>
      </c>
      <c r="K150">
        <v>0</v>
      </c>
      <c r="L150">
        <v>0.76</v>
      </c>
      <c r="M150">
        <v>2.16</v>
      </c>
      <c r="N150">
        <v>0.06</v>
      </c>
      <c r="O150">
        <v>0.08</v>
      </c>
      <c r="P150">
        <v>0</v>
      </c>
      <c r="Q150">
        <v>1.28</v>
      </c>
      <c r="R150">
        <v>-0.55900000000000005</v>
      </c>
      <c r="S150">
        <v>5476</v>
      </c>
    </row>
    <row r="151" spans="1:19" x14ac:dyDescent="0.25">
      <c r="A151">
        <v>4</v>
      </c>
      <c r="B151">
        <v>66</v>
      </c>
      <c r="C151">
        <v>239</v>
      </c>
      <c r="D151">
        <v>72</v>
      </c>
      <c r="E151">
        <v>139</v>
      </c>
      <c r="F151">
        <v>8</v>
      </c>
      <c r="G151">
        <v>0</v>
      </c>
      <c r="H151">
        <v>0.01</v>
      </c>
      <c r="I151">
        <v>0.02</v>
      </c>
      <c r="J151">
        <v>0.51</v>
      </c>
      <c r="K151">
        <v>0.74</v>
      </c>
      <c r="L151">
        <v>0.18</v>
      </c>
      <c r="M151">
        <v>0.53</v>
      </c>
      <c r="N151">
        <v>0.01</v>
      </c>
      <c r="O151">
        <v>0</v>
      </c>
      <c r="P151">
        <v>0</v>
      </c>
      <c r="Q151">
        <v>0.05</v>
      </c>
      <c r="R151">
        <v>0.3</v>
      </c>
      <c r="S151">
        <v>3049</v>
      </c>
    </row>
    <row r="152" spans="1:19" x14ac:dyDescent="0.25">
      <c r="A152">
        <v>98</v>
      </c>
      <c r="B152">
        <v>0</v>
      </c>
      <c r="C152">
        <v>82</v>
      </c>
      <c r="D152">
        <v>1498</v>
      </c>
      <c r="E152">
        <v>1419</v>
      </c>
      <c r="F152">
        <v>655</v>
      </c>
      <c r="G152">
        <v>196</v>
      </c>
      <c r="H152">
        <v>0.01</v>
      </c>
      <c r="I152">
        <v>0.01</v>
      </c>
      <c r="J152">
        <v>0</v>
      </c>
      <c r="K152">
        <v>0</v>
      </c>
      <c r="L152">
        <v>0.69</v>
      </c>
      <c r="M152">
        <v>2.2599999999999998</v>
      </c>
      <c r="N152">
        <v>0.05</v>
      </c>
      <c r="O152">
        <v>0.08</v>
      </c>
      <c r="P152">
        <v>0</v>
      </c>
      <c r="Q152">
        <v>1.29</v>
      </c>
      <c r="R152">
        <v>-0.56399999999999995</v>
      </c>
      <c r="S152">
        <v>5786</v>
      </c>
    </row>
    <row r="153" spans="1:19" x14ac:dyDescent="0.25">
      <c r="A153">
        <v>4</v>
      </c>
      <c r="B153">
        <v>57</v>
      </c>
      <c r="C153">
        <v>252</v>
      </c>
      <c r="D153">
        <v>12</v>
      </c>
      <c r="E153">
        <v>106</v>
      </c>
      <c r="F153">
        <v>4</v>
      </c>
      <c r="G153">
        <v>4</v>
      </c>
      <c r="H153">
        <v>0.02</v>
      </c>
      <c r="I153">
        <v>0.03</v>
      </c>
      <c r="J153">
        <v>0.5</v>
      </c>
      <c r="K153">
        <v>0.96</v>
      </c>
      <c r="L153">
        <v>0.03</v>
      </c>
      <c r="M153">
        <v>0.41</v>
      </c>
      <c r="N153">
        <v>0</v>
      </c>
      <c r="O153">
        <v>0</v>
      </c>
      <c r="P153">
        <v>0</v>
      </c>
      <c r="Q153">
        <v>0</v>
      </c>
      <c r="R153">
        <v>0.41899999999999998</v>
      </c>
      <c r="S153">
        <v>2969</v>
      </c>
    </row>
    <row r="154" spans="1:19" x14ac:dyDescent="0.25">
      <c r="A154">
        <v>4</v>
      </c>
      <c r="B154">
        <v>57</v>
      </c>
      <c r="C154">
        <v>252</v>
      </c>
      <c r="D154">
        <v>4</v>
      </c>
      <c r="E154">
        <v>288</v>
      </c>
      <c r="F154">
        <v>1</v>
      </c>
      <c r="G154">
        <v>2</v>
      </c>
      <c r="H154">
        <v>0.01</v>
      </c>
      <c r="I154">
        <v>0.02</v>
      </c>
      <c r="J154">
        <v>0.51</v>
      </c>
      <c r="K154">
        <v>0.6</v>
      </c>
      <c r="L154">
        <v>0.01</v>
      </c>
      <c r="M154">
        <v>1.1000000000000001</v>
      </c>
      <c r="N154">
        <v>0</v>
      </c>
      <c r="O154">
        <v>0</v>
      </c>
      <c r="P154">
        <v>0</v>
      </c>
      <c r="Q154">
        <v>0.3</v>
      </c>
      <c r="R154">
        <v>0.13100000000000001</v>
      </c>
      <c r="S154">
        <v>3148</v>
      </c>
    </row>
    <row r="155" spans="1:19" x14ac:dyDescent="0.25">
      <c r="A155">
        <v>3</v>
      </c>
      <c r="B155">
        <v>57</v>
      </c>
      <c r="C155">
        <v>240</v>
      </c>
      <c r="D155">
        <v>66</v>
      </c>
      <c r="E155">
        <v>69</v>
      </c>
      <c r="F155">
        <v>6</v>
      </c>
      <c r="G155">
        <v>5</v>
      </c>
      <c r="H155">
        <v>0.01</v>
      </c>
      <c r="I155">
        <v>0.02</v>
      </c>
      <c r="J155">
        <v>0.51</v>
      </c>
      <c r="K155">
        <v>0.97</v>
      </c>
      <c r="L155">
        <v>0.17</v>
      </c>
      <c r="M155">
        <v>0.26</v>
      </c>
      <c r="N155">
        <v>0</v>
      </c>
      <c r="O155">
        <v>0</v>
      </c>
      <c r="P155">
        <v>0</v>
      </c>
      <c r="Q155">
        <v>0</v>
      </c>
      <c r="R155">
        <v>0.42499999999999999</v>
      </c>
      <c r="S155">
        <v>2967</v>
      </c>
    </row>
    <row r="156" spans="1:19" x14ac:dyDescent="0.25">
      <c r="A156">
        <v>27</v>
      </c>
      <c r="B156">
        <v>0</v>
      </c>
      <c r="C156">
        <v>102</v>
      </c>
      <c r="D156">
        <v>923</v>
      </c>
      <c r="E156">
        <v>369</v>
      </c>
      <c r="F156">
        <v>230</v>
      </c>
      <c r="G156">
        <v>196</v>
      </c>
      <c r="H156">
        <v>0.01</v>
      </c>
      <c r="I156">
        <v>0.02</v>
      </c>
      <c r="J156">
        <v>0</v>
      </c>
      <c r="K156">
        <v>0.02</v>
      </c>
      <c r="L156">
        <v>1.17</v>
      </c>
      <c r="M156">
        <v>1.38</v>
      </c>
      <c r="N156">
        <v>0.08</v>
      </c>
      <c r="O156">
        <v>0.22</v>
      </c>
      <c r="P156">
        <v>0</v>
      </c>
      <c r="Q156">
        <v>1.1000000000000001</v>
      </c>
      <c r="R156">
        <v>-0.47</v>
      </c>
      <c r="S156">
        <v>4074</v>
      </c>
    </row>
    <row r="157" spans="1:19" x14ac:dyDescent="0.25">
      <c r="A157">
        <v>30</v>
      </c>
      <c r="B157">
        <v>0</v>
      </c>
      <c r="C157">
        <v>100</v>
      </c>
      <c r="D157">
        <v>741</v>
      </c>
      <c r="E157">
        <v>514</v>
      </c>
      <c r="F157">
        <v>299</v>
      </c>
      <c r="G157">
        <v>200</v>
      </c>
      <c r="H157">
        <v>0.01</v>
      </c>
      <c r="I157">
        <v>0.02</v>
      </c>
      <c r="J157">
        <v>0</v>
      </c>
      <c r="K157">
        <v>0.02</v>
      </c>
      <c r="L157">
        <v>0.86</v>
      </c>
      <c r="M157">
        <v>1.71</v>
      </c>
      <c r="N157">
        <v>0.09</v>
      </c>
      <c r="O157">
        <v>0.2</v>
      </c>
      <c r="P157">
        <v>0</v>
      </c>
      <c r="Q157">
        <v>1.1100000000000001</v>
      </c>
      <c r="R157">
        <v>-0.47499999999999998</v>
      </c>
      <c r="S157">
        <v>4120</v>
      </c>
    </row>
    <row r="158" spans="1:19" x14ac:dyDescent="0.25">
      <c r="A158">
        <v>27</v>
      </c>
      <c r="B158">
        <v>0</v>
      </c>
      <c r="C158">
        <v>102</v>
      </c>
      <c r="D158">
        <v>1039</v>
      </c>
      <c r="E158">
        <v>392</v>
      </c>
      <c r="F158">
        <v>307</v>
      </c>
      <c r="G158">
        <v>196</v>
      </c>
      <c r="H158">
        <v>0.01</v>
      </c>
      <c r="I158">
        <v>0.02</v>
      </c>
      <c r="J158">
        <v>0</v>
      </c>
      <c r="K158">
        <v>0.02</v>
      </c>
      <c r="L158">
        <v>1.1599999999999999</v>
      </c>
      <c r="M158">
        <v>1.45</v>
      </c>
      <c r="N158">
        <v>0.09</v>
      </c>
      <c r="O158">
        <v>0.2</v>
      </c>
      <c r="P158">
        <v>0</v>
      </c>
      <c r="Q158">
        <v>1.1399999999999999</v>
      </c>
      <c r="R158">
        <v>-0.48899999999999999</v>
      </c>
      <c r="S158">
        <v>4207</v>
      </c>
    </row>
    <row r="159" spans="1:19" x14ac:dyDescent="0.25">
      <c r="A159">
        <v>4</v>
      </c>
      <c r="B159">
        <v>4</v>
      </c>
      <c r="C159">
        <v>190</v>
      </c>
      <c r="D159">
        <v>729</v>
      </c>
      <c r="E159">
        <v>376</v>
      </c>
      <c r="F159">
        <v>8</v>
      </c>
      <c r="G159">
        <v>186</v>
      </c>
      <c r="H159">
        <v>0</v>
      </c>
      <c r="I159">
        <v>0</v>
      </c>
      <c r="J159">
        <v>0.1</v>
      </c>
      <c r="K159">
        <v>0.06</v>
      </c>
      <c r="L159">
        <v>1.05</v>
      </c>
      <c r="M159">
        <v>1.41</v>
      </c>
      <c r="N159">
        <v>0</v>
      </c>
      <c r="O159">
        <v>0.22</v>
      </c>
      <c r="P159">
        <v>0</v>
      </c>
      <c r="Q159">
        <v>1</v>
      </c>
      <c r="R159">
        <v>-0.41199999999999998</v>
      </c>
      <c r="S159">
        <v>3820</v>
      </c>
    </row>
    <row r="160" spans="1:19" x14ac:dyDescent="0.25">
      <c r="A160">
        <v>3</v>
      </c>
      <c r="B160">
        <v>61</v>
      </c>
      <c r="C160">
        <v>192</v>
      </c>
      <c r="D160">
        <v>633</v>
      </c>
      <c r="E160">
        <v>371</v>
      </c>
      <c r="F160">
        <v>4</v>
      </c>
      <c r="G160">
        <v>0</v>
      </c>
      <c r="H160">
        <v>0</v>
      </c>
      <c r="I160">
        <v>0</v>
      </c>
      <c r="J160">
        <v>0.52</v>
      </c>
      <c r="K160">
        <v>0.08</v>
      </c>
      <c r="L160">
        <v>0.91</v>
      </c>
      <c r="M160">
        <v>1.37</v>
      </c>
      <c r="N160">
        <v>0</v>
      </c>
      <c r="O160">
        <v>0</v>
      </c>
      <c r="P160">
        <v>0</v>
      </c>
      <c r="Q160">
        <v>0.94</v>
      </c>
      <c r="R160">
        <v>-0.375</v>
      </c>
      <c r="S160">
        <v>3690</v>
      </c>
    </row>
    <row r="161" spans="1:19" x14ac:dyDescent="0.25">
      <c r="A161">
        <v>30</v>
      </c>
      <c r="B161">
        <v>0</v>
      </c>
      <c r="C161">
        <v>98</v>
      </c>
      <c r="D161">
        <v>1182</v>
      </c>
      <c r="E161">
        <v>514</v>
      </c>
      <c r="F161">
        <v>310</v>
      </c>
      <c r="G161">
        <v>196</v>
      </c>
      <c r="H161">
        <v>0.01</v>
      </c>
      <c r="I161">
        <v>0.01</v>
      </c>
      <c r="J161">
        <v>0</v>
      </c>
      <c r="K161">
        <v>0.01</v>
      </c>
      <c r="L161">
        <v>1.04</v>
      </c>
      <c r="M161">
        <v>1.7</v>
      </c>
      <c r="N161">
        <v>7.0000000000000007E-2</v>
      </c>
      <c r="O161">
        <v>0.15</v>
      </c>
      <c r="P161">
        <v>0</v>
      </c>
      <c r="Q161">
        <v>1.19</v>
      </c>
      <c r="R161">
        <v>-0.51400000000000001</v>
      </c>
      <c r="S161">
        <v>4433</v>
      </c>
    </row>
    <row r="162" spans="1:19" x14ac:dyDescent="0.25">
      <c r="A162">
        <v>4</v>
      </c>
      <c r="B162">
        <v>59</v>
      </c>
      <c r="C162">
        <v>238</v>
      </c>
      <c r="D162">
        <v>32</v>
      </c>
      <c r="E162">
        <v>379</v>
      </c>
      <c r="F162">
        <v>0</v>
      </c>
      <c r="G162">
        <v>0</v>
      </c>
      <c r="H162">
        <v>0.01</v>
      </c>
      <c r="I162">
        <v>0.01</v>
      </c>
      <c r="J162">
        <v>0.51</v>
      </c>
      <c r="K162">
        <v>0.42</v>
      </c>
      <c r="L162">
        <v>0.08</v>
      </c>
      <c r="M162">
        <v>1.45</v>
      </c>
      <c r="N162">
        <v>0</v>
      </c>
      <c r="O162">
        <v>0</v>
      </c>
      <c r="P162">
        <v>0</v>
      </c>
      <c r="Q162">
        <v>0.53</v>
      </c>
      <c r="R162">
        <v>-4.8000000000000001E-2</v>
      </c>
      <c r="S162">
        <v>3263</v>
      </c>
    </row>
    <row r="163" spans="1:19" x14ac:dyDescent="0.25">
      <c r="A163">
        <v>0</v>
      </c>
      <c r="B163">
        <v>57</v>
      </c>
      <c r="C163">
        <v>254</v>
      </c>
      <c r="D163">
        <v>13</v>
      </c>
      <c r="E163">
        <v>214</v>
      </c>
      <c r="F163">
        <v>3</v>
      </c>
      <c r="G163">
        <v>7</v>
      </c>
      <c r="H163">
        <v>0</v>
      </c>
      <c r="I163">
        <v>0</v>
      </c>
      <c r="J163">
        <v>0.52</v>
      </c>
      <c r="K163">
        <v>0.7</v>
      </c>
      <c r="L163">
        <v>0.03</v>
      </c>
      <c r="M163">
        <v>0.82</v>
      </c>
      <c r="N163">
        <v>0</v>
      </c>
      <c r="O163">
        <v>0</v>
      </c>
      <c r="P163">
        <v>0</v>
      </c>
      <c r="Q163">
        <v>0.12</v>
      </c>
      <c r="R163">
        <v>0.252</v>
      </c>
      <c r="S163">
        <v>3068</v>
      </c>
    </row>
    <row r="164" spans="1:19" x14ac:dyDescent="0.25">
      <c r="A164">
        <v>98</v>
      </c>
      <c r="B164">
        <v>0</v>
      </c>
      <c r="C164">
        <v>82</v>
      </c>
      <c r="D164">
        <v>1498</v>
      </c>
      <c r="E164">
        <v>1419</v>
      </c>
      <c r="F164">
        <v>655</v>
      </c>
      <c r="G164">
        <v>196</v>
      </c>
      <c r="H164">
        <v>0.01</v>
      </c>
      <c r="I164">
        <v>0.01</v>
      </c>
      <c r="J164">
        <v>0</v>
      </c>
      <c r="K164">
        <v>0</v>
      </c>
      <c r="L164">
        <v>0.69</v>
      </c>
      <c r="M164">
        <v>2.2599999999999998</v>
      </c>
      <c r="N164">
        <v>0.05</v>
      </c>
      <c r="O164">
        <v>0.08</v>
      </c>
      <c r="P164">
        <v>0</v>
      </c>
      <c r="Q164">
        <v>1.29</v>
      </c>
      <c r="R164">
        <v>-0.56399999999999995</v>
      </c>
      <c r="S164">
        <v>5786</v>
      </c>
    </row>
    <row r="165" spans="1:19" x14ac:dyDescent="0.25">
      <c r="A165">
        <v>4</v>
      </c>
      <c r="B165">
        <v>0</v>
      </c>
      <c r="C165">
        <v>178</v>
      </c>
      <c r="D165">
        <v>564</v>
      </c>
      <c r="E165">
        <v>391</v>
      </c>
      <c r="F165">
        <v>176</v>
      </c>
      <c r="G165">
        <v>206</v>
      </c>
      <c r="H165">
        <v>0</v>
      </c>
      <c r="I165">
        <v>0</v>
      </c>
      <c r="J165">
        <v>0</v>
      </c>
      <c r="K165">
        <v>0.05</v>
      </c>
      <c r="L165">
        <v>0.9</v>
      </c>
      <c r="M165">
        <v>1.46</v>
      </c>
      <c r="N165">
        <v>0.08</v>
      </c>
      <c r="O165">
        <v>0.3</v>
      </c>
      <c r="P165">
        <v>0</v>
      </c>
      <c r="Q165">
        <v>0.99</v>
      </c>
      <c r="R165">
        <v>-0.41</v>
      </c>
      <c r="S165">
        <v>3803</v>
      </c>
    </row>
    <row r="166" spans="1:19" x14ac:dyDescent="0.25">
      <c r="A166">
        <v>4</v>
      </c>
      <c r="B166">
        <v>57</v>
      </c>
      <c r="C166">
        <v>252</v>
      </c>
      <c r="D166">
        <v>4</v>
      </c>
      <c r="E166">
        <v>277</v>
      </c>
      <c r="F166">
        <v>1</v>
      </c>
      <c r="G166">
        <v>1</v>
      </c>
      <c r="H166">
        <v>0.01</v>
      </c>
      <c r="I166">
        <v>0.02</v>
      </c>
      <c r="J166">
        <v>0.51</v>
      </c>
      <c r="K166">
        <v>0.61</v>
      </c>
      <c r="L166">
        <v>0.01</v>
      </c>
      <c r="M166">
        <v>1.06</v>
      </c>
      <c r="N166">
        <v>0</v>
      </c>
      <c r="O166">
        <v>0</v>
      </c>
      <c r="P166">
        <v>0</v>
      </c>
      <c r="Q166">
        <v>0.27</v>
      </c>
      <c r="R166">
        <v>0.14899999999999999</v>
      </c>
      <c r="S166">
        <v>3136</v>
      </c>
    </row>
    <row r="167" spans="1:19" x14ac:dyDescent="0.25">
      <c r="A167">
        <v>282</v>
      </c>
      <c r="B167">
        <v>0</v>
      </c>
      <c r="C167">
        <v>82</v>
      </c>
      <c r="D167">
        <v>1493</v>
      </c>
      <c r="E167">
        <v>1485</v>
      </c>
      <c r="F167">
        <v>1260</v>
      </c>
      <c r="G167">
        <v>196</v>
      </c>
      <c r="H167">
        <v>0.01</v>
      </c>
      <c r="I167">
        <v>0.01</v>
      </c>
      <c r="J167">
        <v>0</v>
      </c>
      <c r="K167">
        <v>0</v>
      </c>
      <c r="L167">
        <v>0.67</v>
      </c>
      <c r="M167">
        <v>2.2799999999999998</v>
      </c>
      <c r="N167">
        <v>0.06</v>
      </c>
      <c r="O167">
        <v>7.0000000000000007E-2</v>
      </c>
      <c r="P167">
        <v>0</v>
      </c>
      <c r="Q167">
        <v>1.3</v>
      </c>
      <c r="R167">
        <v>-0.56699999999999995</v>
      </c>
      <c r="S167">
        <v>6094</v>
      </c>
    </row>
    <row r="168" spans="1:19" x14ac:dyDescent="0.25">
      <c r="A168">
        <v>0</v>
      </c>
      <c r="B168">
        <v>54</v>
      </c>
      <c r="C168">
        <v>250</v>
      </c>
      <c r="D168">
        <v>266</v>
      </c>
      <c r="E168">
        <v>7</v>
      </c>
      <c r="F168">
        <v>2</v>
      </c>
      <c r="G168">
        <v>3</v>
      </c>
      <c r="H168">
        <v>0</v>
      </c>
      <c r="I168">
        <v>0</v>
      </c>
      <c r="J168">
        <v>0.52</v>
      </c>
      <c r="K168">
        <v>0.82</v>
      </c>
      <c r="L168">
        <v>0.67</v>
      </c>
      <c r="M168">
        <v>0.03</v>
      </c>
      <c r="N168">
        <v>0</v>
      </c>
      <c r="O168">
        <v>0</v>
      </c>
      <c r="P168">
        <v>0</v>
      </c>
      <c r="Q168">
        <v>0.09</v>
      </c>
      <c r="R168">
        <v>0.32</v>
      </c>
      <c r="S168">
        <v>3033</v>
      </c>
    </row>
    <row r="169" spans="1:19" x14ac:dyDescent="0.25">
      <c r="A169">
        <v>0</v>
      </c>
      <c r="B169">
        <v>54</v>
      </c>
      <c r="C169">
        <v>250</v>
      </c>
      <c r="D169">
        <v>266</v>
      </c>
      <c r="E169">
        <v>7</v>
      </c>
      <c r="F169">
        <v>2</v>
      </c>
      <c r="G169">
        <v>3</v>
      </c>
      <c r="H169">
        <v>0</v>
      </c>
      <c r="I169">
        <v>0</v>
      </c>
      <c r="J169">
        <v>0.52</v>
      </c>
      <c r="K169">
        <v>0.82</v>
      </c>
      <c r="L169">
        <v>0.67</v>
      </c>
      <c r="M169">
        <v>0.03</v>
      </c>
      <c r="N169">
        <v>0</v>
      </c>
      <c r="O169">
        <v>0</v>
      </c>
      <c r="P169">
        <v>0</v>
      </c>
      <c r="Q169">
        <v>0.09</v>
      </c>
      <c r="R169">
        <v>0.32</v>
      </c>
      <c r="S169">
        <v>3033</v>
      </c>
    </row>
    <row r="170" spans="1:19" x14ac:dyDescent="0.25">
      <c r="A170">
        <v>52</v>
      </c>
      <c r="B170">
        <v>0</v>
      </c>
      <c r="C170">
        <v>83</v>
      </c>
      <c r="D170">
        <v>1495</v>
      </c>
      <c r="E170">
        <v>1494</v>
      </c>
      <c r="F170">
        <v>979</v>
      </c>
      <c r="G170">
        <v>196</v>
      </c>
      <c r="H170">
        <v>0.01</v>
      </c>
      <c r="I170">
        <v>0.01</v>
      </c>
      <c r="J170">
        <v>0</v>
      </c>
      <c r="K170">
        <v>0</v>
      </c>
      <c r="L170">
        <v>0.67</v>
      </c>
      <c r="M170">
        <v>2.2799999999999998</v>
      </c>
      <c r="N170">
        <v>0.06</v>
      </c>
      <c r="O170">
        <v>7.0000000000000007E-2</v>
      </c>
      <c r="P170">
        <v>0</v>
      </c>
      <c r="Q170">
        <v>1.3</v>
      </c>
      <c r="R170">
        <v>-0.56599999999999995</v>
      </c>
      <c r="S170">
        <v>5961</v>
      </c>
    </row>
    <row r="171" spans="1:19" x14ac:dyDescent="0.25">
      <c r="A171">
        <v>17</v>
      </c>
      <c r="B171">
        <v>0</v>
      </c>
      <c r="C171">
        <v>113</v>
      </c>
      <c r="D171">
        <v>710</v>
      </c>
      <c r="E171">
        <v>465</v>
      </c>
      <c r="F171">
        <v>292</v>
      </c>
      <c r="G171">
        <v>200</v>
      </c>
      <c r="H171">
        <v>0.01</v>
      </c>
      <c r="I171">
        <v>0.01</v>
      </c>
      <c r="J171">
        <v>0</v>
      </c>
      <c r="K171">
        <v>0.03</v>
      </c>
      <c r="L171">
        <v>0.89</v>
      </c>
      <c r="M171">
        <v>1.63</v>
      </c>
      <c r="N171">
        <v>0.1</v>
      </c>
      <c r="O171">
        <v>0.22</v>
      </c>
      <c r="P171">
        <v>0</v>
      </c>
      <c r="Q171">
        <v>1.0900000000000001</v>
      </c>
      <c r="R171">
        <v>-0.46100000000000002</v>
      </c>
      <c r="S171">
        <v>4032</v>
      </c>
    </row>
    <row r="172" spans="1:19" x14ac:dyDescent="0.25">
      <c r="A172">
        <v>30</v>
      </c>
      <c r="B172">
        <v>0</v>
      </c>
      <c r="C172">
        <v>100</v>
      </c>
      <c r="D172">
        <v>959</v>
      </c>
      <c r="E172">
        <v>451</v>
      </c>
      <c r="F172">
        <v>198</v>
      </c>
      <c r="G172">
        <v>196</v>
      </c>
      <c r="H172">
        <v>0.01</v>
      </c>
      <c r="I172">
        <v>0.02</v>
      </c>
      <c r="J172">
        <v>0</v>
      </c>
      <c r="K172">
        <v>0.02</v>
      </c>
      <c r="L172">
        <v>1.04</v>
      </c>
      <c r="M172">
        <v>1.59</v>
      </c>
      <c r="N172">
        <v>0.06</v>
      </c>
      <c r="O172">
        <v>0.19</v>
      </c>
      <c r="P172">
        <v>0</v>
      </c>
      <c r="Q172">
        <v>1.1299999999999999</v>
      </c>
      <c r="R172">
        <v>-0.48499999999999999</v>
      </c>
      <c r="S172">
        <v>4169</v>
      </c>
    </row>
    <row r="173" spans="1:19" x14ac:dyDescent="0.25">
      <c r="A173">
        <v>1</v>
      </c>
      <c r="B173">
        <v>53</v>
      </c>
      <c r="C173">
        <v>233</v>
      </c>
      <c r="D173">
        <v>390</v>
      </c>
      <c r="E173">
        <v>91</v>
      </c>
      <c r="F173">
        <v>5</v>
      </c>
      <c r="G173">
        <v>15</v>
      </c>
      <c r="H173">
        <v>0</v>
      </c>
      <c r="I173">
        <v>0</v>
      </c>
      <c r="J173">
        <v>0.52</v>
      </c>
      <c r="K173">
        <v>0.44</v>
      </c>
      <c r="L173">
        <v>0.98</v>
      </c>
      <c r="M173">
        <v>0.35</v>
      </c>
      <c r="N173">
        <v>0</v>
      </c>
      <c r="O173">
        <v>0</v>
      </c>
      <c r="P173">
        <v>0</v>
      </c>
      <c r="Q173">
        <v>0.35</v>
      </c>
      <c r="R173">
        <v>4.1000000000000002E-2</v>
      </c>
      <c r="S173">
        <v>3216</v>
      </c>
    </row>
    <row r="174" spans="1:19" x14ac:dyDescent="0.25">
      <c r="A174">
        <v>15</v>
      </c>
      <c r="B174">
        <v>41</v>
      </c>
      <c r="C174">
        <v>219</v>
      </c>
      <c r="D174">
        <v>427</v>
      </c>
      <c r="E174">
        <v>418</v>
      </c>
      <c r="F174">
        <v>14</v>
      </c>
      <c r="G174">
        <v>41</v>
      </c>
      <c r="H174">
        <v>0.01</v>
      </c>
      <c r="I174">
        <v>0.02</v>
      </c>
      <c r="J174">
        <v>0.51</v>
      </c>
      <c r="K174">
        <v>0.09</v>
      </c>
      <c r="L174">
        <v>0.69</v>
      </c>
      <c r="M174">
        <v>1.49</v>
      </c>
      <c r="N174">
        <v>0.01</v>
      </c>
      <c r="O174">
        <v>0</v>
      </c>
      <c r="P174">
        <v>0</v>
      </c>
      <c r="Q174">
        <v>0.87</v>
      </c>
      <c r="R174">
        <v>-0.34200000000000003</v>
      </c>
      <c r="S174">
        <v>3611</v>
      </c>
    </row>
    <row r="175" spans="1:19" x14ac:dyDescent="0.25">
      <c r="A175">
        <v>61</v>
      </c>
      <c r="B175">
        <v>0</v>
      </c>
      <c r="C175">
        <v>83</v>
      </c>
      <c r="D175">
        <v>1498</v>
      </c>
      <c r="E175">
        <v>1012</v>
      </c>
      <c r="F175">
        <v>451</v>
      </c>
      <c r="G175">
        <v>196</v>
      </c>
      <c r="H175">
        <v>0.01</v>
      </c>
      <c r="I175">
        <v>0.01</v>
      </c>
      <c r="J175">
        <v>0</v>
      </c>
      <c r="K175">
        <v>0</v>
      </c>
      <c r="L175">
        <v>0.81</v>
      </c>
      <c r="M175">
        <v>2.11</v>
      </c>
      <c r="N175">
        <v>0.05</v>
      </c>
      <c r="O175">
        <v>0.09</v>
      </c>
      <c r="P175">
        <v>0</v>
      </c>
      <c r="Q175">
        <v>1.27</v>
      </c>
      <c r="R175">
        <v>-0.55500000000000005</v>
      </c>
      <c r="S175">
        <v>5260</v>
      </c>
    </row>
    <row r="176" spans="1:19" x14ac:dyDescent="0.25">
      <c r="A176">
        <v>48</v>
      </c>
      <c r="B176">
        <v>0</v>
      </c>
      <c r="C176">
        <v>107</v>
      </c>
      <c r="D176">
        <v>725</v>
      </c>
      <c r="E176">
        <v>411</v>
      </c>
      <c r="F176">
        <v>175</v>
      </c>
      <c r="G176">
        <v>200</v>
      </c>
      <c r="H176">
        <v>0.02</v>
      </c>
      <c r="I176">
        <v>0.03</v>
      </c>
      <c r="J176">
        <v>0</v>
      </c>
      <c r="K176">
        <v>0.02</v>
      </c>
      <c r="L176">
        <v>0.98</v>
      </c>
      <c r="M176">
        <v>1.51</v>
      </c>
      <c r="N176">
        <v>7.0000000000000007E-2</v>
      </c>
      <c r="O176">
        <v>0.23</v>
      </c>
      <c r="P176">
        <v>0</v>
      </c>
      <c r="Q176">
        <v>1.06</v>
      </c>
      <c r="R176">
        <v>-0.45300000000000001</v>
      </c>
      <c r="S176">
        <v>3980</v>
      </c>
    </row>
    <row r="177" spans="1:19" x14ac:dyDescent="0.25">
      <c r="A177">
        <v>59</v>
      </c>
      <c r="B177">
        <v>0</v>
      </c>
      <c r="C177">
        <v>83</v>
      </c>
      <c r="D177">
        <v>1500</v>
      </c>
      <c r="E177">
        <v>1027</v>
      </c>
      <c r="F177">
        <v>654</v>
      </c>
      <c r="G177">
        <v>196</v>
      </c>
      <c r="H177">
        <v>0.01</v>
      </c>
      <c r="I177">
        <v>0.01</v>
      </c>
      <c r="J177">
        <v>0</v>
      </c>
      <c r="K177">
        <v>0</v>
      </c>
      <c r="L177">
        <v>0.8</v>
      </c>
      <c r="M177">
        <v>2.11</v>
      </c>
      <c r="N177">
        <v>0.06</v>
      </c>
      <c r="O177">
        <v>0.09</v>
      </c>
      <c r="P177">
        <v>0</v>
      </c>
      <c r="Q177">
        <v>1.28</v>
      </c>
      <c r="R177">
        <v>-0.55700000000000005</v>
      </c>
      <c r="S177">
        <v>5356</v>
      </c>
    </row>
    <row r="178" spans="1:19" x14ac:dyDescent="0.25">
      <c r="A178">
        <v>67</v>
      </c>
      <c r="B178">
        <v>0</v>
      </c>
      <c r="C178">
        <v>83</v>
      </c>
      <c r="D178">
        <v>1500</v>
      </c>
      <c r="E178">
        <v>1221</v>
      </c>
      <c r="F178">
        <v>675</v>
      </c>
      <c r="G178">
        <v>196</v>
      </c>
      <c r="H178">
        <v>0.01</v>
      </c>
      <c r="I178">
        <v>0.01</v>
      </c>
      <c r="J178">
        <v>0</v>
      </c>
      <c r="K178">
        <v>0</v>
      </c>
      <c r="L178">
        <v>0.74</v>
      </c>
      <c r="M178">
        <v>2.2000000000000002</v>
      </c>
      <c r="N178">
        <v>0.06</v>
      </c>
      <c r="O178">
        <v>0.08</v>
      </c>
      <c r="P178">
        <v>0</v>
      </c>
      <c r="Q178">
        <v>1.29</v>
      </c>
      <c r="R178">
        <v>-0.56100000000000005</v>
      </c>
      <c r="S178">
        <v>5574</v>
      </c>
    </row>
    <row r="179" spans="1:19" x14ac:dyDescent="0.25">
      <c r="A179">
        <v>15</v>
      </c>
      <c r="B179">
        <v>0</v>
      </c>
      <c r="C179">
        <v>114</v>
      </c>
      <c r="D179">
        <v>959</v>
      </c>
      <c r="E179">
        <v>453</v>
      </c>
      <c r="F179">
        <v>57</v>
      </c>
      <c r="G179">
        <v>196</v>
      </c>
      <c r="H179">
        <v>0.01</v>
      </c>
      <c r="I179">
        <v>0.01</v>
      </c>
      <c r="J179">
        <v>0</v>
      </c>
      <c r="K179">
        <v>0.03</v>
      </c>
      <c r="L179">
        <v>1.05</v>
      </c>
      <c r="M179">
        <v>1.6</v>
      </c>
      <c r="N179">
        <v>0.02</v>
      </c>
      <c r="O179">
        <v>0.2</v>
      </c>
      <c r="P179">
        <v>0</v>
      </c>
      <c r="Q179">
        <v>1.1100000000000001</v>
      </c>
      <c r="R179">
        <v>-0.47299999999999998</v>
      </c>
      <c r="S179">
        <v>4098</v>
      </c>
    </row>
    <row r="180" spans="1:19" x14ac:dyDescent="0.25">
      <c r="A180">
        <v>26</v>
      </c>
      <c r="B180">
        <v>0</v>
      </c>
      <c r="C180">
        <v>101</v>
      </c>
      <c r="D180">
        <v>1494</v>
      </c>
      <c r="E180">
        <v>486</v>
      </c>
      <c r="F180">
        <v>221</v>
      </c>
      <c r="G180">
        <v>196</v>
      </c>
      <c r="H180">
        <v>0.01</v>
      </c>
      <c r="I180">
        <v>0.01</v>
      </c>
      <c r="J180">
        <v>0</v>
      </c>
      <c r="K180">
        <v>0.01</v>
      </c>
      <c r="L180">
        <v>1.1499999999999999</v>
      </c>
      <c r="M180">
        <v>1.65</v>
      </c>
      <c r="N180">
        <v>0.05</v>
      </c>
      <c r="O180">
        <v>0.14000000000000001</v>
      </c>
      <c r="P180">
        <v>0</v>
      </c>
      <c r="Q180">
        <v>1.22</v>
      </c>
      <c r="R180">
        <v>-0.52600000000000002</v>
      </c>
      <c r="S180">
        <v>4588</v>
      </c>
    </row>
    <row r="181" spans="1:19" x14ac:dyDescent="0.25">
      <c r="A181">
        <v>2</v>
      </c>
      <c r="B181">
        <v>54</v>
      </c>
      <c r="C181">
        <v>220</v>
      </c>
      <c r="D181">
        <v>346</v>
      </c>
      <c r="E181">
        <v>277</v>
      </c>
      <c r="F181">
        <v>2</v>
      </c>
      <c r="G181">
        <v>12</v>
      </c>
      <c r="H181">
        <v>0</v>
      </c>
      <c r="I181">
        <v>0</v>
      </c>
      <c r="J181">
        <v>0.52</v>
      </c>
      <c r="K181">
        <v>0.23</v>
      </c>
      <c r="L181">
        <v>0.79</v>
      </c>
      <c r="M181">
        <v>1.06</v>
      </c>
      <c r="N181">
        <v>0</v>
      </c>
      <c r="O181">
        <v>0</v>
      </c>
      <c r="P181">
        <v>0</v>
      </c>
      <c r="Q181">
        <v>0.66</v>
      </c>
      <c r="R181">
        <v>-0.187</v>
      </c>
      <c r="S181">
        <v>3380</v>
      </c>
    </row>
    <row r="182" spans="1:19" x14ac:dyDescent="0.25">
      <c r="A182">
        <v>2</v>
      </c>
      <c r="B182">
        <v>51</v>
      </c>
      <c r="C182">
        <v>228</v>
      </c>
      <c r="D182">
        <v>261</v>
      </c>
      <c r="E182">
        <v>310</v>
      </c>
      <c r="F182">
        <v>1</v>
      </c>
      <c r="G182">
        <v>11</v>
      </c>
      <c r="H182">
        <v>0</v>
      </c>
      <c r="I182">
        <v>0</v>
      </c>
      <c r="J182">
        <v>0.52</v>
      </c>
      <c r="K182">
        <v>0.25</v>
      </c>
      <c r="L182">
        <v>0.61</v>
      </c>
      <c r="M182">
        <v>1.18</v>
      </c>
      <c r="N182">
        <v>0</v>
      </c>
      <c r="O182">
        <v>0</v>
      </c>
      <c r="P182">
        <v>0</v>
      </c>
      <c r="Q182">
        <v>0.62</v>
      </c>
      <c r="R182">
        <v>-0.161</v>
      </c>
      <c r="S182">
        <v>3351</v>
      </c>
    </row>
    <row r="183" spans="1:19" x14ac:dyDescent="0.25">
      <c r="A183">
        <v>2</v>
      </c>
      <c r="B183">
        <v>52</v>
      </c>
      <c r="C183">
        <v>226</v>
      </c>
      <c r="D183">
        <v>379</v>
      </c>
      <c r="E183">
        <v>317</v>
      </c>
      <c r="F183">
        <v>1</v>
      </c>
      <c r="G183">
        <v>13</v>
      </c>
      <c r="H183">
        <v>0</v>
      </c>
      <c r="I183">
        <v>0</v>
      </c>
      <c r="J183">
        <v>0.52</v>
      </c>
      <c r="K183">
        <v>0.18</v>
      </c>
      <c r="L183">
        <v>0.79</v>
      </c>
      <c r="M183">
        <v>1.21</v>
      </c>
      <c r="N183">
        <v>0</v>
      </c>
      <c r="O183">
        <v>0</v>
      </c>
      <c r="P183">
        <v>0</v>
      </c>
      <c r="Q183">
        <v>0.74</v>
      </c>
      <c r="R183">
        <v>-0.247</v>
      </c>
      <c r="S183">
        <v>3445</v>
      </c>
    </row>
    <row r="184" spans="1:19" x14ac:dyDescent="0.25">
      <c r="A184">
        <v>57</v>
      </c>
      <c r="B184">
        <v>0</v>
      </c>
      <c r="C184">
        <v>84</v>
      </c>
      <c r="D184">
        <v>1498</v>
      </c>
      <c r="E184">
        <v>707</v>
      </c>
      <c r="F184">
        <v>556</v>
      </c>
      <c r="G184">
        <v>196</v>
      </c>
      <c r="H184">
        <v>0.01</v>
      </c>
      <c r="I184">
        <v>0.02</v>
      </c>
      <c r="J184">
        <v>0</v>
      </c>
      <c r="K184">
        <v>0</v>
      </c>
      <c r="L184">
        <v>0.95</v>
      </c>
      <c r="M184">
        <v>1.91</v>
      </c>
      <c r="N184">
        <v>7.0000000000000007E-2</v>
      </c>
      <c r="O184">
        <v>0.11</v>
      </c>
      <c r="P184">
        <v>0</v>
      </c>
      <c r="Q184">
        <v>1.26</v>
      </c>
      <c r="R184">
        <v>-0.54700000000000004</v>
      </c>
      <c r="S184">
        <v>4982</v>
      </c>
    </row>
    <row r="185" spans="1:19" x14ac:dyDescent="0.25">
      <c r="A185">
        <v>26</v>
      </c>
      <c r="B185">
        <v>1</v>
      </c>
      <c r="C185">
        <v>128</v>
      </c>
      <c r="D185">
        <v>1122</v>
      </c>
      <c r="E185">
        <v>402</v>
      </c>
      <c r="F185">
        <v>221</v>
      </c>
      <c r="G185">
        <v>193</v>
      </c>
      <c r="H185">
        <v>0.01</v>
      </c>
      <c r="I185">
        <v>0.01</v>
      </c>
      <c r="J185">
        <v>0.03</v>
      </c>
      <c r="K185">
        <v>0.02</v>
      </c>
      <c r="L185">
        <v>1.18</v>
      </c>
      <c r="M185">
        <v>1.47</v>
      </c>
      <c r="N185">
        <v>7.0000000000000007E-2</v>
      </c>
      <c r="O185">
        <v>0.18</v>
      </c>
      <c r="P185">
        <v>0</v>
      </c>
      <c r="Q185">
        <v>1.1399999999999999</v>
      </c>
      <c r="R185">
        <v>-0.49199999999999999</v>
      </c>
      <c r="S185">
        <v>4237</v>
      </c>
    </row>
    <row r="186" spans="1:19" x14ac:dyDescent="0.25">
      <c r="A186">
        <v>2</v>
      </c>
      <c r="B186">
        <v>52</v>
      </c>
      <c r="C186">
        <v>226</v>
      </c>
      <c r="D186">
        <v>342</v>
      </c>
      <c r="E186">
        <v>317</v>
      </c>
      <c r="F186">
        <v>1</v>
      </c>
      <c r="G186">
        <v>19</v>
      </c>
      <c r="H186">
        <v>0</v>
      </c>
      <c r="I186">
        <v>0</v>
      </c>
      <c r="J186">
        <v>0.52</v>
      </c>
      <c r="K186">
        <v>0.2</v>
      </c>
      <c r="L186">
        <v>0.74</v>
      </c>
      <c r="M186">
        <v>1.21</v>
      </c>
      <c r="N186">
        <v>0</v>
      </c>
      <c r="O186">
        <v>0</v>
      </c>
      <c r="P186">
        <v>0</v>
      </c>
      <c r="Q186">
        <v>0.71</v>
      </c>
      <c r="R186">
        <v>-0.22500000000000001</v>
      </c>
      <c r="S186">
        <v>3418</v>
      </c>
    </row>
    <row r="187" spans="1:19" x14ac:dyDescent="0.25">
      <c r="A187">
        <v>0</v>
      </c>
      <c r="B187">
        <v>53</v>
      </c>
      <c r="C187">
        <v>228</v>
      </c>
      <c r="D187">
        <v>425</v>
      </c>
      <c r="E187">
        <v>311</v>
      </c>
      <c r="F187">
        <v>6</v>
      </c>
      <c r="G187">
        <v>7</v>
      </c>
      <c r="H187">
        <v>0</v>
      </c>
      <c r="I187">
        <v>0</v>
      </c>
      <c r="J187">
        <v>0.52</v>
      </c>
      <c r="K187">
        <v>0.16</v>
      </c>
      <c r="L187">
        <v>0.86</v>
      </c>
      <c r="M187">
        <v>1.18</v>
      </c>
      <c r="N187">
        <v>0</v>
      </c>
      <c r="O187">
        <v>0</v>
      </c>
      <c r="P187">
        <v>0</v>
      </c>
      <c r="Q187">
        <v>0.78</v>
      </c>
      <c r="R187">
        <v>-0.26700000000000002</v>
      </c>
      <c r="S187">
        <v>3470</v>
      </c>
    </row>
    <row r="188" spans="1:19" x14ac:dyDescent="0.25">
      <c r="A188">
        <v>52</v>
      </c>
      <c r="B188">
        <v>0</v>
      </c>
      <c r="C188">
        <v>84</v>
      </c>
      <c r="D188">
        <v>1491</v>
      </c>
      <c r="E188">
        <v>475</v>
      </c>
      <c r="F188">
        <v>297</v>
      </c>
      <c r="G188">
        <v>196</v>
      </c>
      <c r="H188">
        <v>0.01</v>
      </c>
      <c r="I188">
        <v>0.02</v>
      </c>
      <c r="J188">
        <v>0</v>
      </c>
      <c r="K188">
        <v>0</v>
      </c>
      <c r="L188">
        <v>1.1599999999999999</v>
      </c>
      <c r="M188">
        <v>1.63</v>
      </c>
      <c r="N188">
        <v>0.06</v>
      </c>
      <c r="O188">
        <v>0.14000000000000001</v>
      </c>
      <c r="P188">
        <v>0</v>
      </c>
      <c r="Q188">
        <v>1.22</v>
      </c>
      <c r="R188">
        <v>-0.53</v>
      </c>
      <c r="S188">
        <v>4633</v>
      </c>
    </row>
    <row r="189" spans="1:19" x14ac:dyDescent="0.25">
      <c r="A189">
        <v>57</v>
      </c>
      <c r="B189">
        <v>0</v>
      </c>
      <c r="C189">
        <v>84</v>
      </c>
      <c r="D189">
        <v>1498</v>
      </c>
      <c r="E189">
        <v>748</v>
      </c>
      <c r="F189">
        <v>614</v>
      </c>
      <c r="G189">
        <v>196</v>
      </c>
      <c r="H189">
        <v>0.01</v>
      </c>
      <c r="I189">
        <v>0.01</v>
      </c>
      <c r="J189">
        <v>0</v>
      </c>
      <c r="K189">
        <v>0</v>
      </c>
      <c r="L189">
        <v>0.93</v>
      </c>
      <c r="M189">
        <v>1.94</v>
      </c>
      <c r="N189">
        <v>7.0000000000000007E-2</v>
      </c>
      <c r="O189">
        <v>0.1</v>
      </c>
      <c r="P189">
        <v>0</v>
      </c>
      <c r="Q189">
        <v>1.26</v>
      </c>
      <c r="R189">
        <v>-0.54900000000000004</v>
      </c>
      <c r="S189">
        <v>5048</v>
      </c>
    </row>
    <row r="190" spans="1:19" x14ac:dyDescent="0.25">
      <c r="A190">
        <v>2</v>
      </c>
      <c r="B190">
        <v>52</v>
      </c>
      <c r="C190">
        <v>227</v>
      </c>
      <c r="D190">
        <v>266</v>
      </c>
      <c r="E190">
        <v>317</v>
      </c>
      <c r="F190">
        <v>1</v>
      </c>
      <c r="G190">
        <v>9</v>
      </c>
      <c r="H190">
        <v>0</v>
      </c>
      <c r="I190">
        <v>0</v>
      </c>
      <c r="J190">
        <v>0.52</v>
      </c>
      <c r="K190">
        <v>0.24</v>
      </c>
      <c r="L190">
        <v>0.61</v>
      </c>
      <c r="M190">
        <v>1.21</v>
      </c>
      <c r="N190">
        <v>0</v>
      </c>
      <c r="O190">
        <v>0</v>
      </c>
      <c r="P190">
        <v>0</v>
      </c>
      <c r="Q190">
        <v>0.64</v>
      </c>
      <c r="R190">
        <v>-0.17299999999999999</v>
      </c>
      <c r="S190">
        <v>3362</v>
      </c>
    </row>
    <row r="191" spans="1:19" x14ac:dyDescent="0.25">
      <c r="A191">
        <v>15</v>
      </c>
      <c r="B191">
        <v>0</v>
      </c>
      <c r="C191">
        <v>133</v>
      </c>
      <c r="D191">
        <v>710</v>
      </c>
      <c r="E191">
        <v>412</v>
      </c>
      <c r="F191">
        <v>175</v>
      </c>
      <c r="G191">
        <v>200</v>
      </c>
      <c r="H191">
        <v>0.01</v>
      </c>
      <c r="I191">
        <v>0.01</v>
      </c>
      <c r="J191">
        <v>0</v>
      </c>
      <c r="K191">
        <v>0.03</v>
      </c>
      <c r="L191">
        <v>0.97</v>
      </c>
      <c r="M191">
        <v>1.51</v>
      </c>
      <c r="N191">
        <v>7.0000000000000007E-2</v>
      </c>
      <c r="O191">
        <v>0.25</v>
      </c>
      <c r="P191">
        <v>0</v>
      </c>
      <c r="Q191">
        <v>1.05</v>
      </c>
      <c r="R191">
        <v>-0.44500000000000001</v>
      </c>
      <c r="S191">
        <v>3933</v>
      </c>
    </row>
    <row r="192" spans="1:19" x14ac:dyDescent="0.25">
      <c r="A192">
        <v>30</v>
      </c>
      <c r="B192">
        <v>0</v>
      </c>
      <c r="C192">
        <v>102</v>
      </c>
      <c r="D192">
        <v>921</v>
      </c>
      <c r="E192">
        <v>451</v>
      </c>
      <c r="F192">
        <v>149</v>
      </c>
      <c r="G192">
        <v>196</v>
      </c>
      <c r="H192">
        <v>0.01</v>
      </c>
      <c r="I192">
        <v>0.02</v>
      </c>
      <c r="J192">
        <v>0</v>
      </c>
      <c r="K192">
        <v>0.02</v>
      </c>
      <c r="L192">
        <v>1.03</v>
      </c>
      <c r="M192">
        <v>1.6</v>
      </c>
      <c r="N192">
        <v>0.05</v>
      </c>
      <c r="O192">
        <v>0.19</v>
      </c>
      <c r="P192">
        <v>0</v>
      </c>
      <c r="Q192">
        <v>1.1100000000000001</v>
      </c>
      <c r="R192">
        <v>-0.47799999999999998</v>
      </c>
      <c r="S192">
        <v>4123</v>
      </c>
    </row>
    <row r="193" spans="1:19" x14ac:dyDescent="0.25">
      <c r="A193">
        <v>7</v>
      </c>
      <c r="B193">
        <v>48</v>
      </c>
      <c r="C193">
        <v>229</v>
      </c>
      <c r="D193">
        <v>423</v>
      </c>
      <c r="E193">
        <v>359</v>
      </c>
      <c r="F193">
        <v>13</v>
      </c>
      <c r="G193">
        <v>27</v>
      </c>
      <c r="H193">
        <v>0.01</v>
      </c>
      <c r="I193">
        <v>0.01</v>
      </c>
      <c r="J193">
        <v>0.51</v>
      </c>
      <c r="K193">
        <v>0.12</v>
      </c>
      <c r="L193">
        <v>0.77</v>
      </c>
      <c r="M193">
        <v>1.34</v>
      </c>
      <c r="N193">
        <v>0.01</v>
      </c>
      <c r="O193">
        <v>0</v>
      </c>
      <c r="P193">
        <v>0</v>
      </c>
      <c r="Q193">
        <v>0.83</v>
      </c>
      <c r="R193">
        <v>-0.307</v>
      </c>
      <c r="S193">
        <v>3534</v>
      </c>
    </row>
    <row r="194" spans="1:19" x14ac:dyDescent="0.25">
      <c r="A194">
        <v>26</v>
      </c>
      <c r="B194">
        <v>1</v>
      </c>
      <c r="C194">
        <v>127</v>
      </c>
      <c r="D194">
        <v>1478</v>
      </c>
      <c r="E194">
        <v>698</v>
      </c>
      <c r="F194">
        <v>221</v>
      </c>
      <c r="G194">
        <v>193</v>
      </c>
      <c r="H194">
        <v>0.01</v>
      </c>
      <c r="I194">
        <v>0.01</v>
      </c>
      <c r="J194">
        <v>0.03</v>
      </c>
      <c r="K194">
        <v>0.01</v>
      </c>
      <c r="L194">
        <v>0.96</v>
      </c>
      <c r="M194">
        <v>1.9</v>
      </c>
      <c r="N194">
        <v>0.04</v>
      </c>
      <c r="O194">
        <v>0.11</v>
      </c>
      <c r="P194">
        <v>0</v>
      </c>
      <c r="Q194">
        <v>1.24</v>
      </c>
      <c r="R194">
        <v>-0.53700000000000003</v>
      </c>
      <c r="S194">
        <v>4791</v>
      </c>
    </row>
    <row r="195" spans="1:19" x14ac:dyDescent="0.25">
      <c r="A195">
        <v>2</v>
      </c>
      <c r="B195">
        <v>51</v>
      </c>
      <c r="C195">
        <v>226</v>
      </c>
      <c r="D195">
        <v>437</v>
      </c>
      <c r="E195">
        <v>310</v>
      </c>
      <c r="F195">
        <v>1</v>
      </c>
      <c r="G195">
        <v>14</v>
      </c>
      <c r="H195">
        <v>0</v>
      </c>
      <c r="I195">
        <v>0</v>
      </c>
      <c r="J195">
        <v>0.52</v>
      </c>
      <c r="K195">
        <v>0.16</v>
      </c>
      <c r="L195">
        <v>0.87</v>
      </c>
      <c r="M195">
        <v>1.18</v>
      </c>
      <c r="N195">
        <v>0</v>
      </c>
      <c r="O195">
        <v>0</v>
      </c>
      <c r="P195">
        <v>0</v>
      </c>
      <c r="Q195">
        <v>0.78</v>
      </c>
      <c r="R195">
        <v>-0.27300000000000002</v>
      </c>
      <c r="S195">
        <v>3479</v>
      </c>
    </row>
    <row r="196" spans="1:19" x14ac:dyDescent="0.25">
      <c r="A196">
        <v>30</v>
      </c>
      <c r="B196">
        <v>0</v>
      </c>
      <c r="C196">
        <v>98</v>
      </c>
      <c r="D196">
        <v>1141</v>
      </c>
      <c r="E196">
        <v>403</v>
      </c>
      <c r="F196">
        <v>220</v>
      </c>
      <c r="G196">
        <v>196</v>
      </c>
      <c r="H196">
        <v>0.01</v>
      </c>
      <c r="I196">
        <v>0.02</v>
      </c>
      <c r="J196">
        <v>0</v>
      </c>
      <c r="K196">
        <v>0.01</v>
      </c>
      <c r="L196">
        <v>1.19</v>
      </c>
      <c r="M196">
        <v>1.48</v>
      </c>
      <c r="N196">
        <v>7.0000000000000007E-2</v>
      </c>
      <c r="O196">
        <v>0.19</v>
      </c>
      <c r="P196">
        <v>0</v>
      </c>
      <c r="Q196">
        <v>1.1499999999999999</v>
      </c>
      <c r="R196">
        <v>-0.496</v>
      </c>
      <c r="S196">
        <v>4259</v>
      </c>
    </row>
    <row r="197" spans="1:19" x14ac:dyDescent="0.25">
      <c r="A197">
        <v>2</v>
      </c>
      <c r="B197">
        <v>51</v>
      </c>
      <c r="C197">
        <v>226</v>
      </c>
      <c r="D197">
        <v>296</v>
      </c>
      <c r="E197">
        <v>324</v>
      </c>
      <c r="F197">
        <v>9</v>
      </c>
      <c r="G197">
        <v>11</v>
      </c>
      <c r="H197">
        <v>0</v>
      </c>
      <c r="I197">
        <v>0</v>
      </c>
      <c r="J197">
        <v>0.52</v>
      </c>
      <c r="K197">
        <v>0.21</v>
      </c>
      <c r="L197">
        <v>0.66</v>
      </c>
      <c r="M197">
        <v>1.23</v>
      </c>
      <c r="N197">
        <v>0.01</v>
      </c>
      <c r="O197">
        <v>0</v>
      </c>
      <c r="P197">
        <v>0</v>
      </c>
      <c r="Q197">
        <v>0.68</v>
      </c>
      <c r="R197">
        <v>-0.20399999999999999</v>
      </c>
      <c r="S197">
        <v>3394</v>
      </c>
    </row>
    <row r="198" spans="1:19" x14ac:dyDescent="0.25">
      <c r="A198">
        <v>1</v>
      </c>
      <c r="B198">
        <v>54</v>
      </c>
      <c r="C198">
        <v>227</v>
      </c>
      <c r="D198">
        <v>347</v>
      </c>
      <c r="E198">
        <v>331</v>
      </c>
      <c r="F198">
        <v>1</v>
      </c>
      <c r="G198">
        <v>8</v>
      </c>
      <c r="H198">
        <v>0</v>
      </c>
      <c r="I198">
        <v>0</v>
      </c>
      <c r="J198">
        <v>0.52</v>
      </c>
      <c r="K198">
        <v>0.19</v>
      </c>
      <c r="L198">
        <v>0.72</v>
      </c>
      <c r="M198">
        <v>1.25</v>
      </c>
      <c r="N198">
        <v>0</v>
      </c>
      <c r="O198">
        <v>0</v>
      </c>
      <c r="P198">
        <v>0</v>
      </c>
      <c r="Q198">
        <v>0.73</v>
      </c>
      <c r="R198">
        <v>-0.23899999999999999</v>
      </c>
      <c r="S198">
        <v>3434</v>
      </c>
    </row>
    <row r="199" spans="1:19" x14ac:dyDescent="0.25">
      <c r="A199">
        <v>59</v>
      </c>
      <c r="B199">
        <v>0</v>
      </c>
      <c r="C199">
        <v>83</v>
      </c>
      <c r="D199">
        <v>1500</v>
      </c>
      <c r="E199">
        <v>1245</v>
      </c>
      <c r="F199">
        <v>512</v>
      </c>
      <c r="G199">
        <v>196</v>
      </c>
      <c r="H199">
        <v>0.01</v>
      </c>
      <c r="I199">
        <v>0.01</v>
      </c>
      <c r="J199">
        <v>0</v>
      </c>
      <c r="K199">
        <v>0</v>
      </c>
      <c r="L199">
        <v>0.73</v>
      </c>
      <c r="M199">
        <v>2.21</v>
      </c>
      <c r="N199">
        <v>0.05</v>
      </c>
      <c r="O199">
        <v>0.08</v>
      </c>
      <c r="P199">
        <v>0</v>
      </c>
      <c r="Q199">
        <v>1.28</v>
      </c>
      <c r="R199">
        <v>-0.56000000000000005</v>
      </c>
      <c r="S199">
        <v>5526</v>
      </c>
    </row>
    <row r="200" spans="1:19" x14ac:dyDescent="0.25">
      <c r="A200">
        <v>1</v>
      </c>
      <c r="B200">
        <v>54</v>
      </c>
      <c r="C200">
        <v>231</v>
      </c>
      <c r="D200">
        <v>277</v>
      </c>
      <c r="E200">
        <v>180</v>
      </c>
      <c r="F200">
        <v>2</v>
      </c>
      <c r="G200">
        <v>3</v>
      </c>
      <c r="H200">
        <v>0</v>
      </c>
      <c r="I200">
        <v>0</v>
      </c>
      <c r="J200">
        <v>0.52</v>
      </c>
      <c r="K200">
        <v>0.4</v>
      </c>
      <c r="L200">
        <v>0.7</v>
      </c>
      <c r="M200">
        <v>0.69</v>
      </c>
      <c r="N200">
        <v>0</v>
      </c>
      <c r="O200">
        <v>0</v>
      </c>
      <c r="P200">
        <v>0</v>
      </c>
      <c r="Q200">
        <v>0.36</v>
      </c>
      <c r="R200">
        <v>1.7000000000000001E-2</v>
      </c>
      <c r="S200">
        <v>3225</v>
      </c>
    </row>
    <row r="201" spans="1:19" x14ac:dyDescent="0.25">
      <c r="A201">
        <v>26</v>
      </c>
      <c r="B201">
        <v>0</v>
      </c>
      <c r="C201">
        <v>102</v>
      </c>
      <c r="D201">
        <v>1254</v>
      </c>
      <c r="E201">
        <v>411</v>
      </c>
      <c r="F201">
        <v>146</v>
      </c>
      <c r="G201">
        <v>196</v>
      </c>
      <c r="H201">
        <v>0.01</v>
      </c>
      <c r="I201">
        <v>0.01</v>
      </c>
      <c r="J201">
        <v>0</v>
      </c>
      <c r="K201">
        <v>0.01</v>
      </c>
      <c r="L201">
        <v>1.21</v>
      </c>
      <c r="M201">
        <v>1.5</v>
      </c>
      <c r="N201">
        <v>0.04</v>
      </c>
      <c r="O201">
        <v>0.18</v>
      </c>
      <c r="P201">
        <v>0</v>
      </c>
      <c r="Q201">
        <v>1.1599999999999999</v>
      </c>
      <c r="R201">
        <v>-0.501</v>
      </c>
      <c r="S201">
        <v>4313</v>
      </c>
    </row>
    <row r="202" spans="1:19" x14ac:dyDescent="0.25">
      <c r="A202">
        <v>2</v>
      </c>
      <c r="B202">
        <v>54</v>
      </c>
      <c r="C202">
        <v>226</v>
      </c>
      <c r="D202">
        <v>296</v>
      </c>
      <c r="E202">
        <v>332</v>
      </c>
      <c r="F202">
        <v>9</v>
      </c>
      <c r="G202">
        <v>12</v>
      </c>
      <c r="H202">
        <v>0</v>
      </c>
      <c r="I202">
        <v>0</v>
      </c>
      <c r="J202">
        <v>0.52</v>
      </c>
      <c r="K202">
        <v>0.21</v>
      </c>
      <c r="L202">
        <v>0.65</v>
      </c>
      <c r="M202">
        <v>1.26</v>
      </c>
      <c r="N202">
        <v>0.01</v>
      </c>
      <c r="O202">
        <v>0</v>
      </c>
      <c r="P202">
        <v>0</v>
      </c>
      <c r="Q202">
        <v>0.69</v>
      </c>
      <c r="R202">
        <v>-0.21099999999999999</v>
      </c>
      <c r="S202">
        <v>3404</v>
      </c>
    </row>
    <row r="203" spans="1:19" x14ac:dyDescent="0.25">
      <c r="A203">
        <v>2</v>
      </c>
      <c r="B203">
        <v>56</v>
      </c>
      <c r="C203">
        <v>224</v>
      </c>
      <c r="D203">
        <v>327</v>
      </c>
      <c r="E203">
        <v>240</v>
      </c>
      <c r="F203">
        <v>8</v>
      </c>
      <c r="G203">
        <v>4</v>
      </c>
      <c r="H203">
        <v>0</v>
      </c>
      <c r="I203">
        <v>0</v>
      </c>
      <c r="J203">
        <v>0.52</v>
      </c>
      <c r="K203">
        <v>0.27</v>
      </c>
      <c r="L203">
        <v>0.8</v>
      </c>
      <c r="M203">
        <v>0.92</v>
      </c>
      <c r="N203">
        <v>0.01</v>
      </c>
      <c r="O203">
        <v>0</v>
      </c>
      <c r="P203">
        <v>0</v>
      </c>
      <c r="Q203">
        <v>0.56000000000000005</v>
      </c>
      <c r="R203">
        <v>-0.129</v>
      </c>
      <c r="S203">
        <v>3329</v>
      </c>
    </row>
    <row r="204" spans="1:19" x14ac:dyDescent="0.25">
      <c r="A204">
        <v>66</v>
      </c>
      <c r="B204">
        <v>0</v>
      </c>
      <c r="C204">
        <v>84</v>
      </c>
      <c r="D204">
        <v>1500</v>
      </c>
      <c r="E204">
        <v>618</v>
      </c>
      <c r="F204">
        <v>511</v>
      </c>
      <c r="G204">
        <v>196</v>
      </c>
      <c r="H204">
        <v>0.01</v>
      </c>
      <c r="I204">
        <v>0.02</v>
      </c>
      <c r="J204">
        <v>0</v>
      </c>
      <c r="K204">
        <v>0</v>
      </c>
      <c r="L204">
        <v>1.01</v>
      </c>
      <c r="M204">
        <v>1.82</v>
      </c>
      <c r="N204">
        <v>7.0000000000000007E-2</v>
      </c>
      <c r="O204">
        <v>0.12</v>
      </c>
      <c r="P204">
        <v>0</v>
      </c>
      <c r="Q204">
        <v>1.25</v>
      </c>
      <c r="R204">
        <v>-0.54300000000000004</v>
      </c>
      <c r="S204">
        <v>4884</v>
      </c>
    </row>
    <row r="205" spans="1:19" x14ac:dyDescent="0.25">
      <c r="A205">
        <v>0</v>
      </c>
      <c r="B205">
        <v>53</v>
      </c>
      <c r="C205">
        <v>227</v>
      </c>
      <c r="D205">
        <v>447</v>
      </c>
      <c r="E205">
        <v>324</v>
      </c>
      <c r="F205">
        <v>12</v>
      </c>
      <c r="G205">
        <v>7</v>
      </c>
      <c r="H205">
        <v>0</v>
      </c>
      <c r="I205">
        <v>0</v>
      </c>
      <c r="J205">
        <v>0.52</v>
      </c>
      <c r="K205">
        <v>0.14000000000000001</v>
      </c>
      <c r="L205">
        <v>0.86</v>
      </c>
      <c r="M205">
        <v>1.23</v>
      </c>
      <c r="N205">
        <v>0.01</v>
      </c>
      <c r="O205">
        <v>0</v>
      </c>
      <c r="P205">
        <v>0</v>
      </c>
      <c r="Q205">
        <v>0.81</v>
      </c>
      <c r="R205">
        <v>-0.28899999999999998</v>
      </c>
      <c r="S205">
        <v>3502</v>
      </c>
    </row>
    <row r="206" spans="1:19" x14ac:dyDescent="0.25">
      <c r="A206">
        <v>1</v>
      </c>
      <c r="B206">
        <v>54</v>
      </c>
      <c r="C206">
        <v>227</v>
      </c>
      <c r="D206">
        <v>266</v>
      </c>
      <c r="E206">
        <v>263</v>
      </c>
      <c r="F206">
        <v>2</v>
      </c>
      <c r="G206">
        <v>3</v>
      </c>
      <c r="H206">
        <v>0</v>
      </c>
      <c r="I206">
        <v>0</v>
      </c>
      <c r="J206">
        <v>0.52</v>
      </c>
      <c r="K206">
        <v>0.3</v>
      </c>
      <c r="L206">
        <v>0.65</v>
      </c>
      <c r="M206">
        <v>1.01</v>
      </c>
      <c r="N206">
        <v>0</v>
      </c>
      <c r="O206">
        <v>0</v>
      </c>
      <c r="P206">
        <v>0</v>
      </c>
      <c r="Q206">
        <v>0.54</v>
      </c>
      <c r="R206">
        <v>-0.10199999999999999</v>
      </c>
      <c r="S206">
        <v>3304</v>
      </c>
    </row>
    <row r="207" spans="1:19" x14ac:dyDescent="0.25">
      <c r="A207">
        <v>29</v>
      </c>
      <c r="B207">
        <v>3</v>
      </c>
      <c r="C207">
        <v>147</v>
      </c>
      <c r="D207">
        <v>724</v>
      </c>
      <c r="E207">
        <v>423</v>
      </c>
      <c r="F207">
        <v>66</v>
      </c>
      <c r="G207">
        <v>189</v>
      </c>
      <c r="H207">
        <v>0.01</v>
      </c>
      <c r="I207">
        <v>0.02</v>
      </c>
      <c r="J207">
        <v>7.0000000000000007E-2</v>
      </c>
      <c r="K207">
        <v>0.03</v>
      </c>
      <c r="L207">
        <v>0.96</v>
      </c>
      <c r="M207">
        <v>1.53</v>
      </c>
      <c r="N207">
        <v>0.03</v>
      </c>
      <c r="O207">
        <v>0.2</v>
      </c>
      <c r="P207">
        <v>0</v>
      </c>
      <c r="Q207">
        <v>1.04</v>
      </c>
      <c r="R207">
        <v>-0.438</v>
      </c>
      <c r="S207">
        <v>3918</v>
      </c>
    </row>
    <row r="208" spans="1:19" x14ac:dyDescent="0.25">
      <c r="A208">
        <v>2</v>
      </c>
      <c r="B208">
        <v>53</v>
      </c>
      <c r="C208">
        <v>240</v>
      </c>
      <c r="D208">
        <v>270</v>
      </c>
      <c r="E208">
        <v>22</v>
      </c>
      <c r="F208">
        <v>0</v>
      </c>
      <c r="G208">
        <v>6</v>
      </c>
      <c r="H208">
        <v>0.01</v>
      </c>
      <c r="I208">
        <v>0.01</v>
      </c>
      <c r="J208">
        <v>0.51</v>
      </c>
      <c r="K208">
        <v>0.76</v>
      </c>
      <c r="L208">
        <v>0.68</v>
      </c>
      <c r="M208">
        <v>0.08</v>
      </c>
      <c r="N208">
        <v>0</v>
      </c>
      <c r="O208">
        <v>0</v>
      </c>
      <c r="P208">
        <v>0</v>
      </c>
      <c r="Q208">
        <v>0.1</v>
      </c>
      <c r="R208">
        <v>0.28599999999999998</v>
      </c>
      <c r="S208">
        <v>3057</v>
      </c>
    </row>
    <row r="209" spans="1:19" x14ac:dyDescent="0.25">
      <c r="A209">
        <v>1</v>
      </c>
      <c r="B209">
        <v>54</v>
      </c>
      <c r="C209">
        <v>196</v>
      </c>
      <c r="D209">
        <v>702</v>
      </c>
      <c r="E209">
        <v>324</v>
      </c>
      <c r="F209">
        <v>187</v>
      </c>
      <c r="G209">
        <v>4</v>
      </c>
      <c r="H209">
        <v>0</v>
      </c>
      <c r="I209">
        <v>0</v>
      </c>
      <c r="J209">
        <v>0.52</v>
      </c>
      <c r="K209">
        <v>7.0000000000000007E-2</v>
      </c>
      <c r="L209">
        <v>1.02</v>
      </c>
      <c r="M209">
        <v>1.22</v>
      </c>
      <c r="N209">
        <v>0.09</v>
      </c>
      <c r="O209">
        <v>0</v>
      </c>
      <c r="P209">
        <v>0</v>
      </c>
      <c r="Q209">
        <v>0.98</v>
      </c>
      <c r="R209">
        <v>-0.39500000000000002</v>
      </c>
      <c r="S209">
        <v>3760</v>
      </c>
    </row>
    <row r="210" spans="1:19" x14ac:dyDescent="0.25">
      <c r="A210">
        <v>26</v>
      </c>
      <c r="B210">
        <v>0</v>
      </c>
      <c r="C210">
        <v>102</v>
      </c>
      <c r="D210">
        <v>1248</v>
      </c>
      <c r="E210">
        <v>486</v>
      </c>
      <c r="F210">
        <v>221</v>
      </c>
      <c r="G210">
        <v>196</v>
      </c>
      <c r="H210">
        <v>0.01</v>
      </c>
      <c r="I210">
        <v>0.01</v>
      </c>
      <c r="J210">
        <v>0</v>
      </c>
      <c r="K210">
        <v>0.01</v>
      </c>
      <c r="L210">
        <v>1.0900000000000001</v>
      </c>
      <c r="M210">
        <v>1.66</v>
      </c>
      <c r="N210">
        <v>0.06</v>
      </c>
      <c r="O210">
        <v>0.16</v>
      </c>
      <c r="P210">
        <v>0</v>
      </c>
      <c r="Q210">
        <v>1.19</v>
      </c>
      <c r="R210">
        <v>-0.51200000000000001</v>
      </c>
      <c r="S210">
        <v>4412</v>
      </c>
    </row>
    <row r="211" spans="1:19" x14ac:dyDescent="0.25">
      <c r="A211">
        <v>104</v>
      </c>
      <c r="B211">
        <v>0</v>
      </c>
      <c r="C211">
        <v>83</v>
      </c>
      <c r="D211">
        <v>1491</v>
      </c>
      <c r="E211">
        <v>503</v>
      </c>
      <c r="F211">
        <v>288</v>
      </c>
      <c r="G211">
        <v>196</v>
      </c>
      <c r="H211">
        <v>0.01</v>
      </c>
      <c r="I211">
        <v>0.02</v>
      </c>
      <c r="J211">
        <v>0</v>
      </c>
      <c r="K211">
        <v>0</v>
      </c>
      <c r="L211">
        <v>1.1299999999999999</v>
      </c>
      <c r="M211">
        <v>1.68</v>
      </c>
      <c r="N211">
        <v>0.06</v>
      </c>
      <c r="O211">
        <v>0.13</v>
      </c>
      <c r="P211">
        <v>0</v>
      </c>
      <c r="Q211">
        <v>1.22</v>
      </c>
      <c r="R211">
        <v>-0.53200000000000003</v>
      </c>
      <c r="S211">
        <v>4689</v>
      </c>
    </row>
    <row r="212" spans="1:19" x14ac:dyDescent="0.25">
      <c r="A212">
        <v>2</v>
      </c>
      <c r="B212">
        <v>54</v>
      </c>
      <c r="C212">
        <v>203</v>
      </c>
      <c r="D212">
        <v>554</v>
      </c>
      <c r="E212">
        <v>316</v>
      </c>
      <c r="F212">
        <v>30</v>
      </c>
      <c r="G212">
        <v>4</v>
      </c>
      <c r="H212">
        <v>0</v>
      </c>
      <c r="I212">
        <v>0</v>
      </c>
      <c r="J212">
        <v>0.52</v>
      </c>
      <c r="K212">
        <v>0.11</v>
      </c>
      <c r="L212">
        <v>0.97</v>
      </c>
      <c r="M212">
        <v>1.2</v>
      </c>
      <c r="N212">
        <v>0.02</v>
      </c>
      <c r="O212">
        <v>0</v>
      </c>
      <c r="P212">
        <v>0</v>
      </c>
      <c r="Q212">
        <v>0.87</v>
      </c>
      <c r="R212">
        <v>-0.33100000000000002</v>
      </c>
      <c r="S212">
        <v>3582</v>
      </c>
    </row>
    <row r="213" spans="1:19" x14ac:dyDescent="0.25">
      <c r="A213">
        <v>2</v>
      </c>
      <c r="B213">
        <v>53</v>
      </c>
      <c r="C213">
        <v>235</v>
      </c>
      <c r="D213">
        <v>421</v>
      </c>
      <c r="E213">
        <v>361</v>
      </c>
      <c r="F213">
        <v>86</v>
      </c>
      <c r="G213">
        <v>6</v>
      </c>
      <c r="H213">
        <v>0</v>
      </c>
      <c r="I213">
        <v>0</v>
      </c>
      <c r="J213">
        <v>0.52</v>
      </c>
      <c r="K213">
        <v>0.12</v>
      </c>
      <c r="L213">
        <v>0.76</v>
      </c>
      <c r="M213">
        <v>1.35</v>
      </c>
      <c r="N213">
        <v>0.05</v>
      </c>
      <c r="O213">
        <v>0</v>
      </c>
      <c r="P213">
        <v>0</v>
      </c>
      <c r="Q213">
        <v>0.85</v>
      </c>
      <c r="R213">
        <v>-0.318</v>
      </c>
      <c r="S213">
        <v>3555</v>
      </c>
    </row>
    <row r="214" spans="1:19" x14ac:dyDescent="0.25">
      <c r="A214">
        <v>0</v>
      </c>
      <c r="B214">
        <v>54</v>
      </c>
      <c r="C214">
        <v>237</v>
      </c>
      <c r="D214">
        <v>348</v>
      </c>
      <c r="E214">
        <v>69</v>
      </c>
      <c r="F214">
        <v>2</v>
      </c>
      <c r="G214">
        <v>3</v>
      </c>
      <c r="H214">
        <v>0</v>
      </c>
      <c r="I214">
        <v>0</v>
      </c>
      <c r="J214">
        <v>0.52</v>
      </c>
      <c r="K214">
        <v>0.55000000000000004</v>
      </c>
      <c r="L214">
        <v>0.88</v>
      </c>
      <c r="M214">
        <v>0.26</v>
      </c>
      <c r="N214">
        <v>0</v>
      </c>
      <c r="O214">
        <v>0</v>
      </c>
      <c r="P214">
        <v>0</v>
      </c>
      <c r="Q214">
        <v>0.26</v>
      </c>
      <c r="R214">
        <v>0.126</v>
      </c>
      <c r="S214">
        <v>3158</v>
      </c>
    </row>
    <row r="215" spans="1:19" x14ac:dyDescent="0.25">
      <c r="A215">
        <v>104</v>
      </c>
      <c r="B215">
        <v>0</v>
      </c>
      <c r="C215">
        <v>83</v>
      </c>
      <c r="D215">
        <v>1491</v>
      </c>
      <c r="E215">
        <v>503</v>
      </c>
      <c r="F215">
        <v>288</v>
      </c>
      <c r="G215">
        <v>196</v>
      </c>
      <c r="H215">
        <v>0.01</v>
      </c>
      <c r="I215">
        <v>0.02</v>
      </c>
      <c r="J215">
        <v>0</v>
      </c>
      <c r="K215">
        <v>0</v>
      </c>
      <c r="L215">
        <v>1.1299999999999999</v>
      </c>
      <c r="M215">
        <v>1.68</v>
      </c>
      <c r="N215">
        <v>0.06</v>
      </c>
      <c r="O215">
        <v>0.13</v>
      </c>
      <c r="P215">
        <v>0</v>
      </c>
      <c r="Q215">
        <v>1.22</v>
      </c>
      <c r="R215">
        <v>-0.53200000000000003</v>
      </c>
      <c r="S215">
        <v>4689</v>
      </c>
    </row>
    <row r="229" spans="1:32" x14ac:dyDescent="0.25">
      <c r="A229" t="s">
        <v>60</v>
      </c>
    </row>
    <row r="230" spans="1:32" x14ac:dyDescent="0.25">
      <c r="A230">
        <v>282</v>
      </c>
      <c r="B230">
        <v>0</v>
      </c>
      <c r="C230">
        <v>82</v>
      </c>
      <c r="D230">
        <v>1493</v>
      </c>
      <c r="E230">
        <v>1485</v>
      </c>
      <c r="F230">
        <v>1260</v>
      </c>
      <c r="G230">
        <v>196</v>
      </c>
      <c r="H230" s="37"/>
      <c r="I230">
        <v>0.01</v>
      </c>
      <c r="J230">
        <v>0.01</v>
      </c>
      <c r="K230">
        <v>0</v>
      </c>
      <c r="L230">
        <v>0</v>
      </c>
      <c r="M230">
        <v>0.67</v>
      </c>
      <c r="N230">
        <v>2.2799999999999998</v>
      </c>
      <c r="O230">
        <v>0.06</v>
      </c>
      <c r="P230">
        <v>7.0000000000000007E-2</v>
      </c>
      <c r="Q230">
        <v>0</v>
      </c>
      <c r="R230">
        <v>1.3</v>
      </c>
      <c r="S230" s="37"/>
      <c r="T230">
        <v>-0.56699999999999995</v>
      </c>
      <c r="U230">
        <v>6094</v>
      </c>
      <c r="W230" s="9">
        <v>40</v>
      </c>
      <c r="X230" s="9">
        <v>24</v>
      </c>
      <c r="Y230" s="9">
        <v>323</v>
      </c>
      <c r="Z230" s="9">
        <v>486</v>
      </c>
      <c r="AA230" s="9">
        <v>0</v>
      </c>
      <c r="AB230" s="9">
        <v>0</v>
      </c>
      <c r="AC230" s="9">
        <v>-5.0000000000000001E-3</v>
      </c>
      <c r="AD230" s="9">
        <v>3329</v>
      </c>
      <c r="AE230" s="9">
        <f>Z230+AA230</f>
        <v>486</v>
      </c>
      <c r="AF230" s="9">
        <f>SUM(W230:AB230)</f>
        <v>873</v>
      </c>
    </row>
    <row r="231" spans="1:32" x14ac:dyDescent="0.25">
      <c r="A231">
        <v>150</v>
      </c>
      <c r="B231">
        <v>0</v>
      </c>
      <c r="C231">
        <v>82</v>
      </c>
      <c r="D231">
        <v>1498</v>
      </c>
      <c r="E231">
        <v>1426</v>
      </c>
      <c r="F231">
        <v>833</v>
      </c>
      <c r="G231">
        <v>196</v>
      </c>
      <c r="H231" s="37"/>
      <c r="I231">
        <v>0.01</v>
      </c>
      <c r="J231">
        <v>0.01</v>
      </c>
      <c r="K231">
        <v>0</v>
      </c>
      <c r="L231">
        <v>0</v>
      </c>
      <c r="M231">
        <v>0.69</v>
      </c>
      <c r="N231">
        <v>2.2599999999999998</v>
      </c>
      <c r="O231">
        <v>0.06</v>
      </c>
      <c r="P231">
        <v>7.0000000000000007E-2</v>
      </c>
      <c r="Q231">
        <v>0</v>
      </c>
      <c r="R231">
        <v>1.29</v>
      </c>
      <c r="S231" s="37"/>
      <c r="T231">
        <v>-0.56499999999999995</v>
      </c>
      <c r="U231">
        <v>5865</v>
      </c>
    </row>
    <row r="232" spans="1:32" x14ac:dyDescent="0.25">
      <c r="A232">
        <v>98</v>
      </c>
      <c r="B232">
        <v>0</v>
      </c>
      <c r="C232">
        <v>82</v>
      </c>
      <c r="D232">
        <v>1498</v>
      </c>
      <c r="E232">
        <v>1419</v>
      </c>
      <c r="F232">
        <v>655</v>
      </c>
      <c r="G232">
        <v>196</v>
      </c>
      <c r="H232" s="37"/>
      <c r="I232">
        <v>0.01</v>
      </c>
      <c r="J232">
        <v>0.01</v>
      </c>
      <c r="K232">
        <v>0</v>
      </c>
      <c r="L232">
        <v>0</v>
      </c>
      <c r="M232">
        <v>0.69</v>
      </c>
      <c r="N232">
        <v>2.2599999999999998</v>
      </c>
      <c r="O232">
        <v>0.05</v>
      </c>
      <c r="P232">
        <v>0.08</v>
      </c>
      <c r="Q232">
        <v>0</v>
      </c>
      <c r="R232">
        <v>1.29</v>
      </c>
      <c r="S232" s="37"/>
      <c r="T232">
        <v>-0.56399999999999995</v>
      </c>
      <c r="U232">
        <v>5786</v>
      </c>
    </row>
    <row r="233" spans="1:32" x14ac:dyDescent="0.25">
      <c r="A233">
        <v>98</v>
      </c>
      <c r="B233">
        <v>0</v>
      </c>
      <c r="C233">
        <v>82</v>
      </c>
      <c r="D233">
        <v>1498</v>
      </c>
      <c r="E233">
        <v>1419</v>
      </c>
      <c r="F233">
        <v>655</v>
      </c>
      <c r="G233">
        <v>196</v>
      </c>
      <c r="H233" s="37"/>
      <c r="I233">
        <v>0.01</v>
      </c>
      <c r="J233">
        <v>0.01</v>
      </c>
      <c r="K233">
        <v>0</v>
      </c>
      <c r="L233">
        <v>0</v>
      </c>
      <c r="M233">
        <v>0.69</v>
      </c>
      <c r="N233">
        <v>2.2599999999999998</v>
      </c>
      <c r="O233">
        <v>0.05</v>
      </c>
      <c r="P233">
        <v>0.08</v>
      </c>
      <c r="Q233">
        <v>0</v>
      </c>
      <c r="R233">
        <v>1.29</v>
      </c>
      <c r="S233" s="37"/>
      <c r="T233">
        <v>-0.56399999999999995</v>
      </c>
      <c r="U233">
        <v>5786</v>
      </c>
    </row>
    <row r="234" spans="1:32" x14ac:dyDescent="0.25">
      <c r="A234">
        <v>398</v>
      </c>
      <c r="B234">
        <v>0</v>
      </c>
      <c r="C234">
        <v>82</v>
      </c>
      <c r="D234">
        <v>1499</v>
      </c>
      <c r="E234">
        <v>1136</v>
      </c>
      <c r="F234">
        <v>614</v>
      </c>
      <c r="G234">
        <v>196</v>
      </c>
      <c r="H234" s="37"/>
      <c r="I234">
        <v>0.01</v>
      </c>
      <c r="J234">
        <v>0.01</v>
      </c>
      <c r="K234">
        <v>0</v>
      </c>
      <c r="L234">
        <v>0</v>
      </c>
      <c r="M234">
        <v>0.76</v>
      </c>
      <c r="N234">
        <v>2.16</v>
      </c>
      <c r="O234">
        <v>0.06</v>
      </c>
      <c r="P234">
        <v>0.08</v>
      </c>
      <c r="Q234">
        <v>0</v>
      </c>
      <c r="R234">
        <v>1.28</v>
      </c>
      <c r="S234" s="37"/>
      <c r="T234">
        <v>-0.55900000000000005</v>
      </c>
      <c r="U234">
        <v>5476</v>
      </c>
    </row>
    <row r="235" spans="1:32" x14ac:dyDescent="0.25">
      <c r="A235">
        <v>393</v>
      </c>
      <c r="B235">
        <v>0</v>
      </c>
      <c r="C235">
        <v>83</v>
      </c>
      <c r="D235">
        <v>1498</v>
      </c>
      <c r="E235">
        <v>894</v>
      </c>
      <c r="F235">
        <v>436</v>
      </c>
      <c r="G235">
        <v>196</v>
      </c>
      <c r="H235" s="37"/>
      <c r="I235">
        <v>0.01</v>
      </c>
      <c r="J235">
        <v>0.02</v>
      </c>
      <c r="K235">
        <v>0</v>
      </c>
      <c r="L235">
        <v>0</v>
      </c>
      <c r="M235">
        <v>0.85</v>
      </c>
      <c r="N235">
        <v>2.04</v>
      </c>
      <c r="O235">
        <v>0.05</v>
      </c>
      <c r="P235">
        <v>0.1</v>
      </c>
      <c r="Q235">
        <v>0</v>
      </c>
      <c r="R235">
        <v>1.27</v>
      </c>
      <c r="S235" s="37"/>
      <c r="T235">
        <v>-0.55200000000000005</v>
      </c>
      <c r="U235">
        <v>5154</v>
      </c>
    </row>
    <row r="236" spans="1:32" x14ac:dyDescent="0.25">
      <c r="A236">
        <v>96</v>
      </c>
      <c r="B236">
        <v>0</v>
      </c>
      <c r="C236">
        <v>83</v>
      </c>
      <c r="D236">
        <v>1499</v>
      </c>
      <c r="E236">
        <v>716</v>
      </c>
      <c r="F236">
        <v>346</v>
      </c>
      <c r="G236">
        <v>196</v>
      </c>
      <c r="H236" s="37"/>
      <c r="I236">
        <v>0.01</v>
      </c>
      <c r="J236">
        <v>0.02</v>
      </c>
      <c r="K236">
        <v>0</v>
      </c>
      <c r="L236">
        <v>0</v>
      </c>
      <c r="M236">
        <v>0.95</v>
      </c>
      <c r="N236">
        <v>1.92</v>
      </c>
      <c r="O236">
        <v>0.05</v>
      </c>
      <c r="P236">
        <v>0.11</v>
      </c>
      <c r="Q236">
        <v>0</v>
      </c>
      <c r="R236">
        <v>1.25</v>
      </c>
      <c r="S236" s="37"/>
      <c r="T236">
        <v>-0.54500000000000004</v>
      </c>
      <c r="U236">
        <v>4935</v>
      </c>
    </row>
  </sheetData>
  <conditionalFormatting sqref="A230:U230">
    <cfRule type="cellIs" dxfId="11" priority="12" operator="greaterThan">
      <formula>#REF!</formula>
    </cfRule>
  </conditionalFormatting>
  <conditionalFormatting sqref="A230">
    <cfRule type="cellIs" dxfId="10" priority="11" operator="greaterThan">
      <formula>$C$4</formula>
    </cfRule>
  </conditionalFormatting>
  <conditionalFormatting sqref="A231:U231">
    <cfRule type="cellIs" dxfId="9" priority="10" operator="greaterThan">
      <formula>#REF!</formula>
    </cfRule>
  </conditionalFormatting>
  <conditionalFormatting sqref="A231">
    <cfRule type="cellIs" dxfId="8" priority="9" operator="greaterThan">
      <formula>$C$4</formula>
    </cfRule>
  </conditionalFormatting>
  <conditionalFormatting sqref="A232:U233">
    <cfRule type="cellIs" dxfId="7" priority="8" operator="greaterThan">
      <formula>#REF!</formula>
    </cfRule>
  </conditionalFormatting>
  <conditionalFormatting sqref="A232:A233">
    <cfRule type="cellIs" dxfId="6" priority="7" operator="greaterThan">
      <formula>$C$4</formula>
    </cfRule>
  </conditionalFormatting>
  <conditionalFormatting sqref="A234:U234">
    <cfRule type="cellIs" dxfId="5" priority="6" operator="greaterThan">
      <formula>#REF!</formula>
    </cfRule>
  </conditionalFormatting>
  <conditionalFormatting sqref="A234">
    <cfRule type="cellIs" dxfId="4" priority="5" operator="greaterThan">
      <formula>$C$4</formula>
    </cfRule>
  </conditionalFormatting>
  <conditionalFormatting sqref="A235:U235">
    <cfRule type="cellIs" dxfId="3" priority="4" operator="greaterThan">
      <formula>#REF!</formula>
    </cfRule>
  </conditionalFormatting>
  <conditionalFormatting sqref="A235">
    <cfRule type="cellIs" dxfId="2" priority="3" operator="greaterThan">
      <formula>$C$4</formula>
    </cfRule>
  </conditionalFormatting>
  <conditionalFormatting sqref="A236:U236">
    <cfRule type="cellIs" dxfId="1" priority="2" operator="greaterThan">
      <formula>#REF!</formula>
    </cfRule>
  </conditionalFormatting>
  <conditionalFormatting sqref="A236">
    <cfRule type="cellIs" dxfId="0" priority="1" operator="greaterThan">
      <formula>$C$4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D7" sqref="D7"/>
    </sheetView>
  </sheetViews>
  <sheetFormatPr defaultRowHeight="15" x14ac:dyDescent="0.25"/>
  <cols>
    <col min="3" max="3" width="13.7109375" bestFit="1" customWidth="1"/>
    <col min="4" max="4" width="14.28515625" bestFit="1" customWidth="1"/>
    <col min="5" max="5" width="10.85546875" bestFit="1" customWidth="1"/>
  </cols>
  <sheetData>
    <row r="1" spans="1:8" x14ac:dyDescent="0.25">
      <c r="B1" t="s">
        <v>41</v>
      </c>
      <c r="C1" t="s">
        <v>42</v>
      </c>
      <c r="D1" t="s">
        <v>43</v>
      </c>
      <c r="E1" t="s">
        <v>44</v>
      </c>
      <c r="F1" t="s">
        <v>46</v>
      </c>
    </row>
    <row r="2" spans="1:8" x14ac:dyDescent="0.25">
      <c r="B2">
        <v>1</v>
      </c>
      <c r="C2">
        <v>0.03</v>
      </c>
      <c r="D2">
        <v>20</v>
      </c>
      <c r="E2">
        <v>0.03</v>
      </c>
      <c r="F2">
        <v>1</v>
      </c>
    </row>
    <row r="5" spans="1:8" x14ac:dyDescent="0.25">
      <c r="A5" t="s">
        <v>38</v>
      </c>
      <c r="B5" t="s">
        <v>39</v>
      </c>
      <c r="C5" t="s">
        <v>40</v>
      </c>
      <c r="D5" t="s">
        <v>45</v>
      </c>
      <c r="E5" t="s">
        <v>47</v>
      </c>
      <c r="F5" t="s">
        <v>48</v>
      </c>
      <c r="G5" t="s">
        <v>49</v>
      </c>
      <c r="H5" t="s">
        <v>50</v>
      </c>
    </row>
    <row r="6" spans="1:8" x14ac:dyDescent="0.25">
      <c r="A6">
        <v>1500</v>
      </c>
      <c r="B6">
        <v>4160</v>
      </c>
      <c r="C6">
        <f>(A6*$B$2)*$C$2/(1-(1+$C$2)^(-$D$2))</f>
        <v>100.82356139528873</v>
      </c>
      <c r="D6">
        <f>A6*$B$2*$E$2</f>
        <v>45</v>
      </c>
      <c r="E6">
        <v>0.19</v>
      </c>
      <c r="F6">
        <f>E6*10^6</f>
        <v>190000</v>
      </c>
      <c r="G6">
        <f>F6*$F$2</f>
        <v>190000</v>
      </c>
      <c r="H6">
        <f>G6/10^6</f>
        <v>0.19</v>
      </c>
    </row>
    <row r="7" spans="1:8" x14ac:dyDescent="0.25">
      <c r="A7">
        <v>194</v>
      </c>
      <c r="B7">
        <v>4033</v>
      </c>
      <c r="C7">
        <f>(A7*$B$2)*$C$2/(1-(1+$C$2)^(-$D$2))</f>
        <v>13.039847273790675</v>
      </c>
      <c r="D7">
        <f>A7*$B$2*$E$2</f>
        <v>5.8199999999999994</v>
      </c>
    </row>
    <row r="10" spans="1:8" x14ac:dyDescent="0.25">
      <c r="C10">
        <f>B6-D10</f>
        <v>4033.036285878502</v>
      </c>
      <c r="D10">
        <f>C6+D6-C7-D7</f>
        <v>126.96371412149804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Nusrat</dc:creator>
  <cp:lastModifiedBy>Shahriar Mahbub</cp:lastModifiedBy>
  <dcterms:created xsi:type="dcterms:W3CDTF">2014-06-04T14:13:02Z</dcterms:created>
  <dcterms:modified xsi:type="dcterms:W3CDTF">2014-09-17T12:30:22Z</dcterms:modified>
</cp:coreProperties>
</file>