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CivisResults\CEDIS\"/>
    </mc:Choice>
  </mc:AlternateContent>
  <bookViews>
    <workbookView xWindow="0" yWindow="0" windowWidth="19200" windowHeight="7155"/>
  </bookViews>
  <sheets>
    <sheet name="Sheet6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87" i="6" l="1"/>
  <c r="AC186" i="6"/>
  <c r="AC185" i="6"/>
  <c r="AC184" i="6"/>
  <c r="AC183" i="6"/>
  <c r="AC182" i="6"/>
  <c r="AC181" i="6"/>
  <c r="AC180" i="6"/>
  <c r="AC179" i="6"/>
  <c r="AC178" i="6"/>
  <c r="AC177" i="6"/>
  <c r="AC176" i="6"/>
  <c r="AC175" i="6"/>
  <c r="AC174" i="6"/>
  <c r="AC173" i="6"/>
  <c r="AC172" i="6"/>
  <c r="AC171" i="6"/>
  <c r="AC170" i="6"/>
  <c r="AC169" i="6"/>
  <c r="AC168" i="6"/>
  <c r="AC167" i="6"/>
  <c r="AC166" i="6"/>
  <c r="AC165" i="6"/>
  <c r="AC164" i="6"/>
  <c r="AC163" i="6"/>
  <c r="AC162" i="6"/>
  <c r="AC161" i="6"/>
  <c r="AC160" i="6"/>
  <c r="AC159" i="6"/>
  <c r="AC158" i="6"/>
  <c r="AC157" i="6"/>
  <c r="AC156" i="6"/>
  <c r="AC155" i="6"/>
  <c r="AC154" i="6"/>
  <c r="AC153" i="6"/>
  <c r="AC152" i="6"/>
  <c r="AC151" i="6"/>
  <c r="AC150" i="6"/>
  <c r="AC149" i="6"/>
  <c r="AC148" i="6"/>
  <c r="AC147" i="6"/>
  <c r="AC146" i="6"/>
  <c r="AC145" i="6"/>
  <c r="AC144" i="6"/>
  <c r="AC143" i="6"/>
  <c r="AC142" i="6"/>
  <c r="AC141" i="6"/>
  <c r="AC140" i="6"/>
  <c r="AC139" i="6"/>
  <c r="AC138" i="6"/>
  <c r="AC137" i="6"/>
  <c r="AC136" i="6"/>
  <c r="AC135" i="6"/>
  <c r="AC134" i="6"/>
  <c r="AC133" i="6"/>
  <c r="AC132" i="6"/>
  <c r="AC131" i="6"/>
  <c r="AC130" i="6"/>
  <c r="AC129" i="6"/>
  <c r="AC128" i="6"/>
  <c r="AC127" i="6"/>
  <c r="AC126" i="6"/>
  <c r="AC125" i="6"/>
  <c r="AC124" i="6"/>
  <c r="AC123" i="6"/>
  <c r="AC122" i="6"/>
  <c r="AC121" i="6"/>
  <c r="AC120" i="6"/>
  <c r="AC119" i="6"/>
  <c r="AC118" i="6"/>
  <c r="AC117" i="6"/>
  <c r="AC116" i="6"/>
  <c r="AC115" i="6"/>
  <c r="AC114" i="6"/>
  <c r="AC113" i="6"/>
  <c r="AC112" i="6"/>
  <c r="AC111" i="6"/>
  <c r="AC110" i="6"/>
  <c r="AC109" i="6"/>
  <c r="AC108" i="6"/>
  <c r="AC107" i="6"/>
  <c r="AC106" i="6"/>
  <c r="AC105" i="6"/>
  <c r="AC104" i="6"/>
  <c r="AC103" i="6"/>
  <c r="AC102" i="6"/>
  <c r="AC101" i="6"/>
  <c r="AC100" i="6"/>
  <c r="AC99" i="6"/>
  <c r="AC98" i="6"/>
  <c r="AC97" i="6"/>
  <c r="AC96" i="6"/>
  <c r="AC95" i="6"/>
  <c r="AC94" i="6"/>
  <c r="AC93" i="6"/>
  <c r="AC92" i="6"/>
  <c r="AC91" i="6"/>
  <c r="AC90" i="6"/>
  <c r="AC89" i="6"/>
  <c r="AC88" i="6"/>
  <c r="AC87" i="6"/>
  <c r="AC86" i="6"/>
  <c r="AC85" i="6"/>
  <c r="AC84" i="6"/>
  <c r="AC83" i="6"/>
  <c r="AC82" i="6"/>
  <c r="AC81" i="6"/>
  <c r="AC80" i="6"/>
  <c r="AC79" i="6"/>
  <c r="AC78" i="6"/>
  <c r="AC77" i="6"/>
  <c r="AC76" i="6"/>
  <c r="AC75" i="6"/>
  <c r="AC74" i="6"/>
  <c r="AC73" i="6"/>
  <c r="AC72" i="6"/>
  <c r="AC71" i="6"/>
  <c r="AC70" i="6"/>
  <c r="AC69" i="6"/>
  <c r="AC68" i="6"/>
  <c r="AC67" i="6"/>
  <c r="AC66" i="6"/>
  <c r="AC65" i="6"/>
  <c r="AC64" i="6"/>
  <c r="AC63" i="6"/>
  <c r="AC62" i="6"/>
  <c r="AC61" i="6"/>
  <c r="AC60" i="6"/>
  <c r="AC59" i="6"/>
  <c r="AC58" i="6"/>
  <c r="AC57" i="6"/>
  <c r="AC56" i="6"/>
  <c r="AC55" i="6"/>
  <c r="AC54" i="6"/>
  <c r="AC53" i="6"/>
  <c r="AC52" i="6"/>
  <c r="AC51" i="6"/>
  <c r="AC50" i="6"/>
  <c r="AC49" i="6"/>
  <c r="AC48" i="6"/>
  <c r="AC47" i="6"/>
  <c r="AC46" i="6"/>
  <c r="AC45" i="6"/>
  <c r="AC44" i="6"/>
  <c r="AC43" i="6"/>
  <c r="AC42" i="6"/>
  <c r="AC41" i="6"/>
  <c r="AC40" i="6"/>
  <c r="AC39" i="6"/>
  <c r="AC38" i="6"/>
  <c r="AC37" i="6"/>
  <c r="AC36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23" i="6"/>
  <c r="AC22" i="6"/>
  <c r="AC21" i="6"/>
  <c r="AC20" i="6"/>
  <c r="AC19" i="6"/>
  <c r="AC18" i="6"/>
  <c r="AC17" i="6"/>
  <c r="AC16" i="6"/>
  <c r="AC15" i="6"/>
  <c r="AC14" i="6"/>
  <c r="AC13" i="6"/>
  <c r="AC12" i="6"/>
  <c r="AC11" i="6"/>
  <c r="AC10" i="6"/>
  <c r="AC9" i="6"/>
  <c r="AC8" i="6"/>
  <c r="AC7" i="6"/>
  <c r="AC6" i="6"/>
  <c r="AC5" i="6"/>
  <c r="AC188" i="6"/>
  <c r="AF20" i="6" l="1"/>
  <c r="AW16" i="6"/>
  <c r="AZ16" i="6" s="1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5" i="6"/>
  <c r="S6" i="6"/>
  <c r="V6" i="6" s="1"/>
  <c r="Z6" i="6" s="1"/>
  <c r="S7" i="6"/>
  <c r="V7" i="6" s="1"/>
  <c r="Z7" i="6" s="1"/>
  <c r="S8" i="6"/>
  <c r="S9" i="6"/>
  <c r="S10" i="6"/>
  <c r="V10" i="6" s="1"/>
  <c r="Z10" i="6" s="1"/>
  <c r="S11" i="6"/>
  <c r="V11" i="6" s="1"/>
  <c r="Z11" i="6" s="1"/>
  <c r="S12" i="6"/>
  <c r="V12" i="6" s="1"/>
  <c r="Z12" i="6" s="1"/>
  <c r="S13" i="6"/>
  <c r="V13" i="6" s="1"/>
  <c r="Z13" i="6" s="1"/>
  <c r="S14" i="6"/>
  <c r="V14" i="6" s="1"/>
  <c r="Z14" i="6" s="1"/>
  <c r="S15" i="6"/>
  <c r="V15" i="6" s="1"/>
  <c r="Z15" i="6" s="1"/>
  <c r="S16" i="6"/>
  <c r="S17" i="6"/>
  <c r="S18" i="6"/>
  <c r="V18" i="6" s="1"/>
  <c r="Z18" i="6" s="1"/>
  <c r="S19" i="6"/>
  <c r="V19" i="6" s="1"/>
  <c r="Z19" i="6" s="1"/>
  <c r="S20" i="6"/>
  <c r="V20" i="6" s="1"/>
  <c r="Z20" i="6" s="1"/>
  <c r="S21" i="6"/>
  <c r="V21" i="6" s="1"/>
  <c r="Z21" i="6" s="1"/>
  <c r="S22" i="6"/>
  <c r="V22" i="6" s="1"/>
  <c r="Z22" i="6" s="1"/>
  <c r="S23" i="6"/>
  <c r="V23" i="6" s="1"/>
  <c r="Z23" i="6" s="1"/>
  <c r="S24" i="6"/>
  <c r="S25" i="6"/>
  <c r="S26" i="6"/>
  <c r="V26" i="6" s="1"/>
  <c r="Z26" i="6" s="1"/>
  <c r="S27" i="6"/>
  <c r="V27" i="6" s="1"/>
  <c r="Z27" i="6" s="1"/>
  <c r="S28" i="6"/>
  <c r="V28" i="6" s="1"/>
  <c r="Z28" i="6" s="1"/>
  <c r="S29" i="6"/>
  <c r="V29" i="6" s="1"/>
  <c r="Z29" i="6" s="1"/>
  <c r="S30" i="6"/>
  <c r="V30" i="6" s="1"/>
  <c r="Z30" i="6" s="1"/>
  <c r="S31" i="6"/>
  <c r="V31" i="6" s="1"/>
  <c r="Z31" i="6" s="1"/>
  <c r="S32" i="6"/>
  <c r="S33" i="6"/>
  <c r="S34" i="6"/>
  <c r="V34" i="6" s="1"/>
  <c r="Z34" i="6" s="1"/>
  <c r="S35" i="6"/>
  <c r="V35" i="6" s="1"/>
  <c r="Z35" i="6" s="1"/>
  <c r="S36" i="6"/>
  <c r="V36" i="6" s="1"/>
  <c r="Z36" i="6" s="1"/>
  <c r="S37" i="6"/>
  <c r="V37" i="6" s="1"/>
  <c r="Z37" i="6" s="1"/>
  <c r="S38" i="6"/>
  <c r="V38" i="6" s="1"/>
  <c r="Z38" i="6" s="1"/>
  <c r="S39" i="6"/>
  <c r="V39" i="6" s="1"/>
  <c r="Z39" i="6" s="1"/>
  <c r="S40" i="6"/>
  <c r="S41" i="6"/>
  <c r="S42" i="6"/>
  <c r="V42" i="6" s="1"/>
  <c r="Z42" i="6" s="1"/>
  <c r="S43" i="6"/>
  <c r="V43" i="6" s="1"/>
  <c r="Z43" i="6" s="1"/>
  <c r="S44" i="6"/>
  <c r="V44" i="6" s="1"/>
  <c r="Z44" i="6" s="1"/>
  <c r="S45" i="6"/>
  <c r="V45" i="6" s="1"/>
  <c r="Z45" i="6" s="1"/>
  <c r="S46" i="6"/>
  <c r="V46" i="6" s="1"/>
  <c r="Z46" i="6" s="1"/>
  <c r="S47" i="6"/>
  <c r="V47" i="6" s="1"/>
  <c r="Z47" i="6" s="1"/>
  <c r="S48" i="6"/>
  <c r="S49" i="6"/>
  <c r="S50" i="6"/>
  <c r="V50" i="6" s="1"/>
  <c r="Z50" i="6" s="1"/>
  <c r="S51" i="6"/>
  <c r="V51" i="6" s="1"/>
  <c r="Z51" i="6" s="1"/>
  <c r="S52" i="6"/>
  <c r="V52" i="6" s="1"/>
  <c r="Z52" i="6" s="1"/>
  <c r="S53" i="6"/>
  <c r="V53" i="6" s="1"/>
  <c r="Z53" i="6" s="1"/>
  <c r="S54" i="6"/>
  <c r="V54" i="6" s="1"/>
  <c r="Z54" i="6" s="1"/>
  <c r="S55" i="6"/>
  <c r="V55" i="6" s="1"/>
  <c r="Z55" i="6" s="1"/>
  <c r="S56" i="6"/>
  <c r="S57" i="6"/>
  <c r="S58" i="6"/>
  <c r="V58" i="6" s="1"/>
  <c r="Z58" i="6" s="1"/>
  <c r="S59" i="6"/>
  <c r="V59" i="6" s="1"/>
  <c r="Z59" i="6" s="1"/>
  <c r="S60" i="6"/>
  <c r="V60" i="6" s="1"/>
  <c r="Z60" i="6" s="1"/>
  <c r="S61" i="6"/>
  <c r="V61" i="6" s="1"/>
  <c r="Z61" i="6" s="1"/>
  <c r="S62" i="6"/>
  <c r="V62" i="6" s="1"/>
  <c r="Z62" i="6" s="1"/>
  <c r="S63" i="6"/>
  <c r="V63" i="6" s="1"/>
  <c r="Z63" i="6" s="1"/>
  <c r="S64" i="6"/>
  <c r="S65" i="6"/>
  <c r="S66" i="6"/>
  <c r="V66" i="6" s="1"/>
  <c r="Z66" i="6" s="1"/>
  <c r="S67" i="6"/>
  <c r="V67" i="6" s="1"/>
  <c r="Z67" i="6" s="1"/>
  <c r="S68" i="6"/>
  <c r="V68" i="6" s="1"/>
  <c r="Z68" i="6" s="1"/>
  <c r="S69" i="6"/>
  <c r="V69" i="6" s="1"/>
  <c r="Z69" i="6" s="1"/>
  <c r="S70" i="6"/>
  <c r="V70" i="6" s="1"/>
  <c r="Z70" i="6" s="1"/>
  <c r="S71" i="6"/>
  <c r="V71" i="6" s="1"/>
  <c r="Z71" i="6" s="1"/>
  <c r="S72" i="6"/>
  <c r="S73" i="6"/>
  <c r="S74" i="6"/>
  <c r="V74" i="6" s="1"/>
  <c r="Z74" i="6" s="1"/>
  <c r="S75" i="6"/>
  <c r="V75" i="6" s="1"/>
  <c r="Z75" i="6" s="1"/>
  <c r="S76" i="6"/>
  <c r="V76" i="6" s="1"/>
  <c r="Z76" i="6" s="1"/>
  <c r="S77" i="6"/>
  <c r="V77" i="6" s="1"/>
  <c r="Z77" i="6" s="1"/>
  <c r="S78" i="6"/>
  <c r="V78" i="6" s="1"/>
  <c r="Z78" i="6" s="1"/>
  <c r="S79" i="6"/>
  <c r="V79" i="6" s="1"/>
  <c r="Z79" i="6" s="1"/>
  <c r="S80" i="6"/>
  <c r="S81" i="6"/>
  <c r="S82" i="6"/>
  <c r="V82" i="6" s="1"/>
  <c r="Z82" i="6" s="1"/>
  <c r="S83" i="6"/>
  <c r="V83" i="6" s="1"/>
  <c r="Z83" i="6" s="1"/>
  <c r="S84" i="6"/>
  <c r="V84" i="6" s="1"/>
  <c r="Z84" i="6" s="1"/>
  <c r="S85" i="6"/>
  <c r="V85" i="6" s="1"/>
  <c r="Z85" i="6" s="1"/>
  <c r="S86" i="6"/>
  <c r="V86" i="6" s="1"/>
  <c r="Z86" i="6" s="1"/>
  <c r="S87" i="6"/>
  <c r="V87" i="6" s="1"/>
  <c r="Z87" i="6" s="1"/>
  <c r="S88" i="6"/>
  <c r="S89" i="6"/>
  <c r="S90" i="6"/>
  <c r="V90" i="6" s="1"/>
  <c r="Z90" i="6" s="1"/>
  <c r="S91" i="6"/>
  <c r="V91" i="6" s="1"/>
  <c r="Z91" i="6" s="1"/>
  <c r="S92" i="6"/>
  <c r="V92" i="6" s="1"/>
  <c r="Z92" i="6" s="1"/>
  <c r="S93" i="6"/>
  <c r="V93" i="6" s="1"/>
  <c r="Z93" i="6" s="1"/>
  <c r="S94" i="6"/>
  <c r="V94" i="6" s="1"/>
  <c r="Z94" i="6" s="1"/>
  <c r="S95" i="6"/>
  <c r="V95" i="6" s="1"/>
  <c r="Z95" i="6" s="1"/>
  <c r="S96" i="6"/>
  <c r="S97" i="6"/>
  <c r="S98" i="6"/>
  <c r="V98" i="6" s="1"/>
  <c r="Z98" i="6" s="1"/>
  <c r="S99" i="6"/>
  <c r="V99" i="6" s="1"/>
  <c r="Z99" i="6" s="1"/>
  <c r="S100" i="6"/>
  <c r="V100" i="6" s="1"/>
  <c r="Z100" i="6" s="1"/>
  <c r="S101" i="6"/>
  <c r="V101" i="6" s="1"/>
  <c r="Z101" i="6" s="1"/>
  <c r="S102" i="6"/>
  <c r="V102" i="6" s="1"/>
  <c r="Z102" i="6" s="1"/>
  <c r="S103" i="6"/>
  <c r="V103" i="6" s="1"/>
  <c r="Z103" i="6" s="1"/>
  <c r="S104" i="6"/>
  <c r="S105" i="6"/>
  <c r="S106" i="6"/>
  <c r="V106" i="6" s="1"/>
  <c r="Z106" i="6" s="1"/>
  <c r="S107" i="6"/>
  <c r="V107" i="6" s="1"/>
  <c r="Z107" i="6" s="1"/>
  <c r="S108" i="6"/>
  <c r="V108" i="6" s="1"/>
  <c r="Z108" i="6" s="1"/>
  <c r="S109" i="6"/>
  <c r="V109" i="6" s="1"/>
  <c r="Z109" i="6" s="1"/>
  <c r="S110" i="6"/>
  <c r="V110" i="6" s="1"/>
  <c r="Z110" i="6" s="1"/>
  <c r="S111" i="6"/>
  <c r="V111" i="6" s="1"/>
  <c r="Z111" i="6" s="1"/>
  <c r="S112" i="6"/>
  <c r="S113" i="6"/>
  <c r="S114" i="6"/>
  <c r="V114" i="6" s="1"/>
  <c r="Z114" i="6" s="1"/>
  <c r="S115" i="6"/>
  <c r="V115" i="6" s="1"/>
  <c r="Z115" i="6" s="1"/>
  <c r="S116" i="6"/>
  <c r="V116" i="6" s="1"/>
  <c r="Z116" i="6" s="1"/>
  <c r="S117" i="6"/>
  <c r="V117" i="6" s="1"/>
  <c r="Z117" i="6" s="1"/>
  <c r="S118" i="6"/>
  <c r="V118" i="6" s="1"/>
  <c r="Z118" i="6" s="1"/>
  <c r="S119" i="6"/>
  <c r="V119" i="6" s="1"/>
  <c r="Z119" i="6" s="1"/>
  <c r="S120" i="6"/>
  <c r="S121" i="6"/>
  <c r="S122" i="6"/>
  <c r="V122" i="6" s="1"/>
  <c r="Z122" i="6" s="1"/>
  <c r="S123" i="6"/>
  <c r="V123" i="6" s="1"/>
  <c r="Z123" i="6" s="1"/>
  <c r="S124" i="6"/>
  <c r="V124" i="6" s="1"/>
  <c r="Z124" i="6" s="1"/>
  <c r="S125" i="6"/>
  <c r="V125" i="6" s="1"/>
  <c r="Z125" i="6" s="1"/>
  <c r="S126" i="6"/>
  <c r="V126" i="6" s="1"/>
  <c r="Z126" i="6" s="1"/>
  <c r="S127" i="6"/>
  <c r="V127" i="6" s="1"/>
  <c r="Z127" i="6" s="1"/>
  <c r="S128" i="6"/>
  <c r="S129" i="6"/>
  <c r="S130" i="6"/>
  <c r="V130" i="6" s="1"/>
  <c r="Z130" i="6" s="1"/>
  <c r="S131" i="6"/>
  <c r="V131" i="6" s="1"/>
  <c r="Z131" i="6" s="1"/>
  <c r="S132" i="6"/>
  <c r="V132" i="6" s="1"/>
  <c r="Z132" i="6" s="1"/>
  <c r="S133" i="6"/>
  <c r="V133" i="6" s="1"/>
  <c r="Z133" i="6" s="1"/>
  <c r="S134" i="6"/>
  <c r="V134" i="6" s="1"/>
  <c r="Z134" i="6" s="1"/>
  <c r="S135" i="6"/>
  <c r="V135" i="6" s="1"/>
  <c r="Z135" i="6" s="1"/>
  <c r="S136" i="6"/>
  <c r="S137" i="6"/>
  <c r="S138" i="6"/>
  <c r="V138" i="6" s="1"/>
  <c r="Z138" i="6" s="1"/>
  <c r="S139" i="6"/>
  <c r="V139" i="6" s="1"/>
  <c r="Z139" i="6" s="1"/>
  <c r="S140" i="6"/>
  <c r="V140" i="6" s="1"/>
  <c r="Z140" i="6" s="1"/>
  <c r="S141" i="6"/>
  <c r="V141" i="6" s="1"/>
  <c r="Z141" i="6" s="1"/>
  <c r="S142" i="6"/>
  <c r="V142" i="6" s="1"/>
  <c r="Z142" i="6" s="1"/>
  <c r="S143" i="6"/>
  <c r="V143" i="6" s="1"/>
  <c r="Z143" i="6" s="1"/>
  <c r="S144" i="6"/>
  <c r="S145" i="6"/>
  <c r="S146" i="6"/>
  <c r="V146" i="6" s="1"/>
  <c r="Z146" i="6" s="1"/>
  <c r="S147" i="6"/>
  <c r="V147" i="6" s="1"/>
  <c r="Z147" i="6" s="1"/>
  <c r="S148" i="6"/>
  <c r="V148" i="6" s="1"/>
  <c r="Z148" i="6" s="1"/>
  <c r="S149" i="6"/>
  <c r="V149" i="6" s="1"/>
  <c r="Z149" i="6" s="1"/>
  <c r="S150" i="6"/>
  <c r="V150" i="6" s="1"/>
  <c r="Z150" i="6" s="1"/>
  <c r="S151" i="6"/>
  <c r="V151" i="6" s="1"/>
  <c r="Z151" i="6" s="1"/>
  <c r="S152" i="6"/>
  <c r="S153" i="6"/>
  <c r="S154" i="6"/>
  <c r="V154" i="6" s="1"/>
  <c r="Z154" i="6" s="1"/>
  <c r="S155" i="6"/>
  <c r="V155" i="6" s="1"/>
  <c r="Z155" i="6" s="1"/>
  <c r="S156" i="6"/>
  <c r="V156" i="6" s="1"/>
  <c r="Z156" i="6" s="1"/>
  <c r="S157" i="6"/>
  <c r="V157" i="6" s="1"/>
  <c r="Z157" i="6" s="1"/>
  <c r="S158" i="6"/>
  <c r="V158" i="6" s="1"/>
  <c r="Z158" i="6" s="1"/>
  <c r="S159" i="6"/>
  <c r="V159" i="6" s="1"/>
  <c r="Z159" i="6" s="1"/>
  <c r="S160" i="6"/>
  <c r="S161" i="6"/>
  <c r="S162" i="6"/>
  <c r="V162" i="6" s="1"/>
  <c r="Z162" i="6" s="1"/>
  <c r="S163" i="6"/>
  <c r="V163" i="6" s="1"/>
  <c r="Z163" i="6" s="1"/>
  <c r="S164" i="6"/>
  <c r="V164" i="6" s="1"/>
  <c r="Z164" i="6" s="1"/>
  <c r="S165" i="6"/>
  <c r="V165" i="6" s="1"/>
  <c r="Z165" i="6" s="1"/>
  <c r="S166" i="6"/>
  <c r="V166" i="6" s="1"/>
  <c r="Z166" i="6" s="1"/>
  <c r="S167" i="6"/>
  <c r="V167" i="6" s="1"/>
  <c r="Z167" i="6" s="1"/>
  <c r="S168" i="6"/>
  <c r="S169" i="6"/>
  <c r="S170" i="6"/>
  <c r="V170" i="6" s="1"/>
  <c r="Z170" i="6" s="1"/>
  <c r="S171" i="6"/>
  <c r="V171" i="6" s="1"/>
  <c r="Z171" i="6" s="1"/>
  <c r="S172" i="6"/>
  <c r="V172" i="6" s="1"/>
  <c r="Z172" i="6" s="1"/>
  <c r="S173" i="6"/>
  <c r="V173" i="6" s="1"/>
  <c r="Z173" i="6" s="1"/>
  <c r="S174" i="6"/>
  <c r="V174" i="6" s="1"/>
  <c r="Z174" i="6" s="1"/>
  <c r="S175" i="6"/>
  <c r="V175" i="6" s="1"/>
  <c r="Z175" i="6" s="1"/>
  <c r="S176" i="6"/>
  <c r="S177" i="6"/>
  <c r="S178" i="6"/>
  <c r="V178" i="6" s="1"/>
  <c r="Z178" i="6" s="1"/>
  <c r="S179" i="6"/>
  <c r="V179" i="6" s="1"/>
  <c r="Z179" i="6" s="1"/>
  <c r="S180" i="6"/>
  <c r="V180" i="6" s="1"/>
  <c r="Z180" i="6" s="1"/>
  <c r="S181" i="6"/>
  <c r="V181" i="6" s="1"/>
  <c r="Z181" i="6" s="1"/>
  <c r="S182" i="6"/>
  <c r="V182" i="6" s="1"/>
  <c r="Z182" i="6" s="1"/>
  <c r="S183" i="6"/>
  <c r="V183" i="6" s="1"/>
  <c r="Z183" i="6" s="1"/>
  <c r="S184" i="6"/>
  <c r="S185" i="6"/>
  <c r="S186" i="6"/>
  <c r="V186" i="6" s="1"/>
  <c r="Z186" i="6" s="1"/>
  <c r="S187" i="6"/>
  <c r="V187" i="6" s="1"/>
  <c r="Z187" i="6" s="1"/>
  <c r="S188" i="6"/>
  <c r="V188" i="6" s="1"/>
  <c r="Z188" i="6" s="1"/>
  <c r="S5" i="6"/>
  <c r="U5" i="6"/>
  <c r="U6" i="6"/>
  <c r="U7" i="6"/>
  <c r="U8" i="6"/>
  <c r="V8" i="6" s="1"/>
  <c r="Z8" i="6" s="1"/>
  <c r="U9" i="6"/>
  <c r="V9" i="6" s="1"/>
  <c r="Z9" i="6" s="1"/>
  <c r="U10" i="6"/>
  <c r="U11" i="6"/>
  <c r="U12" i="6"/>
  <c r="U13" i="6"/>
  <c r="U14" i="6"/>
  <c r="U15" i="6"/>
  <c r="U16" i="6"/>
  <c r="V16" i="6" s="1"/>
  <c r="Z16" i="6" s="1"/>
  <c r="U17" i="6"/>
  <c r="V17" i="6" s="1"/>
  <c r="Z17" i="6" s="1"/>
  <c r="U18" i="6"/>
  <c r="U19" i="6"/>
  <c r="U20" i="6"/>
  <c r="U21" i="6"/>
  <c r="U22" i="6"/>
  <c r="U23" i="6"/>
  <c r="U24" i="6"/>
  <c r="V24" i="6" s="1"/>
  <c r="Z24" i="6" s="1"/>
  <c r="U25" i="6"/>
  <c r="V25" i="6" s="1"/>
  <c r="Z25" i="6" s="1"/>
  <c r="U26" i="6"/>
  <c r="U27" i="6"/>
  <c r="U28" i="6"/>
  <c r="U29" i="6"/>
  <c r="U30" i="6"/>
  <c r="U31" i="6"/>
  <c r="U32" i="6"/>
  <c r="V32" i="6" s="1"/>
  <c r="Z32" i="6" s="1"/>
  <c r="U33" i="6"/>
  <c r="V33" i="6" s="1"/>
  <c r="Z33" i="6" s="1"/>
  <c r="U34" i="6"/>
  <c r="U35" i="6"/>
  <c r="U36" i="6"/>
  <c r="U37" i="6"/>
  <c r="U38" i="6"/>
  <c r="U39" i="6"/>
  <c r="U40" i="6"/>
  <c r="V40" i="6" s="1"/>
  <c r="Z40" i="6" s="1"/>
  <c r="U41" i="6"/>
  <c r="V41" i="6" s="1"/>
  <c r="Z41" i="6" s="1"/>
  <c r="U42" i="6"/>
  <c r="U43" i="6"/>
  <c r="U44" i="6"/>
  <c r="U45" i="6"/>
  <c r="U46" i="6"/>
  <c r="U47" i="6"/>
  <c r="U48" i="6"/>
  <c r="V48" i="6" s="1"/>
  <c r="Z48" i="6" s="1"/>
  <c r="U49" i="6"/>
  <c r="V49" i="6" s="1"/>
  <c r="Z49" i="6" s="1"/>
  <c r="U50" i="6"/>
  <c r="U51" i="6"/>
  <c r="U52" i="6"/>
  <c r="U53" i="6"/>
  <c r="U54" i="6"/>
  <c r="U55" i="6"/>
  <c r="U56" i="6"/>
  <c r="V56" i="6" s="1"/>
  <c r="Z56" i="6" s="1"/>
  <c r="U57" i="6"/>
  <c r="V57" i="6" s="1"/>
  <c r="Z57" i="6" s="1"/>
  <c r="U58" i="6"/>
  <c r="U59" i="6"/>
  <c r="U60" i="6"/>
  <c r="U61" i="6"/>
  <c r="U62" i="6"/>
  <c r="U63" i="6"/>
  <c r="U64" i="6"/>
  <c r="V64" i="6" s="1"/>
  <c r="Z64" i="6" s="1"/>
  <c r="U65" i="6"/>
  <c r="V65" i="6" s="1"/>
  <c r="Z65" i="6" s="1"/>
  <c r="U66" i="6"/>
  <c r="U67" i="6"/>
  <c r="U68" i="6"/>
  <c r="U69" i="6"/>
  <c r="U70" i="6"/>
  <c r="U71" i="6"/>
  <c r="U72" i="6"/>
  <c r="V72" i="6" s="1"/>
  <c r="Z72" i="6" s="1"/>
  <c r="U73" i="6"/>
  <c r="V73" i="6" s="1"/>
  <c r="Z73" i="6" s="1"/>
  <c r="U74" i="6"/>
  <c r="U75" i="6"/>
  <c r="U76" i="6"/>
  <c r="U77" i="6"/>
  <c r="U78" i="6"/>
  <c r="U79" i="6"/>
  <c r="U80" i="6"/>
  <c r="V80" i="6" s="1"/>
  <c r="Z80" i="6" s="1"/>
  <c r="U81" i="6"/>
  <c r="V81" i="6" s="1"/>
  <c r="Z81" i="6" s="1"/>
  <c r="U82" i="6"/>
  <c r="U83" i="6"/>
  <c r="U84" i="6"/>
  <c r="U85" i="6"/>
  <c r="U86" i="6"/>
  <c r="U87" i="6"/>
  <c r="U88" i="6"/>
  <c r="V88" i="6" s="1"/>
  <c r="Z88" i="6" s="1"/>
  <c r="U89" i="6"/>
  <c r="V89" i="6" s="1"/>
  <c r="Z89" i="6" s="1"/>
  <c r="U90" i="6"/>
  <c r="U91" i="6"/>
  <c r="U92" i="6"/>
  <c r="U93" i="6"/>
  <c r="U94" i="6"/>
  <c r="U95" i="6"/>
  <c r="U96" i="6"/>
  <c r="V96" i="6" s="1"/>
  <c r="Z96" i="6" s="1"/>
  <c r="U97" i="6"/>
  <c r="V97" i="6" s="1"/>
  <c r="Z97" i="6" s="1"/>
  <c r="U98" i="6"/>
  <c r="U99" i="6"/>
  <c r="U100" i="6"/>
  <c r="U101" i="6"/>
  <c r="U102" i="6"/>
  <c r="U103" i="6"/>
  <c r="U104" i="6"/>
  <c r="V104" i="6" s="1"/>
  <c r="Z104" i="6" s="1"/>
  <c r="U105" i="6"/>
  <c r="V105" i="6" s="1"/>
  <c r="Z105" i="6" s="1"/>
  <c r="U106" i="6"/>
  <c r="U107" i="6"/>
  <c r="U108" i="6"/>
  <c r="U109" i="6"/>
  <c r="U110" i="6"/>
  <c r="U111" i="6"/>
  <c r="U112" i="6"/>
  <c r="V112" i="6" s="1"/>
  <c r="Z112" i="6" s="1"/>
  <c r="U113" i="6"/>
  <c r="V113" i="6" s="1"/>
  <c r="Z113" i="6" s="1"/>
  <c r="U114" i="6"/>
  <c r="U115" i="6"/>
  <c r="U116" i="6"/>
  <c r="U117" i="6"/>
  <c r="U118" i="6"/>
  <c r="U119" i="6"/>
  <c r="U120" i="6"/>
  <c r="V120" i="6" s="1"/>
  <c r="Z120" i="6" s="1"/>
  <c r="U121" i="6"/>
  <c r="V121" i="6" s="1"/>
  <c r="Z121" i="6" s="1"/>
  <c r="U122" i="6"/>
  <c r="U123" i="6"/>
  <c r="U124" i="6"/>
  <c r="U125" i="6"/>
  <c r="U126" i="6"/>
  <c r="U127" i="6"/>
  <c r="U128" i="6"/>
  <c r="V128" i="6" s="1"/>
  <c r="Z128" i="6" s="1"/>
  <c r="U129" i="6"/>
  <c r="V129" i="6" s="1"/>
  <c r="Z129" i="6" s="1"/>
  <c r="U130" i="6"/>
  <c r="U131" i="6"/>
  <c r="U132" i="6"/>
  <c r="U133" i="6"/>
  <c r="U134" i="6"/>
  <c r="U135" i="6"/>
  <c r="U136" i="6"/>
  <c r="V136" i="6" s="1"/>
  <c r="Z136" i="6" s="1"/>
  <c r="U137" i="6"/>
  <c r="V137" i="6" s="1"/>
  <c r="Z137" i="6" s="1"/>
  <c r="U138" i="6"/>
  <c r="U139" i="6"/>
  <c r="U140" i="6"/>
  <c r="U141" i="6"/>
  <c r="U142" i="6"/>
  <c r="U143" i="6"/>
  <c r="U144" i="6"/>
  <c r="V144" i="6" s="1"/>
  <c r="Z144" i="6" s="1"/>
  <c r="U145" i="6"/>
  <c r="V145" i="6" s="1"/>
  <c r="Z145" i="6" s="1"/>
  <c r="U146" i="6"/>
  <c r="U147" i="6"/>
  <c r="U148" i="6"/>
  <c r="U149" i="6"/>
  <c r="U150" i="6"/>
  <c r="U151" i="6"/>
  <c r="U152" i="6"/>
  <c r="V152" i="6" s="1"/>
  <c r="Z152" i="6" s="1"/>
  <c r="U153" i="6"/>
  <c r="V153" i="6" s="1"/>
  <c r="Z153" i="6" s="1"/>
  <c r="U154" i="6"/>
  <c r="U155" i="6"/>
  <c r="U156" i="6"/>
  <c r="U157" i="6"/>
  <c r="U158" i="6"/>
  <c r="U159" i="6"/>
  <c r="U160" i="6"/>
  <c r="V160" i="6" s="1"/>
  <c r="Z160" i="6" s="1"/>
  <c r="U161" i="6"/>
  <c r="V161" i="6" s="1"/>
  <c r="Z161" i="6" s="1"/>
  <c r="U162" i="6"/>
  <c r="U163" i="6"/>
  <c r="U164" i="6"/>
  <c r="U165" i="6"/>
  <c r="U166" i="6"/>
  <c r="U167" i="6"/>
  <c r="U168" i="6"/>
  <c r="V168" i="6" s="1"/>
  <c r="Z168" i="6" s="1"/>
  <c r="U169" i="6"/>
  <c r="V169" i="6" s="1"/>
  <c r="Z169" i="6" s="1"/>
  <c r="U170" i="6"/>
  <c r="U171" i="6"/>
  <c r="U172" i="6"/>
  <c r="U173" i="6"/>
  <c r="U174" i="6"/>
  <c r="U175" i="6"/>
  <c r="U176" i="6"/>
  <c r="V176" i="6" s="1"/>
  <c r="Z176" i="6" s="1"/>
  <c r="U177" i="6"/>
  <c r="V177" i="6" s="1"/>
  <c r="Z177" i="6" s="1"/>
  <c r="U178" i="6"/>
  <c r="U179" i="6"/>
  <c r="U180" i="6"/>
  <c r="U181" i="6"/>
  <c r="U182" i="6"/>
  <c r="U183" i="6"/>
  <c r="U184" i="6"/>
  <c r="V184" i="6" s="1"/>
  <c r="Z184" i="6" s="1"/>
  <c r="U185" i="6"/>
  <c r="V185" i="6" s="1"/>
  <c r="Z185" i="6" s="1"/>
  <c r="U186" i="6"/>
  <c r="U187" i="6"/>
  <c r="U188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5" i="6"/>
  <c r="AG20" i="6" l="1"/>
  <c r="V5" i="6"/>
  <c r="Z5" i="6" s="1"/>
</calcChain>
</file>

<file path=xl/sharedStrings.xml><?xml version="1.0" encoding="utf-8"?>
<sst xmlns="http://schemas.openxmlformats.org/spreadsheetml/2006/main" count="127" uniqueCount="58">
  <si>
    <t>PV</t>
  </si>
  <si>
    <t>HP</t>
  </si>
  <si>
    <t>PV_C</t>
  </si>
  <si>
    <t>Import</t>
  </si>
  <si>
    <t>Export</t>
  </si>
  <si>
    <t>OilBoilerHeat</t>
  </si>
  <si>
    <t>OilBoilerFuel</t>
  </si>
  <si>
    <t>NgasBoilerHeat</t>
  </si>
  <si>
    <t>BiomassBoilerFuel</t>
  </si>
  <si>
    <t>AdditionalCost</t>
  </si>
  <si>
    <t>InvestmentCost</t>
  </si>
  <si>
    <t>CO2Emission</t>
  </si>
  <si>
    <t>(KW)</t>
  </si>
  <si>
    <t>(GWh)</t>
  </si>
  <si>
    <t>(KEuro)</t>
  </si>
  <si>
    <t>(Mt)</t>
  </si>
  <si>
    <t>NgasBoilerFuel</t>
  </si>
  <si>
    <t>BiomassBoilerHeat</t>
  </si>
  <si>
    <t>(Keuro)</t>
  </si>
  <si>
    <t>HP_Heat_P</t>
  </si>
  <si>
    <t>TotalVariableCost</t>
  </si>
  <si>
    <t>FixedOperationalCost</t>
  </si>
  <si>
    <t>AnnualCost</t>
  </si>
  <si>
    <t>Future Scenarios</t>
  </si>
  <si>
    <t>Annual</t>
  </si>
  <si>
    <t>PV_P</t>
  </si>
  <si>
    <t>OilCost</t>
  </si>
  <si>
    <t>BiomassCost</t>
  </si>
  <si>
    <t>TotalCost</t>
  </si>
  <si>
    <t>Current Scenario</t>
  </si>
  <si>
    <t>ElecExchage</t>
  </si>
  <si>
    <t>TotalCost gain %</t>
  </si>
  <si>
    <t>emission gain %</t>
  </si>
  <si>
    <t>PV Investment</t>
  </si>
  <si>
    <t>HP investment</t>
  </si>
  <si>
    <t>PV Lifetime</t>
  </si>
  <si>
    <t>HP lifetime</t>
  </si>
  <si>
    <t>Interest</t>
  </si>
  <si>
    <t>GeoBoreHole Inv</t>
  </si>
  <si>
    <t>BoreHole Life</t>
  </si>
  <si>
    <t>Total Investment</t>
  </si>
  <si>
    <t>BoreHole</t>
  </si>
  <si>
    <t>PV Inv</t>
  </si>
  <si>
    <t>Parameters</t>
  </si>
  <si>
    <t>(year)</t>
  </si>
  <si>
    <t>%</t>
  </si>
  <si>
    <t>HP Inv</t>
  </si>
  <si>
    <t>BoreHole Inv</t>
  </si>
  <si>
    <t>VariableCost</t>
  </si>
  <si>
    <t>InvestmentCost EP</t>
  </si>
  <si>
    <t>AnnualCost EnergyPLAN</t>
  </si>
  <si>
    <t>Ngas BoilerHeat</t>
  </si>
  <si>
    <t>Ngas Cost</t>
  </si>
  <si>
    <t>(Keuro/KWe)</t>
  </si>
  <si>
    <t>NgasCost</t>
  </si>
  <si>
    <t>Proposed Scenario</t>
  </si>
  <si>
    <t>th cons (H)</t>
  </si>
  <si>
    <t>el cons with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</si>
</sst>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/>
    <xf numFmtId="0" fontId="0" fillId="0" borderId="1" xfId="0" applyBorder="1" applyAlignment="1"/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3" borderId="1" xfId="0" applyFill="1" applyBorder="1"/>
    <xf numFmtId="0" fontId="0" fillId="0" borderId="1" xfId="0" applyFill="1" applyBorder="1"/>
    <xf numFmtId="2" fontId="0" fillId="12" borderId="0" xfId="0" applyNumberFormat="1" applyFill="1"/>
    <xf numFmtId="0" fontId="0" fillId="7" borderId="0" xfId="0" applyFill="1"/>
    <xf numFmtId="0" fontId="0" fillId="12" borderId="0" xfId="0" applyFill="1"/>
    <xf numFmtId="2" fontId="0" fillId="7" borderId="0" xfId="0" applyNumberFormat="1" applyFill="1"/>
    <xf numFmtId="0" fontId="0" fillId="0" borderId="0" xfId="0" applyFill="1" applyAlignment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CF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Future Scenarios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Sheet6!$X$5:$X$191</c:f>
              <c:numCache>
                <c:formatCode>0.00</c:formatCode>
                <c:ptCount val="187"/>
                <c:pt idx="0">
                  <c:v>-8.8699999999999992</c:v>
                </c:pt>
                <c:pt idx="1">
                  <c:v>-8.8699999999999992</c:v>
                </c:pt>
                <c:pt idx="2">
                  <c:v>-8.8460000000000001</c:v>
                </c:pt>
                <c:pt idx="3">
                  <c:v>-8.7970000000000006</c:v>
                </c:pt>
                <c:pt idx="4">
                  <c:v>-8.7469999999999999</c:v>
                </c:pt>
                <c:pt idx="5">
                  <c:v>-8.7390000000000008</c:v>
                </c:pt>
                <c:pt idx="6">
                  <c:v>-8.7110000000000003</c:v>
                </c:pt>
                <c:pt idx="7">
                  <c:v>-8.6809999999999992</c:v>
                </c:pt>
                <c:pt idx="8">
                  <c:v>-8.6590000000000007</c:v>
                </c:pt>
                <c:pt idx="9">
                  <c:v>-8.641</c:v>
                </c:pt>
                <c:pt idx="10">
                  <c:v>-8.6319999999999997</c:v>
                </c:pt>
                <c:pt idx="11">
                  <c:v>-8.5690000000000008</c:v>
                </c:pt>
                <c:pt idx="12">
                  <c:v>-8.5399999999999991</c:v>
                </c:pt>
                <c:pt idx="13">
                  <c:v>-8.5060000000000002</c:v>
                </c:pt>
                <c:pt idx="14">
                  <c:v>-8.4489999999999998</c:v>
                </c:pt>
                <c:pt idx="15">
                  <c:v>-8.39</c:v>
                </c:pt>
                <c:pt idx="16">
                  <c:v>-8.3840000000000003</c:v>
                </c:pt>
                <c:pt idx="17">
                  <c:v>-8.3249999999999993</c:v>
                </c:pt>
                <c:pt idx="18">
                  <c:v>-8.3190000000000008</c:v>
                </c:pt>
                <c:pt idx="19">
                  <c:v>-8.2970000000000006</c:v>
                </c:pt>
                <c:pt idx="20">
                  <c:v>-8.2550000000000008</c:v>
                </c:pt>
                <c:pt idx="21">
                  <c:v>-8.2230000000000008</c:v>
                </c:pt>
                <c:pt idx="22">
                  <c:v>-8.1790000000000003</c:v>
                </c:pt>
                <c:pt idx="23">
                  <c:v>-8.1790000000000003</c:v>
                </c:pt>
                <c:pt idx="24">
                  <c:v>-8.1630000000000003</c:v>
                </c:pt>
                <c:pt idx="25">
                  <c:v>-8.1039999999999992</c:v>
                </c:pt>
                <c:pt idx="26">
                  <c:v>-8.0980000000000008</c:v>
                </c:pt>
                <c:pt idx="27">
                  <c:v>-8.0559999999999992</c:v>
                </c:pt>
                <c:pt idx="28">
                  <c:v>-8.0109999999999992</c:v>
                </c:pt>
                <c:pt idx="29">
                  <c:v>-8.0079999999999991</c:v>
                </c:pt>
                <c:pt idx="30">
                  <c:v>-7.9589999999999996</c:v>
                </c:pt>
                <c:pt idx="31">
                  <c:v>-7.92</c:v>
                </c:pt>
                <c:pt idx="32">
                  <c:v>-7.907</c:v>
                </c:pt>
                <c:pt idx="33">
                  <c:v>-7.8620000000000001</c:v>
                </c:pt>
                <c:pt idx="34">
                  <c:v>-7.8520000000000003</c:v>
                </c:pt>
                <c:pt idx="35">
                  <c:v>-7.8040000000000003</c:v>
                </c:pt>
                <c:pt idx="36">
                  <c:v>-7.774</c:v>
                </c:pt>
                <c:pt idx="37">
                  <c:v>-7.7619999999999996</c:v>
                </c:pt>
                <c:pt idx="38">
                  <c:v>-7.758</c:v>
                </c:pt>
                <c:pt idx="39">
                  <c:v>-7.7270000000000003</c:v>
                </c:pt>
                <c:pt idx="40">
                  <c:v>-7.681</c:v>
                </c:pt>
                <c:pt idx="41">
                  <c:v>-7.64</c:v>
                </c:pt>
                <c:pt idx="42">
                  <c:v>-7.6269999999999998</c:v>
                </c:pt>
                <c:pt idx="43">
                  <c:v>-7.6050000000000004</c:v>
                </c:pt>
                <c:pt idx="44">
                  <c:v>-7.577</c:v>
                </c:pt>
                <c:pt idx="45">
                  <c:v>-7.57</c:v>
                </c:pt>
                <c:pt idx="46">
                  <c:v>-7.5439999999999996</c:v>
                </c:pt>
                <c:pt idx="47">
                  <c:v>-7.5229999999999997</c:v>
                </c:pt>
                <c:pt idx="48">
                  <c:v>-7.5049999999999999</c:v>
                </c:pt>
                <c:pt idx="49">
                  <c:v>-7.4889999999999999</c:v>
                </c:pt>
                <c:pt idx="50">
                  <c:v>-7.4029999999999996</c:v>
                </c:pt>
                <c:pt idx="51">
                  <c:v>-7.4</c:v>
                </c:pt>
                <c:pt idx="52">
                  <c:v>-7.3559999999999999</c:v>
                </c:pt>
                <c:pt idx="53">
                  <c:v>-7.3310000000000004</c:v>
                </c:pt>
                <c:pt idx="54">
                  <c:v>-7.2859999999999996</c:v>
                </c:pt>
                <c:pt idx="55">
                  <c:v>-7.2649999999999997</c:v>
                </c:pt>
                <c:pt idx="56">
                  <c:v>-7.2220000000000004</c:v>
                </c:pt>
                <c:pt idx="57">
                  <c:v>-7.202</c:v>
                </c:pt>
                <c:pt idx="58">
                  <c:v>-7.149</c:v>
                </c:pt>
                <c:pt idx="59">
                  <c:v>-7.093</c:v>
                </c:pt>
                <c:pt idx="60">
                  <c:v>-7.0919999999999996</c:v>
                </c:pt>
                <c:pt idx="61">
                  <c:v>-7.008</c:v>
                </c:pt>
                <c:pt idx="62">
                  <c:v>-6.9820000000000002</c:v>
                </c:pt>
                <c:pt idx="63">
                  <c:v>-6.9809999999999999</c:v>
                </c:pt>
                <c:pt idx="64">
                  <c:v>-6.8979999999999997</c:v>
                </c:pt>
                <c:pt idx="65">
                  <c:v>-6.88</c:v>
                </c:pt>
                <c:pt idx="66">
                  <c:v>-6.86</c:v>
                </c:pt>
                <c:pt idx="67">
                  <c:v>-6.8259999999999996</c:v>
                </c:pt>
                <c:pt idx="68">
                  <c:v>-6.8209999999999997</c:v>
                </c:pt>
                <c:pt idx="69">
                  <c:v>-6.7880000000000003</c:v>
                </c:pt>
                <c:pt idx="70">
                  <c:v>-6.7640000000000002</c:v>
                </c:pt>
                <c:pt idx="71">
                  <c:v>-6.726</c:v>
                </c:pt>
                <c:pt idx="72">
                  <c:v>-6.6639999999999997</c:v>
                </c:pt>
                <c:pt idx="73">
                  <c:v>-6.6509999999999998</c:v>
                </c:pt>
                <c:pt idx="74">
                  <c:v>-6.5960000000000001</c:v>
                </c:pt>
                <c:pt idx="75">
                  <c:v>-6.5830000000000002</c:v>
                </c:pt>
                <c:pt idx="76">
                  <c:v>-6.5469999999999997</c:v>
                </c:pt>
                <c:pt idx="77">
                  <c:v>-6.4950000000000001</c:v>
                </c:pt>
                <c:pt idx="78">
                  <c:v>-6.4809999999999999</c:v>
                </c:pt>
                <c:pt idx="79">
                  <c:v>-6.4589999999999996</c:v>
                </c:pt>
                <c:pt idx="80">
                  <c:v>-6.4240000000000004</c:v>
                </c:pt>
                <c:pt idx="81">
                  <c:v>-6.4059999999999997</c:v>
                </c:pt>
                <c:pt idx="82">
                  <c:v>-6.39</c:v>
                </c:pt>
                <c:pt idx="83">
                  <c:v>-6.351</c:v>
                </c:pt>
                <c:pt idx="84">
                  <c:v>-6.34</c:v>
                </c:pt>
                <c:pt idx="85">
                  <c:v>-6.2880000000000003</c:v>
                </c:pt>
                <c:pt idx="86">
                  <c:v>-6.2489999999999997</c:v>
                </c:pt>
                <c:pt idx="87">
                  <c:v>-6.2</c:v>
                </c:pt>
                <c:pt idx="88">
                  <c:v>-6.194</c:v>
                </c:pt>
                <c:pt idx="89">
                  <c:v>-6.1449999999999996</c:v>
                </c:pt>
                <c:pt idx="90">
                  <c:v>-6.1210000000000004</c:v>
                </c:pt>
                <c:pt idx="91">
                  <c:v>-6.0880000000000001</c:v>
                </c:pt>
                <c:pt idx="92">
                  <c:v>-6.0590000000000002</c:v>
                </c:pt>
                <c:pt idx="93">
                  <c:v>-6.0350000000000001</c:v>
                </c:pt>
                <c:pt idx="94">
                  <c:v>-5.9980000000000002</c:v>
                </c:pt>
                <c:pt idx="95">
                  <c:v>-5.9740000000000002</c:v>
                </c:pt>
                <c:pt idx="96">
                  <c:v>-5.9560000000000004</c:v>
                </c:pt>
                <c:pt idx="97">
                  <c:v>-5.9009999999999998</c:v>
                </c:pt>
                <c:pt idx="98">
                  <c:v>-5.8689999999999998</c:v>
                </c:pt>
                <c:pt idx="99">
                  <c:v>-5.8460000000000001</c:v>
                </c:pt>
                <c:pt idx="100">
                  <c:v>-5.8029999999999999</c:v>
                </c:pt>
                <c:pt idx="101">
                  <c:v>-5.7859999999999996</c:v>
                </c:pt>
                <c:pt idx="102">
                  <c:v>-5.72</c:v>
                </c:pt>
                <c:pt idx="103">
                  <c:v>-5.7119999999999997</c:v>
                </c:pt>
                <c:pt idx="104">
                  <c:v>-5.7039999999999997</c:v>
                </c:pt>
                <c:pt idx="105">
                  <c:v>-5.6710000000000003</c:v>
                </c:pt>
                <c:pt idx="106">
                  <c:v>-5.6429999999999998</c:v>
                </c:pt>
                <c:pt idx="107">
                  <c:v>-5.5490000000000004</c:v>
                </c:pt>
                <c:pt idx="108">
                  <c:v>-5.4969999999999999</c:v>
                </c:pt>
                <c:pt idx="109">
                  <c:v>-5.4649999999999999</c:v>
                </c:pt>
                <c:pt idx="110">
                  <c:v>-5.4359999999999999</c:v>
                </c:pt>
                <c:pt idx="111">
                  <c:v>-5.4130000000000003</c:v>
                </c:pt>
                <c:pt idx="112">
                  <c:v>-5.335</c:v>
                </c:pt>
                <c:pt idx="113">
                  <c:v>-5.3339999999999996</c:v>
                </c:pt>
                <c:pt idx="114">
                  <c:v>-5.3079999999999998</c:v>
                </c:pt>
                <c:pt idx="115">
                  <c:v>-5.2830000000000004</c:v>
                </c:pt>
                <c:pt idx="116">
                  <c:v>-5.2060000000000004</c:v>
                </c:pt>
                <c:pt idx="117">
                  <c:v>-5.2009999999999996</c:v>
                </c:pt>
                <c:pt idx="118">
                  <c:v>-5.1390000000000002</c:v>
                </c:pt>
                <c:pt idx="119">
                  <c:v>-5.1360000000000001</c:v>
                </c:pt>
                <c:pt idx="120">
                  <c:v>-5.0819999999999999</c:v>
                </c:pt>
                <c:pt idx="121">
                  <c:v>-5.0069999999999997</c:v>
                </c:pt>
                <c:pt idx="122">
                  <c:v>-4.99</c:v>
                </c:pt>
                <c:pt idx="123">
                  <c:v>-4.9850000000000003</c:v>
                </c:pt>
                <c:pt idx="124">
                  <c:v>-4.9329999999999998</c:v>
                </c:pt>
                <c:pt idx="125">
                  <c:v>-4.9279999999999999</c:v>
                </c:pt>
                <c:pt idx="126">
                  <c:v>-4.883</c:v>
                </c:pt>
                <c:pt idx="127">
                  <c:v>-4.8449999999999998</c:v>
                </c:pt>
                <c:pt idx="128">
                  <c:v>-4.8</c:v>
                </c:pt>
                <c:pt idx="129">
                  <c:v>-4.782</c:v>
                </c:pt>
                <c:pt idx="130">
                  <c:v>-4.758</c:v>
                </c:pt>
                <c:pt idx="131">
                  <c:v>-4.7389999999999999</c:v>
                </c:pt>
                <c:pt idx="132">
                  <c:v>-4.7320000000000002</c:v>
                </c:pt>
                <c:pt idx="133">
                  <c:v>-4.6260000000000003</c:v>
                </c:pt>
                <c:pt idx="134">
                  <c:v>-4.5949999999999998</c:v>
                </c:pt>
                <c:pt idx="135">
                  <c:v>-4.5949999999999998</c:v>
                </c:pt>
                <c:pt idx="136">
                  <c:v>-4.5640000000000001</c:v>
                </c:pt>
                <c:pt idx="137">
                  <c:v>-4.5439999999999996</c:v>
                </c:pt>
                <c:pt idx="138">
                  <c:v>-4.5270000000000001</c:v>
                </c:pt>
                <c:pt idx="139">
                  <c:v>-4.4989999999999997</c:v>
                </c:pt>
                <c:pt idx="140">
                  <c:v>-4.4550000000000001</c:v>
                </c:pt>
                <c:pt idx="141">
                  <c:v>-4.452</c:v>
                </c:pt>
                <c:pt idx="142">
                  <c:v>-4.4119999999999999</c:v>
                </c:pt>
                <c:pt idx="143">
                  <c:v>-4.375</c:v>
                </c:pt>
                <c:pt idx="144">
                  <c:v>-4.3470000000000004</c:v>
                </c:pt>
                <c:pt idx="145">
                  <c:v>-4.3209999999999997</c:v>
                </c:pt>
                <c:pt idx="146">
                  <c:v>-4.2910000000000004</c:v>
                </c:pt>
                <c:pt idx="147">
                  <c:v>-4.258</c:v>
                </c:pt>
                <c:pt idx="148">
                  <c:v>-4.234</c:v>
                </c:pt>
                <c:pt idx="149">
                  <c:v>-4.2119999999999997</c:v>
                </c:pt>
                <c:pt idx="150">
                  <c:v>-4.1950000000000003</c:v>
                </c:pt>
                <c:pt idx="151">
                  <c:v>-4.18</c:v>
                </c:pt>
                <c:pt idx="152">
                  <c:v>-4.16</c:v>
                </c:pt>
                <c:pt idx="153">
                  <c:v>-4.1390000000000002</c:v>
                </c:pt>
                <c:pt idx="154">
                  <c:v>-4.133</c:v>
                </c:pt>
                <c:pt idx="155">
                  <c:v>-4.0860000000000003</c:v>
                </c:pt>
                <c:pt idx="156">
                  <c:v>-4.0670000000000002</c:v>
                </c:pt>
                <c:pt idx="157">
                  <c:v>-4.0119999999999996</c:v>
                </c:pt>
                <c:pt idx="158">
                  <c:v>-3.9660000000000002</c:v>
                </c:pt>
                <c:pt idx="159">
                  <c:v>-3.9420000000000002</c:v>
                </c:pt>
                <c:pt idx="160">
                  <c:v>-3.8610000000000002</c:v>
                </c:pt>
                <c:pt idx="161">
                  <c:v>-3.8479999999999999</c:v>
                </c:pt>
                <c:pt idx="162">
                  <c:v>-3.8239999999999998</c:v>
                </c:pt>
                <c:pt idx="163">
                  <c:v>-3.8079999999999998</c:v>
                </c:pt>
                <c:pt idx="164">
                  <c:v>-3.718</c:v>
                </c:pt>
                <c:pt idx="165">
                  <c:v>-3.7130000000000001</c:v>
                </c:pt>
                <c:pt idx="166">
                  <c:v>-3.702</c:v>
                </c:pt>
                <c:pt idx="167">
                  <c:v>-3.6789999999999998</c:v>
                </c:pt>
                <c:pt idx="168">
                  <c:v>-3.605</c:v>
                </c:pt>
                <c:pt idx="169">
                  <c:v>-3.5529999999999999</c:v>
                </c:pt>
                <c:pt idx="170">
                  <c:v>-3.528</c:v>
                </c:pt>
                <c:pt idx="171">
                  <c:v>-3.4849999999999999</c:v>
                </c:pt>
                <c:pt idx="172">
                  <c:v>-3.431</c:v>
                </c:pt>
                <c:pt idx="173">
                  <c:v>-3.43</c:v>
                </c:pt>
                <c:pt idx="174">
                  <c:v>-3.4089999999999998</c:v>
                </c:pt>
                <c:pt idx="175">
                  <c:v>-3.3889999999999998</c:v>
                </c:pt>
                <c:pt idx="176">
                  <c:v>-3.375</c:v>
                </c:pt>
                <c:pt idx="177">
                  <c:v>-3.3290000000000002</c:v>
                </c:pt>
                <c:pt idx="178">
                  <c:v>-3.3119999999999998</c:v>
                </c:pt>
                <c:pt idx="179">
                  <c:v>-3.27</c:v>
                </c:pt>
                <c:pt idx="180">
                  <c:v>-3.2290000000000001</c:v>
                </c:pt>
                <c:pt idx="181">
                  <c:v>-3.1760000000000002</c:v>
                </c:pt>
                <c:pt idx="182">
                  <c:v>-3.1760000000000002</c:v>
                </c:pt>
                <c:pt idx="183">
                  <c:v>-3.1739999999999999</c:v>
                </c:pt>
              </c:numCache>
            </c:numRef>
          </c:xVal>
          <c:yVal>
            <c:numRef>
              <c:f>Sheet6!$Y$5:$Y$191</c:f>
            </c:numRef>
          </c:yVal>
          <c:smooth val="0"/>
        </c:ser>
        <c:ser>
          <c:idx val="1"/>
          <c:order val="1"/>
          <c:tx>
            <c:v>Current Scenario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Sheet6!$AY$16</c:f>
              <c:numCache>
                <c:formatCode>0.00</c:formatCode>
                <c:ptCount val="1"/>
                <c:pt idx="0">
                  <c:v>-1.42</c:v>
                </c:pt>
              </c:numCache>
            </c:numRef>
          </c:xVal>
          <c:yVal>
            <c:numRef>
              <c:f>Sheet6!$AZ$16</c:f>
              <c:numCache>
                <c:formatCode>0.00</c:formatCode>
                <c:ptCount val="1"/>
                <c:pt idx="0">
                  <c:v>4317.3617999999997</c:v>
                </c:pt>
              </c:numCache>
            </c:numRef>
          </c:yVal>
          <c:smooth val="0"/>
        </c:ser>
        <c:ser>
          <c:idx val="2"/>
          <c:order val="2"/>
          <c:tx>
            <c:v>Future Scenarios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Sheet6!$X$5:$X$188</c:f>
              <c:numCache>
                <c:formatCode>0.00</c:formatCode>
                <c:ptCount val="184"/>
                <c:pt idx="0">
                  <c:v>-8.8699999999999992</c:v>
                </c:pt>
                <c:pt idx="1">
                  <c:v>-8.8699999999999992</c:v>
                </c:pt>
                <c:pt idx="2">
                  <c:v>-8.8460000000000001</c:v>
                </c:pt>
                <c:pt idx="3">
                  <c:v>-8.7970000000000006</c:v>
                </c:pt>
                <c:pt idx="4">
                  <c:v>-8.7469999999999999</c:v>
                </c:pt>
                <c:pt idx="5">
                  <c:v>-8.7390000000000008</c:v>
                </c:pt>
                <c:pt idx="6">
                  <c:v>-8.7110000000000003</c:v>
                </c:pt>
                <c:pt idx="7">
                  <c:v>-8.6809999999999992</c:v>
                </c:pt>
                <c:pt idx="8">
                  <c:v>-8.6590000000000007</c:v>
                </c:pt>
                <c:pt idx="9">
                  <c:v>-8.641</c:v>
                </c:pt>
                <c:pt idx="10">
                  <c:v>-8.6319999999999997</c:v>
                </c:pt>
                <c:pt idx="11">
                  <c:v>-8.5690000000000008</c:v>
                </c:pt>
                <c:pt idx="12">
                  <c:v>-8.5399999999999991</c:v>
                </c:pt>
                <c:pt idx="13">
                  <c:v>-8.5060000000000002</c:v>
                </c:pt>
                <c:pt idx="14">
                  <c:v>-8.4489999999999998</c:v>
                </c:pt>
                <c:pt idx="15">
                  <c:v>-8.39</c:v>
                </c:pt>
                <c:pt idx="16">
                  <c:v>-8.3840000000000003</c:v>
                </c:pt>
                <c:pt idx="17">
                  <c:v>-8.3249999999999993</c:v>
                </c:pt>
                <c:pt idx="18">
                  <c:v>-8.3190000000000008</c:v>
                </c:pt>
                <c:pt idx="19">
                  <c:v>-8.2970000000000006</c:v>
                </c:pt>
                <c:pt idx="20">
                  <c:v>-8.2550000000000008</c:v>
                </c:pt>
                <c:pt idx="21">
                  <c:v>-8.2230000000000008</c:v>
                </c:pt>
                <c:pt idx="22">
                  <c:v>-8.1790000000000003</c:v>
                </c:pt>
                <c:pt idx="23">
                  <c:v>-8.1790000000000003</c:v>
                </c:pt>
                <c:pt idx="24">
                  <c:v>-8.1630000000000003</c:v>
                </c:pt>
                <c:pt idx="25">
                  <c:v>-8.1039999999999992</c:v>
                </c:pt>
                <c:pt idx="26">
                  <c:v>-8.0980000000000008</c:v>
                </c:pt>
                <c:pt idx="27">
                  <c:v>-8.0559999999999992</c:v>
                </c:pt>
                <c:pt idx="28">
                  <c:v>-8.0109999999999992</c:v>
                </c:pt>
                <c:pt idx="29">
                  <c:v>-8.0079999999999991</c:v>
                </c:pt>
                <c:pt idx="30">
                  <c:v>-7.9589999999999996</c:v>
                </c:pt>
                <c:pt idx="31">
                  <c:v>-7.92</c:v>
                </c:pt>
                <c:pt idx="32">
                  <c:v>-7.907</c:v>
                </c:pt>
                <c:pt idx="33">
                  <c:v>-7.8620000000000001</c:v>
                </c:pt>
                <c:pt idx="34">
                  <c:v>-7.8520000000000003</c:v>
                </c:pt>
                <c:pt idx="35">
                  <c:v>-7.8040000000000003</c:v>
                </c:pt>
                <c:pt idx="36">
                  <c:v>-7.774</c:v>
                </c:pt>
                <c:pt idx="37">
                  <c:v>-7.7619999999999996</c:v>
                </c:pt>
                <c:pt idx="38">
                  <c:v>-7.758</c:v>
                </c:pt>
                <c:pt idx="39">
                  <c:v>-7.7270000000000003</c:v>
                </c:pt>
                <c:pt idx="40">
                  <c:v>-7.681</c:v>
                </c:pt>
                <c:pt idx="41">
                  <c:v>-7.64</c:v>
                </c:pt>
                <c:pt idx="42">
                  <c:v>-7.6269999999999998</c:v>
                </c:pt>
                <c:pt idx="43">
                  <c:v>-7.6050000000000004</c:v>
                </c:pt>
                <c:pt idx="44">
                  <c:v>-7.577</c:v>
                </c:pt>
                <c:pt idx="45">
                  <c:v>-7.57</c:v>
                </c:pt>
                <c:pt idx="46">
                  <c:v>-7.5439999999999996</c:v>
                </c:pt>
                <c:pt idx="47">
                  <c:v>-7.5229999999999997</c:v>
                </c:pt>
                <c:pt idx="48">
                  <c:v>-7.5049999999999999</c:v>
                </c:pt>
                <c:pt idx="49">
                  <c:v>-7.4889999999999999</c:v>
                </c:pt>
                <c:pt idx="50">
                  <c:v>-7.4029999999999996</c:v>
                </c:pt>
                <c:pt idx="51">
                  <c:v>-7.4</c:v>
                </c:pt>
                <c:pt idx="52">
                  <c:v>-7.3559999999999999</c:v>
                </c:pt>
                <c:pt idx="53">
                  <c:v>-7.3310000000000004</c:v>
                </c:pt>
                <c:pt idx="54">
                  <c:v>-7.2859999999999996</c:v>
                </c:pt>
                <c:pt idx="55">
                  <c:v>-7.2649999999999997</c:v>
                </c:pt>
                <c:pt idx="56">
                  <c:v>-7.2220000000000004</c:v>
                </c:pt>
                <c:pt idx="57">
                  <c:v>-7.202</c:v>
                </c:pt>
                <c:pt idx="58">
                  <c:v>-7.149</c:v>
                </c:pt>
                <c:pt idx="59">
                  <c:v>-7.093</c:v>
                </c:pt>
                <c:pt idx="60">
                  <c:v>-7.0919999999999996</c:v>
                </c:pt>
                <c:pt idx="61">
                  <c:v>-7.008</c:v>
                </c:pt>
                <c:pt idx="62">
                  <c:v>-6.9820000000000002</c:v>
                </c:pt>
                <c:pt idx="63">
                  <c:v>-6.9809999999999999</c:v>
                </c:pt>
                <c:pt idx="64">
                  <c:v>-6.8979999999999997</c:v>
                </c:pt>
                <c:pt idx="65">
                  <c:v>-6.88</c:v>
                </c:pt>
                <c:pt idx="66">
                  <c:v>-6.86</c:v>
                </c:pt>
                <c:pt idx="67">
                  <c:v>-6.8259999999999996</c:v>
                </c:pt>
                <c:pt idx="68">
                  <c:v>-6.8209999999999997</c:v>
                </c:pt>
                <c:pt idx="69">
                  <c:v>-6.7880000000000003</c:v>
                </c:pt>
                <c:pt idx="70">
                  <c:v>-6.7640000000000002</c:v>
                </c:pt>
                <c:pt idx="71">
                  <c:v>-6.726</c:v>
                </c:pt>
                <c:pt idx="72">
                  <c:v>-6.6639999999999997</c:v>
                </c:pt>
                <c:pt idx="73">
                  <c:v>-6.6509999999999998</c:v>
                </c:pt>
                <c:pt idx="74">
                  <c:v>-6.5960000000000001</c:v>
                </c:pt>
                <c:pt idx="75">
                  <c:v>-6.5830000000000002</c:v>
                </c:pt>
                <c:pt idx="76">
                  <c:v>-6.5469999999999997</c:v>
                </c:pt>
                <c:pt idx="77">
                  <c:v>-6.4950000000000001</c:v>
                </c:pt>
                <c:pt idx="78">
                  <c:v>-6.4809999999999999</c:v>
                </c:pt>
                <c:pt idx="79">
                  <c:v>-6.4589999999999996</c:v>
                </c:pt>
                <c:pt idx="80">
                  <c:v>-6.4240000000000004</c:v>
                </c:pt>
                <c:pt idx="81">
                  <c:v>-6.4059999999999997</c:v>
                </c:pt>
                <c:pt idx="82">
                  <c:v>-6.39</c:v>
                </c:pt>
                <c:pt idx="83">
                  <c:v>-6.351</c:v>
                </c:pt>
                <c:pt idx="84">
                  <c:v>-6.34</c:v>
                </c:pt>
                <c:pt idx="85">
                  <c:v>-6.2880000000000003</c:v>
                </c:pt>
                <c:pt idx="86">
                  <c:v>-6.2489999999999997</c:v>
                </c:pt>
                <c:pt idx="87">
                  <c:v>-6.2</c:v>
                </c:pt>
                <c:pt idx="88">
                  <c:v>-6.194</c:v>
                </c:pt>
                <c:pt idx="89">
                  <c:v>-6.1449999999999996</c:v>
                </c:pt>
                <c:pt idx="90">
                  <c:v>-6.1210000000000004</c:v>
                </c:pt>
                <c:pt idx="91">
                  <c:v>-6.0880000000000001</c:v>
                </c:pt>
                <c:pt idx="92">
                  <c:v>-6.0590000000000002</c:v>
                </c:pt>
                <c:pt idx="93">
                  <c:v>-6.0350000000000001</c:v>
                </c:pt>
                <c:pt idx="94">
                  <c:v>-5.9980000000000002</c:v>
                </c:pt>
                <c:pt idx="95">
                  <c:v>-5.9740000000000002</c:v>
                </c:pt>
                <c:pt idx="96">
                  <c:v>-5.9560000000000004</c:v>
                </c:pt>
                <c:pt idx="97">
                  <c:v>-5.9009999999999998</c:v>
                </c:pt>
                <c:pt idx="98">
                  <c:v>-5.8689999999999998</c:v>
                </c:pt>
                <c:pt idx="99">
                  <c:v>-5.8460000000000001</c:v>
                </c:pt>
                <c:pt idx="100">
                  <c:v>-5.8029999999999999</c:v>
                </c:pt>
                <c:pt idx="101">
                  <c:v>-5.7859999999999996</c:v>
                </c:pt>
                <c:pt idx="102">
                  <c:v>-5.72</c:v>
                </c:pt>
                <c:pt idx="103">
                  <c:v>-5.7119999999999997</c:v>
                </c:pt>
                <c:pt idx="104">
                  <c:v>-5.7039999999999997</c:v>
                </c:pt>
                <c:pt idx="105">
                  <c:v>-5.6710000000000003</c:v>
                </c:pt>
                <c:pt idx="106">
                  <c:v>-5.6429999999999998</c:v>
                </c:pt>
                <c:pt idx="107">
                  <c:v>-5.5490000000000004</c:v>
                </c:pt>
                <c:pt idx="108">
                  <c:v>-5.4969999999999999</c:v>
                </c:pt>
                <c:pt idx="109">
                  <c:v>-5.4649999999999999</c:v>
                </c:pt>
                <c:pt idx="110">
                  <c:v>-5.4359999999999999</c:v>
                </c:pt>
                <c:pt idx="111">
                  <c:v>-5.4130000000000003</c:v>
                </c:pt>
                <c:pt idx="112">
                  <c:v>-5.335</c:v>
                </c:pt>
                <c:pt idx="113">
                  <c:v>-5.3339999999999996</c:v>
                </c:pt>
                <c:pt idx="114">
                  <c:v>-5.3079999999999998</c:v>
                </c:pt>
                <c:pt idx="115">
                  <c:v>-5.2830000000000004</c:v>
                </c:pt>
                <c:pt idx="116">
                  <c:v>-5.2060000000000004</c:v>
                </c:pt>
                <c:pt idx="117">
                  <c:v>-5.2009999999999996</c:v>
                </c:pt>
                <c:pt idx="118">
                  <c:v>-5.1390000000000002</c:v>
                </c:pt>
                <c:pt idx="119">
                  <c:v>-5.1360000000000001</c:v>
                </c:pt>
                <c:pt idx="120">
                  <c:v>-5.0819999999999999</c:v>
                </c:pt>
                <c:pt idx="121">
                  <c:v>-5.0069999999999997</c:v>
                </c:pt>
                <c:pt idx="122">
                  <c:v>-4.99</c:v>
                </c:pt>
                <c:pt idx="123">
                  <c:v>-4.9850000000000003</c:v>
                </c:pt>
                <c:pt idx="124">
                  <c:v>-4.9329999999999998</c:v>
                </c:pt>
                <c:pt idx="125">
                  <c:v>-4.9279999999999999</c:v>
                </c:pt>
                <c:pt idx="126">
                  <c:v>-4.883</c:v>
                </c:pt>
                <c:pt idx="127">
                  <c:v>-4.8449999999999998</c:v>
                </c:pt>
                <c:pt idx="128">
                  <c:v>-4.8</c:v>
                </c:pt>
                <c:pt idx="129">
                  <c:v>-4.782</c:v>
                </c:pt>
                <c:pt idx="130">
                  <c:v>-4.758</c:v>
                </c:pt>
                <c:pt idx="131">
                  <c:v>-4.7389999999999999</c:v>
                </c:pt>
                <c:pt idx="132">
                  <c:v>-4.7320000000000002</c:v>
                </c:pt>
                <c:pt idx="133">
                  <c:v>-4.6260000000000003</c:v>
                </c:pt>
                <c:pt idx="134">
                  <c:v>-4.5949999999999998</c:v>
                </c:pt>
                <c:pt idx="135">
                  <c:v>-4.5949999999999998</c:v>
                </c:pt>
                <c:pt idx="136">
                  <c:v>-4.5640000000000001</c:v>
                </c:pt>
                <c:pt idx="137">
                  <c:v>-4.5439999999999996</c:v>
                </c:pt>
                <c:pt idx="138">
                  <c:v>-4.5270000000000001</c:v>
                </c:pt>
                <c:pt idx="139">
                  <c:v>-4.4989999999999997</c:v>
                </c:pt>
                <c:pt idx="140">
                  <c:v>-4.4550000000000001</c:v>
                </c:pt>
                <c:pt idx="141">
                  <c:v>-4.452</c:v>
                </c:pt>
                <c:pt idx="142">
                  <c:v>-4.4119999999999999</c:v>
                </c:pt>
                <c:pt idx="143">
                  <c:v>-4.375</c:v>
                </c:pt>
                <c:pt idx="144">
                  <c:v>-4.3470000000000004</c:v>
                </c:pt>
                <c:pt idx="145">
                  <c:v>-4.3209999999999997</c:v>
                </c:pt>
                <c:pt idx="146">
                  <c:v>-4.2910000000000004</c:v>
                </c:pt>
                <c:pt idx="147">
                  <c:v>-4.258</c:v>
                </c:pt>
                <c:pt idx="148">
                  <c:v>-4.234</c:v>
                </c:pt>
                <c:pt idx="149">
                  <c:v>-4.2119999999999997</c:v>
                </c:pt>
                <c:pt idx="150">
                  <c:v>-4.1950000000000003</c:v>
                </c:pt>
                <c:pt idx="151">
                  <c:v>-4.18</c:v>
                </c:pt>
                <c:pt idx="152">
                  <c:v>-4.16</c:v>
                </c:pt>
                <c:pt idx="153">
                  <c:v>-4.1390000000000002</c:v>
                </c:pt>
                <c:pt idx="154">
                  <c:v>-4.133</c:v>
                </c:pt>
                <c:pt idx="155">
                  <c:v>-4.0860000000000003</c:v>
                </c:pt>
                <c:pt idx="156">
                  <c:v>-4.0670000000000002</c:v>
                </c:pt>
                <c:pt idx="157">
                  <c:v>-4.0119999999999996</c:v>
                </c:pt>
                <c:pt idx="158">
                  <c:v>-3.9660000000000002</c:v>
                </c:pt>
                <c:pt idx="159">
                  <c:v>-3.9420000000000002</c:v>
                </c:pt>
                <c:pt idx="160">
                  <c:v>-3.8610000000000002</c:v>
                </c:pt>
                <c:pt idx="161">
                  <c:v>-3.8479999999999999</c:v>
                </c:pt>
                <c:pt idx="162">
                  <c:v>-3.8239999999999998</c:v>
                </c:pt>
                <c:pt idx="163">
                  <c:v>-3.8079999999999998</c:v>
                </c:pt>
                <c:pt idx="164">
                  <c:v>-3.718</c:v>
                </c:pt>
                <c:pt idx="165">
                  <c:v>-3.7130000000000001</c:v>
                </c:pt>
                <c:pt idx="166">
                  <c:v>-3.702</c:v>
                </c:pt>
                <c:pt idx="167">
                  <c:v>-3.6789999999999998</c:v>
                </c:pt>
                <c:pt idx="168">
                  <c:v>-3.605</c:v>
                </c:pt>
                <c:pt idx="169">
                  <c:v>-3.5529999999999999</c:v>
                </c:pt>
                <c:pt idx="170">
                  <c:v>-3.528</c:v>
                </c:pt>
                <c:pt idx="171">
                  <c:v>-3.4849999999999999</c:v>
                </c:pt>
                <c:pt idx="172">
                  <c:v>-3.431</c:v>
                </c:pt>
                <c:pt idx="173">
                  <c:v>-3.43</c:v>
                </c:pt>
                <c:pt idx="174">
                  <c:v>-3.4089999999999998</c:v>
                </c:pt>
                <c:pt idx="175">
                  <c:v>-3.3889999999999998</c:v>
                </c:pt>
                <c:pt idx="176">
                  <c:v>-3.375</c:v>
                </c:pt>
                <c:pt idx="177">
                  <c:v>-3.3290000000000002</c:v>
                </c:pt>
                <c:pt idx="178">
                  <c:v>-3.3119999999999998</c:v>
                </c:pt>
                <c:pt idx="179">
                  <c:v>-3.27</c:v>
                </c:pt>
                <c:pt idx="180">
                  <c:v>-3.2290000000000001</c:v>
                </c:pt>
                <c:pt idx="181">
                  <c:v>-3.1760000000000002</c:v>
                </c:pt>
                <c:pt idx="182">
                  <c:v>-3.1760000000000002</c:v>
                </c:pt>
                <c:pt idx="183">
                  <c:v>-3.1739999999999999</c:v>
                </c:pt>
              </c:numCache>
            </c:numRef>
          </c:xVal>
          <c:yVal>
            <c:numRef>
              <c:f>Sheet6!$Z$5:$Z$188</c:f>
              <c:numCache>
                <c:formatCode>0.00</c:formatCode>
                <c:ptCount val="184"/>
                <c:pt idx="0">
                  <c:v>5449.4104244734954</c:v>
                </c:pt>
                <c:pt idx="1">
                  <c:v>5449.4104244734954</c:v>
                </c:pt>
                <c:pt idx="2">
                  <c:v>5439.2248409549138</c:v>
                </c:pt>
                <c:pt idx="3">
                  <c:v>5421.0279203457412</c:v>
                </c:pt>
                <c:pt idx="4">
                  <c:v>5400.8928345446875</c:v>
                </c:pt>
                <c:pt idx="5">
                  <c:v>5400.0299642689588</c:v>
                </c:pt>
                <c:pt idx="6">
                  <c:v>5387.6948524267918</c:v>
                </c:pt>
                <c:pt idx="7">
                  <c:v>5376.329924236401</c:v>
                </c:pt>
                <c:pt idx="8">
                  <c:v>5373.5149820782863</c:v>
                </c:pt>
                <c:pt idx="9">
                  <c:v>5359.3309066508955</c:v>
                </c:pt>
                <c:pt idx="10">
                  <c:v>5356.0824268154756</c:v>
                </c:pt>
                <c:pt idx="11">
                  <c:v>5330.2834352710834</c:v>
                </c:pt>
                <c:pt idx="12">
                  <c:v>5319.7442606527038</c:v>
                </c:pt>
                <c:pt idx="13">
                  <c:v>5305.8627529308924</c:v>
                </c:pt>
                <c:pt idx="14">
                  <c:v>5283.926631662227</c:v>
                </c:pt>
                <c:pt idx="15">
                  <c:v>5261.2265916296692</c:v>
                </c:pt>
                <c:pt idx="16">
                  <c:v>5258.4255561620594</c:v>
                </c:pt>
                <c:pt idx="17">
                  <c:v>5236.7255161295016</c:v>
                </c:pt>
                <c:pt idx="18">
                  <c:v>5233.6080062658093</c:v>
                </c:pt>
                <c:pt idx="19">
                  <c:v>5224.4409810990874</c:v>
                </c:pt>
                <c:pt idx="20">
                  <c:v>5208.932684337653</c:v>
                </c:pt>
                <c:pt idx="21">
                  <c:v>5196.9140468915684</c:v>
                </c:pt>
                <c:pt idx="22">
                  <c:v>5180.1027358420888</c:v>
                </c:pt>
                <c:pt idx="23">
                  <c:v>5180.1027358420888</c:v>
                </c:pt>
                <c:pt idx="24">
                  <c:v>5174.8491577628465</c:v>
                </c:pt>
                <c:pt idx="25">
                  <c:v>5151.0985409185359</c:v>
                </c:pt>
                <c:pt idx="26">
                  <c:v>5147.9810310548437</c:v>
                </c:pt>
                <c:pt idx="27">
                  <c:v>5132.7779506931274</c:v>
                </c:pt>
                <c:pt idx="28">
                  <c:v>5115.6799815957875</c:v>
                </c:pt>
                <c:pt idx="29">
                  <c:v>5114.039732448131</c:v>
                </c:pt>
                <c:pt idx="30">
                  <c:v>5093.0974514269219</c:v>
                </c:pt>
                <c:pt idx="31">
                  <c:v>5079.8623526053107</c:v>
                </c:pt>
                <c:pt idx="32">
                  <c:v>5073.9438072740086</c:v>
                </c:pt>
                <c:pt idx="33">
                  <c:v>5056.7840033685534</c:v>
                </c:pt>
                <c:pt idx="34">
                  <c:v>5053.0880791653199</c:v>
                </c:pt>
                <c:pt idx="35">
                  <c:v>5035.0839633359956</c:v>
                </c:pt>
                <c:pt idx="36">
                  <c:v>5023.7168330339337</c:v>
                </c:pt>
                <c:pt idx="37">
                  <c:v>5017.1467805586071</c:v>
                </c:pt>
                <c:pt idx="38">
                  <c:v>5016.0478290467745</c:v>
                </c:pt>
                <c:pt idx="39">
                  <c:v>5004.8065704726196</c:v>
                </c:pt>
                <c:pt idx="40">
                  <c:v>4987.4539617873161</c:v>
                </c:pt>
                <c:pt idx="41">
                  <c:v>4971.3312745855746</c:v>
                </c:pt>
                <c:pt idx="42">
                  <c:v>4966.3621524425198</c:v>
                </c:pt>
                <c:pt idx="43">
                  <c:v>4957.3693737037866</c:v>
                </c:pt>
                <c:pt idx="44">
                  <c:v>4947.0528202134774</c:v>
                </c:pt>
                <c:pt idx="45">
                  <c:v>4944.8228987299153</c:v>
                </c:pt>
                <c:pt idx="46">
                  <c:v>4933.650775319371</c:v>
                </c:pt>
                <c:pt idx="47">
                  <c:v>4926.5641433126239</c:v>
                </c:pt>
                <c:pt idx="48">
                  <c:v>4920.6703160857232</c:v>
                </c:pt>
                <c:pt idx="49">
                  <c:v>4914.416738006481</c:v>
                </c:pt>
                <c:pt idx="50">
                  <c:v>4887.4357530961406</c:v>
                </c:pt>
                <c:pt idx="51">
                  <c:v>4880.1887813519097</c:v>
                </c:pt>
                <c:pt idx="52">
                  <c:v>4863.3960286542879</c:v>
                </c:pt>
                <c:pt idx="53">
                  <c:v>4857.8142716001294</c:v>
                </c:pt>
                <c:pt idx="54">
                  <c:v>4848.5158298792103</c:v>
                </c:pt>
                <c:pt idx="55">
                  <c:v>4829.9752672198701</c:v>
                </c:pt>
                <c:pt idx="56">
                  <c:v>4811.4989889183307</c:v>
                </c:pt>
                <c:pt idx="57">
                  <c:v>4804.666996499549</c:v>
                </c:pt>
                <c:pt idx="58">
                  <c:v>4785.339105918647</c:v>
                </c:pt>
                <c:pt idx="59">
                  <c:v>4763.6896426978419</c:v>
                </c:pt>
                <c:pt idx="60">
                  <c:v>4763.5772310779712</c:v>
                </c:pt>
                <c:pt idx="61">
                  <c:v>4731.0401003828092</c:v>
                </c:pt>
                <c:pt idx="62">
                  <c:v>4723.5194841162884</c:v>
                </c:pt>
                <c:pt idx="63">
                  <c:v>4722.1204144485582</c:v>
                </c:pt>
                <c:pt idx="64">
                  <c:v>4689.4410557853025</c:v>
                </c:pt>
                <c:pt idx="65">
                  <c:v>4684.7400333382493</c:v>
                </c:pt>
                <c:pt idx="66">
                  <c:v>4676.4605965516557</c:v>
                </c:pt>
                <c:pt idx="67">
                  <c:v>4669.12617872997</c:v>
                </c:pt>
                <c:pt idx="68">
                  <c:v>4661.5307141297617</c:v>
                </c:pt>
                <c:pt idx="69">
                  <c:v>4649.0966507757603</c:v>
                </c:pt>
                <c:pt idx="70">
                  <c:v>4640.4017880812507</c:v>
                </c:pt>
                <c:pt idx="71">
                  <c:v>4625.3594940394869</c:v>
                </c:pt>
                <c:pt idx="72">
                  <c:v>4602.324421258988</c:v>
                </c:pt>
                <c:pt idx="73">
                  <c:v>4600.4935694431551</c:v>
                </c:pt>
                <c:pt idx="74">
                  <c:v>4577.6119826271151</c:v>
                </c:pt>
                <c:pt idx="75">
                  <c:v>4572.2645512798608</c:v>
                </c:pt>
                <c:pt idx="76">
                  <c:v>4569.5339599225954</c:v>
                </c:pt>
                <c:pt idx="77">
                  <c:v>4539.0253366289235</c:v>
                </c:pt>
                <c:pt idx="78">
                  <c:v>4535.5542356654323</c:v>
                </c:pt>
                <c:pt idx="79">
                  <c:v>4527.194405718863</c:v>
                </c:pt>
                <c:pt idx="80">
                  <c:v>4514.4365676132875</c:v>
                </c:pt>
                <c:pt idx="81">
                  <c:v>4507.295401153915</c:v>
                </c:pt>
                <c:pt idx="82">
                  <c:v>4500.7798831312157</c:v>
                </c:pt>
                <c:pt idx="83">
                  <c:v>4487.0540634855333</c:v>
                </c:pt>
                <c:pt idx="84">
                  <c:v>4482.4705509021724</c:v>
                </c:pt>
                <c:pt idx="85">
                  <c:v>4462.5715463372235</c:v>
                </c:pt>
                <c:pt idx="86">
                  <c:v>4449.0199731195298</c:v>
                </c:pt>
                <c:pt idx="87">
                  <c:v>4440.1161968429988</c:v>
                </c:pt>
                <c:pt idx="88">
                  <c:v>4428.9169057783693</c:v>
                </c:pt>
                <c:pt idx="89">
                  <c:v>4411.974624757162</c:v>
                </c:pt>
                <c:pt idx="90">
                  <c:v>4402.4034316788875</c:v>
                </c:pt>
                <c:pt idx="91">
                  <c:v>4389.031203133005</c:v>
                </c:pt>
                <c:pt idx="92">
                  <c:v>4379.4301937065065</c:v>
                </c:pt>
                <c:pt idx="93">
                  <c:v>4369.9899705999615</c:v>
                </c:pt>
                <c:pt idx="94">
                  <c:v>4355.9156580983035</c:v>
                </c:pt>
                <c:pt idx="95">
                  <c:v>4347.5260118035103</c:v>
                </c:pt>
                <c:pt idx="96">
                  <c:v>4340.3455265287521</c:v>
                </c:pt>
                <c:pt idx="97">
                  <c:v>4320.0310960558863</c:v>
                </c:pt>
                <c:pt idx="98">
                  <c:v>4309.0742934179198</c:v>
                </c:pt>
                <c:pt idx="99">
                  <c:v>4300.7970587429973</c:v>
                </c:pt>
                <c:pt idx="100">
                  <c:v>4282.270203629706</c:v>
                </c:pt>
                <c:pt idx="101">
                  <c:v>4276.7114091507465</c:v>
                </c:pt>
                <c:pt idx="102">
                  <c:v>4254.7814476346257</c:v>
                </c:pt>
                <c:pt idx="103">
                  <c:v>4250.3907398311112</c:v>
                </c:pt>
                <c:pt idx="104">
                  <c:v>4247.5093112035247</c:v>
                </c:pt>
                <c:pt idx="105">
                  <c:v>4235.0134130414053</c:v>
                </c:pt>
                <c:pt idx="106">
                  <c:v>4224.1875803751673</c:v>
                </c:pt>
                <c:pt idx="107">
                  <c:v>4193.5835166280658</c:v>
                </c:pt>
                <c:pt idx="108">
                  <c:v>4171.7390465157432</c:v>
                </c:pt>
                <c:pt idx="109">
                  <c:v>4160.1813135455059</c:v>
                </c:pt>
                <c:pt idx="110">
                  <c:v>4149.6421389271263</c:v>
                </c:pt>
                <c:pt idx="111">
                  <c:v>4141.0276693925925</c:v>
                </c:pt>
                <c:pt idx="112">
                  <c:v>4112.3213905132643</c:v>
                </c:pt>
                <c:pt idx="113">
                  <c:v>4111.3534089731584</c:v>
                </c:pt>
                <c:pt idx="114">
                  <c:v>4103.1059906464598</c:v>
                </c:pt>
                <c:pt idx="115">
                  <c:v>4093.2801579802217</c:v>
                </c:pt>
                <c:pt idx="116">
                  <c:v>4064.6862907207637</c:v>
                </c:pt>
                <c:pt idx="117">
                  <c:v>4062.9656484131301</c:v>
                </c:pt>
                <c:pt idx="118">
                  <c:v>4041.6759360446667</c:v>
                </c:pt>
                <c:pt idx="119">
                  <c:v>4039.7192125009269</c:v>
                </c:pt>
                <c:pt idx="120">
                  <c:v>4018.8016495841202</c:v>
                </c:pt>
                <c:pt idx="121">
                  <c:v>4002.0771388851726</c:v>
                </c:pt>
                <c:pt idx="122">
                  <c:v>3986.4634834213484</c:v>
                </c:pt>
                <c:pt idx="123">
                  <c:v>3985.630429493845</c:v>
                </c:pt>
                <c:pt idx="124">
                  <c:v>3967.3829320729192</c:v>
                </c:pt>
                <c:pt idx="125">
                  <c:v>3965.5520802570863</c:v>
                </c:pt>
                <c:pt idx="126">
                  <c:v>3947.7705855558297</c:v>
                </c:pt>
                <c:pt idx="127">
                  <c:v>3933.7282915140654</c:v>
                </c:pt>
                <c:pt idx="128">
                  <c:v>3916.4560759887381</c:v>
                </c:pt>
                <c:pt idx="129">
                  <c:v>3911.6128255735907</c:v>
                </c:pt>
                <c:pt idx="130">
                  <c:v>3906.2857081073962</c:v>
                </c:pt>
                <c:pt idx="131">
                  <c:v>3895.5952496362279</c:v>
                </c:pt>
                <c:pt idx="132">
                  <c:v>3893.9364421367127</c:v>
                </c:pt>
                <c:pt idx="133">
                  <c:v>3853.3745142429225</c:v>
                </c:pt>
                <c:pt idx="134">
                  <c:v>3842.7363881127085</c:v>
                </c:pt>
                <c:pt idx="135">
                  <c:v>3842.7363881127085</c:v>
                </c:pt>
                <c:pt idx="136">
                  <c:v>3831.1466366825771</c:v>
                </c:pt>
                <c:pt idx="137">
                  <c:v>3826.2848279155714</c:v>
                </c:pt>
                <c:pt idx="138">
                  <c:v>3818.1549194525651</c:v>
                </c:pt>
                <c:pt idx="139">
                  <c:v>3809.2970683264325</c:v>
                </c:pt>
                <c:pt idx="140">
                  <c:v>3795.7112745371737</c:v>
                </c:pt>
                <c:pt idx="141">
                  <c:v>3789.9579197491653</c:v>
                </c:pt>
                <c:pt idx="142">
                  <c:v>3775.8970673555427</c:v>
                </c:pt>
                <c:pt idx="143">
                  <c:v>3762.7929385056605</c:v>
                </c:pt>
                <c:pt idx="144">
                  <c:v>3762.0561873958513</c:v>
                </c:pt>
                <c:pt idx="145">
                  <c:v>3741.1300151768182</c:v>
                </c:pt>
                <c:pt idx="146">
                  <c:v>3732.0495429226157</c:v>
                </c:pt>
                <c:pt idx="147">
                  <c:v>3721.0443655845675</c:v>
                </c:pt>
                <c:pt idx="148">
                  <c:v>3711.0330284939751</c:v>
                </c:pt>
                <c:pt idx="149">
                  <c:v>3705.2330545350874</c:v>
                </c:pt>
                <c:pt idx="150">
                  <c:v>3697.4196204681634</c:v>
                </c:pt>
                <c:pt idx="151">
                  <c:v>3691.798991181086</c:v>
                </c:pt>
                <c:pt idx="152">
                  <c:v>3685.1412451902925</c:v>
                </c:pt>
                <c:pt idx="153">
                  <c:v>3676.7381387874634</c:v>
                </c:pt>
                <c:pt idx="154">
                  <c:v>3674.6824637318891</c:v>
                </c:pt>
                <c:pt idx="155">
                  <c:v>3657.2174434267154</c:v>
                </c:pt>
                <c:pt idx="156">
                  <c:v>3652.31235820345</c:v>
                </c:pt>
                <c:pt idx="157">
                  <c:v>3630.2638253149153</c:v>
                </c:pt>
                <c:pt idx="158">
                  <c:v>3613.9112166296118</c:v>
                </c:pt>
                <c:pt idx="159">
                  <c:v>3605.6637983029132</c:v>
                </c:pt>
                <c:pt idx="160">
                  <c:v>3576.9204027198684</c:v>
                </c:pt>
                <c:pt idx="161">
                  <c:v>3571.2564969765308</c:v>
                </c:pt>
                <c:pt idx="162">
                  <c:v>3566.7802977692186</c:v>
                </c:pt>
                <c:pt idx="163">
                  <c:v>3556.1956445829082</c:v>
                </c:pt>
                <c:pt idx="164">
                  <c:v>3523.2543459761955</c:v>
                </c:pt>
                <c:pt idx="165">
                  <c:v>3521.2790640805974</c:v>
                </c:pt>
                <c:pt idx="166">
                  <c:v>3517.695551497236</c:v>
                </c:pt>
                <c:pt idx="167">
                  <c:v>3516.1215413810378</c:v>
                </c:pt>
                <c:pt idx="168">
                  <c:v>3482.698577834949</c:v>
                </c:pt>
                <c:pt idx="169">
                  <c:v>3465.0542128579655</c:v>
                </c:pt>
                <c:pt idx="170">
                  <c:v>3456.9192061511371</c:v>
                </c:pt>
                <c:pt idx="171">
                  <c:v>3439.8397954056563</c:v>
                </c:pt>
                <c:pt idx="172">
                  <c:v>3431.6214994067009</c:v>
                </c:pt>
                <c:pt idx="173">
                  <c:v>3419.9334904852153</c:v>
                </c:pt>
                <c:pt idx="174">
                  <c:v>3413.7552073221273</c:v>
                </c:pt>
                <c:pt idx="175">
                  <c:v>3404.3633589156639</c:v>
                </c:pt>
                <c:pt idx="176">
                  <c:v>3398.6808948204684</c:v>
                </c:pt>
                <c:pt idx="177">
                  <c:v>3381.3282861351654</c:v>
                </c:pt>
                <c:pt idx="178">
                  <c:v>3376.1983776721586</c:v>
                </c:pt>
                <c:pt idx="179">
                  <c:v>3365.8537633628284</c:v>
                </c:pt>
                <c:pt idx="180">
                  <c:v>3345.0581145330552</c:v>
                </c:pt>
                <c:pt idx="181">
                  <c:v>3326.3333563960955</c:v>
                </c:pt>
                <c:pt idx="182">
                  <c:v>3326.3333563960955</c:v>
                </c:pt>
                <c:pt idx="183">
                  <c:v>3326.140551616249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94584"/>
        <c:axId val="436508304"/>
      </c:scatterChart>
      <c:valAx>
        <c:axId val="4364945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CO2 emission [Mt]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508304"/>
        <c:crosses val="autoZero"/>
        <c:crossBetween val="midCat"/>
      </c:valAx>
      <c:valAx>
        <c:axId val="4365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Total Cost [KEuro]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94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371475</xdr:colOff>
      <xdr:row>19</xdr:row>
      <xdr:rowOff>4761</xdr:rowOff>
    </xdr:from>
    <xdr:to>
      <xdr:col>44</xdr:col>
      <xdr:colOff>552450</xdr:colOff>
      <xdr:row>36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91"/>
  <sheetViews>
    <sheetView tabSelected="1" workbookViewId="0">
      <pane ySplit="4" topLeftCell="A5" activePane="bottomLeft" state="frozen"/>
      <selection pane="bottomLeft" activeCell="A26" sqref="A26"/>
    </sheetView>
  </sheetViews>
  <sheetFormatPr defaultRowHeight="15" x14ac:dyDescent="0.25"/>
  <cols>
    <col min="1" max="1" width="8.5703125" bestFit="1" customWidth="1"/>
    <col min="2" max="2" width="10.7109375" bestFit="1" customWidth="1"/>
    <col min="3" max="3" width="6.7109375" bestFit="1" customWidth="1"/>
    <col min="4" max="4" width="7" bestFit="1" customWidth="1"/>
    <col min="5" max="5" width="6.7109375" bestFit="1" customWidth="1"/>
    <col min="6" max="6" width="13.140625" bestFit="1" customWidth="1"/>
    <col min="7" max="7" width="12.7109375" hidden="1" customWidth="1"/>
    <col min="8" max="8" width="14.85546875" bestFit="1" customWidth="1"/>
    <col min="9" max="9" width="14.5703125" hidden="1" customWidth="1"/>
    <col min="10" max="10" width="18" bestFit="1" customWidth="1"/>
    <col min="11" max="11" width="17.7109375" hidden="1" customWidth="1"/>
    <col min="12" max="12" width="7.5703125" bestFit="1" customWidth="1"/>
    <col min="13" max="13" width="8.140625" bestFit="1" customWidth="1"/>
    <col min="14" max="14" width="12.140625" bestFit="1" customWidth="1"/>
    <col min="15" max="15" width="11.7109375" bestFit="1" customWidth="1"/>
    <col min="16" max="16" width="12.28515625" bestFit="1" customWidth="1"/>
    <col min="17" max="17" width="20.5703125" bestFit="1" customWidth="1"/>
    <col min="18" max="18" width="14.28515625" bestFit="1" customWidth="1"/>
    <col min="19" max="19" width="14.28515625" customWidth="1"/>
    <col min="20" max="20" width="14.140625" bestFit="1" customWidth="1"/>
    <col min="21" max="21" width="16.140625" bestFit="1" customWidth="1"/>
    <col min="22" max="22" width="16.140625" customWidth="1"/>
    <col min="23" max="23" width="15.140625" hidden="1" customWidth="1"/>
    <col min="24" max="24" width="12.42578125" bestFit="1" customWidth="1"/>
    <col min="25" max="25" width="12.42578125" hidden="1" customWidth="1"/>
    <col min="26" max="26" width="12.42578125" customWidth="1"/>
    <col min="31" max="31" width="17.7109375" bestFit="1" customWidth="1"/>
    <col min="32" max="32" width="14.28515625" customWidth="1"/>
    <col min="33" max="33" width="15.5703125" bestFit="1" customWidth="1"/>
    <col min="34" max="34" width="11" bestFit="1" customWidth="1"/>
    <col min="35" max="35" width="13.140625" bestFit="1" customWidth="1"/>
    <col min="37" max="37" width="13.140625" bestFit="1" customWidth="1"/>
    <col min="38" max="38" width="12.7109375" hidden="1" customWidth="1"/>
    <col min="39" max="39" width="14.85546875" bestFit="1" customWidth="1"/>
    <col min="40" max="40" width="14.5703125" hidden="1" customWidth="1"/>
    <col min="41" max="41" width="18" bestFit="1" customWidth="1"/>
    <col min="42" max="42" width="17.7109375" hidden="1" customWidth="1"/>
    <col min="45" max="45" width="12.140625" bestFit="1" customWidth="1"/>
    <col min="46" max="46" width="12.140625" customWidth="1"/>
    <col min="47" max="47" width="16.85546875" bestFit="1" customWidth="1"/>
    <col min="48" max="48" width="20.5703125" bestFit="1" customWidth="1"/>
    <col min="49" max="49" width="14.28515625" bestFit="1" customWidth="1"/>
    <col min="50" max="50" width="15.140625" bestFit="1" customWidth="1"/>
    <col min="51" max="51" width="12.42578125" bestFit="1" customWidth="1"/>
    <col min="52" max="52" width="9.28515625" bestFit="1" customWidth="1"/>
  </cols>
  <sheetData>
    <row r="1" spans="1:57" s="3" customFormat="1" x14ac:dyDescent="0.25">
      <c r="A1" s="22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G1" s="21" t="s">
        <v>43</v>
      </c>
      <c r="AH1" s="21"/>
      <c r="AI1" s="21"/>
      <c r="AJ1" s="21"/>
      <c r="AK1" s="21"/>
      <c r="AL1" s="21"/>
      <c r="AM1" s="21"/>
      <c r="AN1" s="21"/>
      <c r="AO1" s="21"/>
    </row>
    <row r="2" spans="1:57" s="3" customFormat="1" x14ac:dyDescent="0.25">
      <c r="A2" s="1"/>
      <c r="B2" s="19" t="s">
        <v>24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7"/>
      <c r="AA2" s="20" t="s">
        <v>40</v>
      </c>
      <c r="AB2" s="20"/>
      <c r="AC2" s="20"/>
      <c r="AG2" s="15" t="s">
        <v>35</v>
      </c>
      <c r="AH2" s="15" t="s">
        <v>36</v>
      </c>
      <c r="AI2" s="15" t="s">
        <v>39</v>
      </c>
      <c r="AJ2" s="15" t="s">
        <v>37</v>
      </c>
      <c r="AK2" s="15" t="s">
        <v>42</v>
      </c>
      <c r="AL2" s="16"/>
      <c r="AM2" s="15" t="s">
        <v>46</v>
      </c>
      <c r="AN2" s="16"/>
      <c r="AO2" s="15" t="s">
        <v>47</v>
      </c>
    </row>
    <row r="3" spans="1:57" x14ac:dyDescent="0.25">
      <c r="A3" s="12" t="s">
        <v>2</v>
      </c>
      <c r="B3" s="5" t="s">
        <v>19</v>
      </c>
      <c r="C3" s="5" t="s">
        <v>25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16</v>
      </c>
      <c r="J3" s="5" t="s">
        <v>17</v>
      </c>
      <c r="K3" s="4" t="s">
        <v>8</v>
      </c>
      <c r="L3" s="6" t="s">
        <v>26</v>
      </c>
      <c r="M3" s="6" t="s">
        <v>54</v>
      </c>
      <c r="N3" s="6" t="s">
        <v>27</v>
      </c>
      <c r="O3" s="6" t="s">
        <v>30</v>
      </c>
      <c r="P3" s="6" t="s">
        <v>48</v>
      </c>
      <c r="Q3" s="6" t="s">
        <v>21</v>
      </c>
      <c r="R3" s="6" t="s">
        <v>9</v>
      </c>
      <c r="S3" s="10" t="s">
        <v>33</v>
      </c>
      <c r="T3" s="10" t="s">
        <v>34</v>
      </c>
      <c r="U3" s="10" t="s">
        <v>38</v>
      </c>
      <c r="V3" s="6" t="s">
        <v>10</v>
      </c>
      <c r="W3" s="6" t="s">
        <v>49</v>
      </c>
      <c r="X3" s="7" t="s">
        <v>11</v>
      </c>
      <c r="Y3" s="7" t="s">
        <v>50</v>
      </c>
      <c r="Z3" s="7" t="s">
        <v>22</v>
      </c>
      <c r="AA3" s="14" t="s">
        <v>0</v>
      </c>
      <c r="AB3" s="14" t="s">
        <v>1</v>
      </c>
      <c r="AC3" s="14" t="s">
        <v>41</v>
      </c>
      <c r="AG3" s="15" t="s">
        <v>44</v>
      </c>
      <c r="AH3" s="15" t="s">
        <v>44</v>
      </c>
      <c r="AI3" s="15" t="s">
        <v>44</v>
      </c>
      <c r="AJ3" s="15" t="s">
        <v>45</v>
      </c>
      <c r="AK3" s="15" t="s">
        <v>53</v>
      </c>
      <c r="AL3" s="4"/>
      <c r="AM3" s="15" t="s">
        <v>53</v>
      </c>
      <c r="AN3" s="4"/>
      <c r="AO3" s="15" t="s">
        <v>53</v>
      </c>
    </row>
    <row r="4" spans="1:57" x14ac:dyDescent="0.25">
      <c r="A4" s="13" t="s">
        <v>12</v>
      </c>
      <c r="B4" s="9" t="s">
        <v>13</v>
      </c>
      <c r="C4" s="9" t="s">
        <v>13</v>
      </c>
      <c r="D4" s="9" t="s">
        <v>13</v>
      </c>
      <c r="E4" s="9" t="s">
        <v>13</v>
      </c>
      <c r="F4" s="9" t="s">
        <v>13</v>
      </c>
      <c r="G4" s="9" t="s">
        <v>13</v>
      </c>
      <c r="H4" s="9" t="s">
        <v>13</v>
      </c>
      <c r="I4" s="9" t="s">
        <v>13</v>
      </c>
      <c r="J4" s="9" t="s">
        <v>13</v>
      </c>
      <c r="K4" s="8" t="s">
        <v>13</v>
      </c>
      <c r="L4" s="10" t="s">
        <v>14</v>
      </c>
      <c r="M4" s="10" t="s">
        <v>14</v>
      </c>
      <c r="N4" s="10" t="s">
        <v>14</v>
      </c>
      <c r="O4" s="10" t="s">
        <v>14</v>
      </c>
      <c r="P4" s="10" t="s">
        <v>14</v>
      </c>
      <c r="Q4" s="10" t="s">
        <v>14</v>
      </c>
      <c r="R4" s="10" t="s">
        <v>14</v>
      </c>
      <c r="S4" s="10" t="s">
        <v>18</v>
      </c>
      <c r="T4" s="10" t="s">
        <v>18</v>
      </c>
      <c r="U4" s="10" t="s">
        <v>18</v>
      </c>
      <c r="V4" s="10" t="s">
        <v>14</v>
      </c>
      <c r="W4" s="10" t="s">
        <v>14</v>
      </c>
      <c r="X4" s="11" t="s">
        <v>15</v>
      </c>
      <c r="Y4" s="11" t="s">
        <v>14</v>
      </c>
      <c r="Z4" s="11" t="s">
        <v>14</v>
      </c>
      <c r="AA4" s="14" t="s">
        <v>14</v>
      </c>
      <c r="AB4" s="14" t="s">
        <v>14</v>
      </c>
      <c r="AC4" s="14" t="s">
        <v>14</v>
      </c>
      <c r="AG4" s="3">
        <v>25</v>
      </c>
      <c r="AH4" s="3">
        <v>20</v>
      </c>
      <c r="AI4" s="3">
        <v>100</v>
      </c>
      <c r="AJ4" s="3">
        <v>4</v>
      </c>
      <c r="AK4" s="3">
        <v>3.9780000000000002</v>
      </c>
      <c r="AM4">
        <v>4.0540000000000003</v>
      </c>
      <c r="AO4">
        <v>3.2</v>
      </c>
    </row>
    <row r="5" spans="1:57" x14ac:dyDescent="0.25">
      <c r="A5" s="2">
        <v>15000</v>
      </c>
      <c r="B5" s="2">
        <v>13.463934875756999</v>
      </c>
      <c r="C5" s="2">
        <v>16.079999999999998</v>
      </c>
      <c r="D5" s="2">
        <v>4.09</v>
      </c>
      <c r="E5" s="2">
        <v>19.84</v>
      </c>
      <c r="F5" s="2">
        <v>0</v>
      </c>
      <c r="G5" s="2">
        <v>0</v>
      </c>
      <c r="H5" s="2">
        <v>6.0651242429852203E-3</v>
      </c>
      <c r="I5" s="2">
        <v>6.7390269366502404E-3</v>
      </c>
      <c r="J5" s="2">
        <v>8.81</v>
      </c>
      <c r="K5" s="2">
        <v>12.5857142857142</v>
      </c>
      <c r="L5" s="2">
        <v>0</v>
      </c>
      <c r="M5" s="2">
        <v>1</v>
      </c>
      <c r="N5" s="2">
        <v>680</v>
      </c>
      <c r="O5" s="2">
        <v>-761</v>
      </c>
      <c r="P5" s="2">
        <v>-36</v>
      </c>
      <c r="Q5" s="2">
        <v>935</v>
      </c>
      <c r="R5" s="2">
        <v>1567</v>
      </c>
      <c r="S5" s="2">
        <f>((A5-5566)*$AK$4*$AJ$4/100)/(1-(1+$AJ$4/100)^-$AG$4)</f>
        <v>2402.2698728572464</v>
      </c>
      <c r="T5" s="2">
        <f>(ROUND(0.000322065*B5*10^6/3.2, 0)*$AM$4*$AJ$4/100)/(1-(1+$AJ$4/100)^-$AH$4)</f>
        <v>404.19706345271402</v>
      </c>
      <c r="U5" s="2">
        <f>(ROUND(0.000322065*B5*10^6/3.2, 0)*$AO$4*$AJ$4/100)/(1-(1+$AJ$4/100)^-$AI$4)</f>
        <v>176.94348816353497</v>
      </c>
      <c r="V5" s="2">
        <f>S5+T5+U5</f>
        <v>2983.4104244734949</v>
      </c>
      <c r="W5" s="2">
        <v>2983.7693546402002</v>
      </c>
      <c r="X5" s="2">
        <v>-8.8699999999999992</v>
      </c>
      <c r="Y5" s="2">
        <v>5449.7693546401997</v>
      </c>
      <c r="Z5" s="2">
        <f>P5+Q5+R5+V5</f>
        <v>5449.4104244734954</v>
      </c>
      <c r="AA5" s="2">
        <f>(A5-5566)*$AK$4</f>
        <v>37528.452000000005</v>
      </c>
      <c r="AB5">
        <f>ROUND(0.000322065*B5*10^6/3.2, 0)*$AM$4</f>
        <v>5493.17</v>
      </c>
      <c r="AC5">
        <f t="shared" ref="AC5:AC68" si="0">ROUND(0.000322065*B5*10^6/3.2, 0)*$AO$4</f>
        <v>4336</v>
      </c>
      <c r="AD5" s="2"/>
      <c r="AE5" s="2"/>
    </row>
    <row r="6" spans="1:57" x14ac:dyDescent="0.25">
      <c r="A6" s="2">
        <v>15000</v>
      </c>
      <c r="B6" s="2">
        <v>13.4638296183651</v>
      </c>
      <c r="C6" s="2">
        <v>16.079999999999998</v>
      </c>
      <c r="D6" s="2">
        <v>4.09</v>
      </c>
      <c r="E6" s="2">
        <v>19.84</v>
      </c>
      <c r="F6" s="2">
        <v>0</v>
      </c>
      <c r="G6" s="2">
        <v>0</v>
      </c>
      <c r="H6" s="2">
        <v>6.1703816348774804E-3</v>
      </c>
      <c r="I6" s="2">
        <v>6.8559795943083099E-3</v>
      </c>
      <c r="J6" s="2">
        <v>8.81</v>
      </c>
      <c r="K6" s="2">
        <v>12.5857142857142</v>
      </c>
      <c r="L6" s="2">
        <v>0</v>
      </c>
      <c r="M6" s="2">
        <v>1</v>
      </c>
      <c r="N6" s="2">
        <v>680</v>
      </c>
      <c r="O6" s="2">
        <v>-761</v>
      </c>
      <c r="P6" s="2">
        <v>-36</v>
      </c>
      <c r="Q6" s="2">
        <v>935</v>
      </c>
      <c r="R6" s="2">
        <v>1567</v>
      </c>
      <c r="S6" s="2">
        <f t="shared" ref="S6:S69" si="1">((A6-5566)*$AK$4*$AJ$4/100)/(1-(1+$AJ$4/100)^-$AG$4)</f>
        <v>2402.2698728572464</v>
      </c>
      <c r="T6" s="2">
        <f t="shared" ref="T6:T69" si="2">(ROUND(0.000322065*B6*10^6/3.2, 0)*$AM$4*$AJ$4/100)/(1-(1+$AJ$4/100)^-$AH$4)</f>
        <v>404.19706345271402</v>
      </c>
      <c r="U6" s="2">
        <f t="shared" ref="U6:U69" si="3">(ROUND(0.000322065*B6*10^6/3.2, 0)*$AO$4*$AJ$4/100)/(1-(1+$AJ$4/100)^-$AI$4)</f>
        <v>176.94348816353497</v>
      </c>
      <c r="V6" s="2">
        <f t="shared" ref="V6:V69" si="4">S6+T6+U6</f>
        <v>2983.4104244734949</v>
      </c>
      <c r="W6" s="2">
        <v>2983.7693546402002</v>
      </c>
      <c r="X6" s="2">
        <v>-8.8699999999999992</v>
      </c>
      <c r="Y6" s="2">
        <v>5449.7693546401997</v>
      </c>
      <c r="Z6" s="2">
        <f t="shared" ref="Z6:Z69" si="5">P6+Q6+R6+V6</f>
        <v>5449.4104244734954</v>
      </c>
      <c r="AA6" s="2">
        <f t="shared" ref="AA6:AA69" si="6">(A6-5566)*$AK$4</f>
        <v>37528.452000000005</v>
      </c>
      <c r="AB6">
        <f t="shared" ref="AB6:AB69" si="7">ROUND(0.000322065*B6*10^6/3.2, 0)*$AM$4</f>
        <v>5493.17</v>
      </c>
      <c r="AC6">
        <f t="shared" si="0"/>
        <v>4336</v>
      </c>
      <c r="AD6" s="2"/>
      <c r="AE6" s="2"/>
      <c r="AG6" s="30" t="s">
        <v>57</v>
      </c>
      <c r="AH6" s="30" t="s">
        <v>56</v>
      </c>
    </row>
    <row r="7" spans="1:57" x14ac:dyDescent="0.25">
      <c r="A7" s="2">
        <v>14960</v>
      </c>
      <c r="B7" s="2">
        <v>13.464407898621999</v>
      </c>
      <c r="C7" s="2">
        <v>16.03</v>
      </c>
      <c r="D7" s="2">
        <v>4.09</v>
      </c>
      <c r="E7" s="2">
        <v>19.8</v>
      </c>
      <c r="F7" s="2">
        <v>0</v>
      </c>
      <c r="G7" s="2">
        <v>0</v>
      </c>
      <c r="H7" s="2">
        <v>5.5921013779958104E-3</v>
      </c>
      <c r="I7" s="2">
        <v>6.2134459755509002E-3</v>
      </c>
      <c r="J7" s="2">
        <v>8.81</v>
      </c>
      <c r="K7" s="2">
        <v>12.5857142857142</v>
      </c>
      <c r="L7" s="2">
        <v>0</v>
      </c>
      <c r="M7" s="2">
        <v>1</v>
      </c>
      <c r="N7" s="2">
        <v>680</v>
      </c>
      <c r="O7" s="2">
        <v>-759</v>
      </c>
      <c r="P7" s="2">
        <v>-34</v>
      </c>
      <c r="Q7" s="2">
        <v>934</v>
      </c>
      <c r="R7" s="2">
        <v>1566</v>
      </c>
      <c r="S7" s="2">
        <f t="shared" si="1"/>
        <v>2392.0842893386657</v>
      </c>
      <c r="T7" s="2">
        <f t="shared" si="2"/>
        <v>404.19706345271402</v>
      </c>
      <c r="U7" s="2">
        <f t="shared" si="3"/>
        <v>176.94348816353497</v>
      </c>
      <c r="V7" s="2">
        <f t="shared" si="4"/>
        <v>2973.2248409549143</v>
      </c>
      <c r="W7" s="2">
        <v>2973.7693546402002</v>
      </c>
      <c r="X7" s="2">
        <v>-8.8460000000000001</v>
      </c>
      <c r="Y7" s="2">
        <v>5439.7693546401997</v>
      </c>
      <c r="Z7" s="2">
        <f t="shared" si="5"/>
        <v>5439.2248409549138</v>
      </c>
      <c r="AA7" s="2">
        <f t="shared" si="6"/>
        <v>37369.332000000002</v>
      </c>
      <c r="AB7">
        <f t="shared" si="7"/>
        <v>5493.17</v>
      </c>
      <c r="AC7">
        <f t="shared" si="0"/>
        <v>4336</v>
      </c>
      <c r="AD7" s="2"/>
      <c r="AE7" s="2"/>
      <c r="AG7" s="30" t="s">
        <v>13</v>
      </c>
      <c r="AH7" s="30" t="s">
        <v>13</v>
      </c>
    </row>
    <row r="8" spans="1:57" x14ac:dyDescent="0.25">
      <c r="A8" s="2">
        <v>14879</v>
      </c>
      <c r="B8" s="2">
        <v>13.4717790517404</v>
      </c>
      <c r="C8" s="2">
        <v>15.95</v>
      </c>
      <c r="D8" s="2">
        <v>4.09</v>
      </c>
      <c r="E8" s="2">
        <v>19.71</v>
      </c>
      <c r="F8" s="2">
        <v>0</v>
      </c>
      <c r="G8" s="2">
        <v>0</v>
      </c>
      <c r="H8" s="2">
        <v>0</v>
      </c>
      <c r="I8" s="2">
        <v>0</v>
      </c>
      <c r="J8" s="2">
        <v>8.8082209482595601</v>
      </c>
      <c r="K8" s="2">
        <v>12.5831727832279</v>
      </c>
      <c r="L8" s="2">
        <v>0</v>
      </c>
      <c r="M8" s="2">
        <v>0</v>
      </c>
      <c r="N8" s="2">
        <v>679</v>
      </c>
      <c r="O8" s="2">
        <v>-756</v>
      </c>
      <c r="P8" s="2">
        <v>-31</v>
      </c>
      <c r="Q8" s="2">
        <v>932</v>
      </c>
      <c r="R8" s="2">
        <v>1567</v>
      </c>
      <c r="S8" s="2">
        <f t="shared" si="1"/>
        <v>2371.4584827135395</v>
      </c>
      <c r="T8" s="2">
        <f t="shared" si="2"/>
        <v>404.49536386854629</v>
      </c>
      <c r="U8" s="2">
        <f t="shared" si="3"/>
        <v>177.07407376365563</v>
      </c>
      <c r="V8" s="2">
        <f t="shared" si="4"/>
        <v>2953.0279203457417</v>
      </c>
      <c r="W8" s="2">
        <v>2953.0838946161398</v>
      </c>
      <c r="X8" s="2">
        <v>-8.7970000000000006</v>
      </c>
      <c r="Y8" s="2">
        <v>5421.0838946161402</v>
      </c>
      <c r="Z8" s="2">
        <f t="shared" si="5"/>
        <v>5421.0279203457412</v>
      </c>
      <c r="AA8" s="2">
        <f t="shared" si="6"/>
        <v>37047.114000000001</v>
      </c>
      <c r="AB8">
        <f t="shared" si="7"/>
        <v>5497.2240000000002</v>
      </c>
      <c r="AC8">
        <f t="shared" si="0"/>
        <v>4339.2</v>
      </c>
      <c r="AD8" s="2"/>
      <c r="AE8" s="2"/>
      <c r="AG8" s="4">
        <v>14.07</v>
      </c>
      <c r="AH8" s="4">
        <v>22.29</v>
      </c>
    </row>
    <row r="9" spans="1:57" x14ac:dyDescent="0.25">
      <c r="A9" s="2">
        <v>14796</v>
      </c>
      <c r="B9" s="2">
        <v>13.470095354349001</v>
      </c>
      <c r="C9" s="2">
        <v>15.86</v>
      </c>
      <c r="D9" s="2">
        <v>4.09</v>
      </c>
      <c r="E9" s="2">
        <v>19.62</v>
      </c>
      <c r="F9" s="2">
        <v>0</v>
      </c>
      <c r="G9" s="2">
        <v>0</v>
      </c>
      <c r="H9" s="2">
        <v>0</v>
      </c>
      <c r="I9" s="2">
        <v>0</v>
      </c>
      <c r="J9" s="2">
        <v>8.8099046456509704</v>
      </c>
      <c r="K9" s="2">
        <v>12.5855780652156</v>
      </c>
      <c r="L9" s="2">
        <v>0</v>
      </c>
      <c r="M9" s="2">
        <v>0</v>
      </c>
      <c r="N9" s="2">
        <v>680</v>
      </c>
      <c r="O9" s="2">
        <v>-752</v>
      </c>
      <c r="P9" s="2">
        <v>-28</v>
      </c>
      <c r="Q9" s="2">
        <v>930</v>
      </c>
      <c r="R9" s="2">
        <v>1567</v>
      </c>
      <c r="S9" s="2">
        <f t="shared" si="1"/>
        <v>2350.3233969124849</v>
      </c>
      <c r="T9" s="2">
        <f t="shared" si="2"/>
        <v>404.49536386854629</v>
      </c>
      <c r="U9" s="2">
        <f t="shared" si="3"/>
        <v>177.07407376365563</v>
      </c>
      <c r="V9" s="2">
        <f t="shared" si="4"/>
        <v>2931.892834544687</v>
      </c>
      <c r="W9" s="2">
        <v>2932.0379060221899</v>
      </c>
      <c r="X9" s="2">
        <v>-8.7469999999999999</v>
      </c>
      <c r="Y9" s="2">
        <v>5401.0379060221903</v>
      </c>
      <c r="Z9" s="2">
        <f t="shared" si="5"/>
        <v>5400.8928345446875</v>
      </c>
      <c r="AA9" s="2">
        <f t="shared" si="6"/>
        <v>36716.94</v>
      </c>
      <c r="AB9">
        <f t="shared" si="7"/>
        <v>5497.2240000000002</v>
      </c>
      <c r="AC9">
        <f t="shared" si="0"/>
        <v>4339.2</v>
      </c>
      <c r="AD9" s="2"/>
      <c r="AE9" s="2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</row>
    <row r="10" spans="1:57" x14ac:dyDescent="0.25">
      <c r="A10" s="2">
        <v>14787</v>
      </c>
      <c r="B10" s="2">
        <v>13.483309892291</v>
      </c>
      <c r="C10" s="2">
        <v>15.85</v>
      </c>
      <c r="D10" s="2">
        <v>4.0999999999999996</v>
      </c>
      <c r="E10" s="2">
        <v>19.61</v>
      </c>
      <c r="F10" s="2">
        <v>0</v>
      </c>
      <c r="G10" s="2">
        <v>0</v>
      </c>
      <c r="H10" s="2">
        <v>0</v>
      </c>
      <c r="I10" s="2">
        <v>0</v>
      </c>
      <c r="J10" s="2">
        <v>8.7966901077088995</v>
      </c>
      <c r="K10" s="2">
        <v>12.5667001538698</v>
      </c>
      <c r="L10" s="2">
        <v>0</v>
      </c>
      <c r="M10" s="2">
        <v>0</v>
      </c>
      <c r="N10" s="2">
        <v>679</v>
      </c>
      <c r="O10" s="2">
        <v>-752</v>
      </c>
      <c r="P10" s="2">
        <v>-28</v>
      </c>
      <c r="Q10" s="2">
        <v>930</v>
      </c>
      <c r="R10" s="2">
        <v>1568</v>
      </c>
      <c r="S10" s="2">
        <f t="shared" si="1"/>
        <v>2348.031640620804</v>
      </c>
      <c r="T10" s="2">
        <f t="shared" si="2"/>
        <v>404.79366428437856</v>
      </c>
      <c r="U10" s="2">
        <f t="shared" si="3"/>
        <v>177.20465936377636</v>
      </c>
      <c r="V10" s="2">
        <f t="shared" si="4"/>
        <v>2930.0299642689592</v>
      </c>
      <c r="W10" s="2">
        <v>2930.4444231860398</v>
      </c>
      <c r="X10" s="2">
        <v>-8.7390000000000008</v>
      </c>
      <c r="Y10" s="2">
        <v>5400.4444231860398</v>
      </c>
      <c r="Z10" s="2">
        <f t="shared" si="5"/>
        <v>5400.0299642689588</v>
      </c>
      <c r="AA10" s="2">
        <f t="shared" si="6"/>
        <v>36681.137999999999</v>
      </c>
      <c r="AB10">
        <f t="shared" si="7"/>
        <v>5501.2780000000002</v>
      </c>
      <c r="AC10">
        <f t="shared" si="0"/>
        <v>4342.4000000000005</v>
      </c>
      <c r="AD10" s="2"/>
    </row>
    <row r="11" spans="1:57" x14ac:dyDescent="0.25">
      <c r="A11" s="2">
        <v>14738</v>
      </c>
      <c r="B11" s="2">
        <v>13.461809530026899</v>
      </c>
      <c r="C11" s="2">
        <v>15.8</v>
      </c>
      <c r="D11" s="2">
        <v>4.09</v>
      </c>
      <c r="E11" s="2">
        <v>19.559999999999999</v>
      </c>
      <c r="F11" s="2">
        <v>0</v>
      </c>
      <c r="G11" s="2">
        <v>0</v>
      </c>
      <c r="H11" s="2">
        <v>8.1904699730035394E-3</v>
      </c>
      <c r="I11" s="2">
        <v>9.1005221922261601E-3</v>
      </c>
      <c r="J11" s="2">
        <v>8.81</v>
      </c>
      <c r="K11" s="2">
        <v>12.5857142857142</v>
      </c>
      <c r="L11" s="2">
        <v>0</v>
      </c>
      <c r="M11" s="2">
        <v>1</v>
      </c>
      <c r="N11" s="2">
        <v>680</v>
      </c>
      <c r="O11" s="2">
        <v>-750</v>
      </c>
      <c r="P11" s="2">
        <v>-25</v>
      </c>
      <c r="Q11" s="2">
        <v>929</v>
      </c>
      <c r="R11" s="2">
        <v>1567</v>
      </c>
      <c r="S11" s="2">
        <f t="shared" si="1"/>
        <v>2335.5543008105428</v>
      </c>
      <c r="T11" s="2">
        <f t="shared" si="2"/>
        <v>404.19706345271402</v>
      </c>
      <c r="U11" s="2">
        <f t="shared" si="3"/>
        <v>176.94348816353497</v>
      </c>
      <c r="V11" s="2">
        <f t="shared" si="4"/>
        <v>2916.6948524267914</v>
      </c>
      <c r="W11" s="2">
        <v>2916.7233660462398</v>
      </c>
      <c r="X11" s="2">
        <v>-8.7110000000000003</v>
      </c>
      <c r="Y11" s="2">
        <v>5387.7233660462498</v>
      </c>
      <c r="Z11" s="2">
        <f t="shared" si="5"/>
        <v>5387.6948524267918</v>
      </c>
      <c r="AA11" s="2">
        <f t="shared" si="6"/>
        <v>36486.216</v>
      </c>
      <c r="AB11">
        <f t="shared" si="7"/>
        <v>5493.17</v>
      </c>
      <c r="AC11">
        <f t="shared" si="0"/>
        <v>4336</v>
      </c>
      <c r="AD11" s="2"/>
    </row>
    <row r="12" spans="1:57" x14ac:dyDescent="0.25">
      <c r="A12" s="2">
        <v>14690</v>
      </c>
      <c r="B12" s="2">
        <v>13.479492945070101</v>
      </c>
      <c r="C12" s="2">
        <v>15.75</v>
      </c>
      <c r="D12" s="2">
        <v>4.0999999999999996</v>
      </c>
      <c r="E12" s="2">
        <v>19.510000000000002</v>
      </c>
      <c r="F12" s="2">
        <v>0</v>
      </c>
      <c r="G12" s="2">
        <v>0</v>
      </c>
      <c r="H12" s="2">
        <v>0</v>
      </c>
      <c r="I12" s="2">
        <v>0</v>
      </c>
      <c r="J12" s="2">
        <v>8.8005070549298292</v>
      </c>
      <c r="K12" s="2">
        <v>12.572152935614</v>
      </c>
      <c r="L12" s="2">
        <v>0</v>
      </c>
      <c r="M12" s="2">
        <v>0</v>
      </c>
      <c r="N12" s="2">
        <v>679</v>
      </c>
      <c r="O12" s="2">
        <v>-748</v>
      </c>
      <c r="P12" s="2">
        <v>-24</v>
      </c>
      <c r="Q12" s="2">
        <v>927</v>
      </c>
      <c r="R12" s="2">
        <v>1568</v>
      </c>
      <c r="S12" s="2">
        <f t="shared" si="1"/>
        <v>2323.3316005882466</v>
      </c>
      <c r="T12" s="2">
        <f t="shared" si="2"/>
        <v>404.79366428437856</v>
      </c>
      <c r="U12" s="2">
        <f t="shared" si="3"/>
        <v>177.20465936377636</v>
      </c>
      <c r="V12" s="2">
        <f t="shared" si="4"/>
        <v>2905.3299242364014</v>
      </c>
      <c r="W12" s="2">
        <v>2905.35244599813</v>
      </c>
      <c r="X12" s="2">
        <v>-8.6809999999999992</v>
      </c>
      <c r="Y12" s="2">
        <v>5376.35244599813</v>
      </c>
      <c r="Z12" s="2">
        <f t="shared" si="5"/>
        <v>5376.329924236401</v>
      </c>
      <c r="AA12" s="2">
        <f t="shared" si="6"/>
        <v>36295.272000000004</v>
      </c>
      <c r="AB12">
        <f t="shared" si="7"/>
        <v>5501.2780000000002</v>
      </c>
      <c r="AC12">
        <f t="shared" si="0"/>
        <v>4342.4000000000005</v>
      </c>
      <c r="AD12" s="2"/>
    </row>
    <row r="13" spans="1:57" x14ac:dyDescent="0.25">
      <c r="A13" s="2">
        <v>14670</v>
      </c>
      <c r="B13" s="2">
        <v>13.2316583592713</v>
      </c>
      <c r="C13" s="2">
        <v>15.72</v>
      </c>
      <c r="D13" s="2">
        <v>4.05</v>
      </c>
      <c r="E13" s="2">
        <v>19.52</v>
      </c>
      <c r="F13" s="2">
        <v>0</v>
      </c>
      <c r="G13" s="2">
        <v>0</v>
      </c>
      <c r="H13" s="2">
        <v>0.238341640728648</v>
      </c>
      <c r="I13" s="2">
        <v>0.26482404525405401</v>
      </c>
      <c r="J13" s="2">
        <v>8.81</v>
      </c>
      <c r="K13" s="2">
        <v>12.5857142857142</v>
      </c>
      <c r="L13" s="2">
        <v>0</v>
      </c>
      <c r="M13" s="2">
        <v>23</v>
      </c>
      <c r="N13" s="2">
        <v>680</v>
      </c>
      <c r="O13" s="2">
        <v>-752</v>
      </c>
      <c r="P13" s="2">
        <v>-4</v>
      </c>
      <c r="Q13" s="2">
        <v>928</v>
      </c>
      <c r="R13" s="2">
        <v>1560</v>
      </c>
      <c r="S13" s="2">
        <f t="shared" si="1"/>
        <v>2318.2388088289558</v>
      </c>
      <c r="T13" s="2">
        <f t="shared" si="2"/>
        <v>397.33615388857208</v>
      </c>
      <c r="U13" s="2">
        <f t="shared" si="3"/>
        <v>173.94001936075909</v>
      </c>
      <c r="V13" s="2">
        <f t="shared" si="4"/>
        <v>2889.5149820782867</v>
      </c>
      <c r="W13" s="2">
        <v>2889.61516331442</v>
      </c>
      <c r="X13" s="2">
        <v>-8.6590000000000007</v>
      </c>
      <c r="Y13" s="2">
        <v>5373.61516331442</v>
      </c>
      <c r="Z13" s="2">
        <f t="shared" si="5"/>
        <v>5373.5149820782863</v>
      </c>
      <c r="AA13" s="2">
        <f t="shared" si="6"/>
        <v>36215.712</v>
      </c>
      <c r="AB13">
        <f t="shared" si="7"/>
        <v>5399.9280000000008</v>
      </c>
      <c r="AC13">
        <f t="shared" si="0"/>
        <v>4262.4000000000005</v>
      </c>
      <c r="AD13" s="2"/>
      <c r="AE13" s="2"/>
      <c r="AG13" s="18" t="s">
        <v>24</v>
      </c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</row>
    <row r="14" spans="1:57" x14ac:dyDescent="0.25">
      <c r="A14" s="2">
        <v>14621</v>
      </c>
      <c r="B14" s="2">
        <v>13.473847254289799</v>
      </c>
      <c r="C14" s="2">
        <v>15.67</v>
      </c>
      <c r="D14" s="2">
        <v>4.0999999999999996</v>
      </c>
      <c r="E14" s="2">
        <v>19.440000000000001</v>
      </c>
      <c r="F14" s="2">
        <v>0</v>
      </c>
      <c r="G14" s="2">
        <v>0</v>
      </c>
      <c r="H14" s="2">
        <v>0</v>
      </c>
      <c r="I14" s="2">
        <v>0</v>
      </c>
      <c r="J14" s="2">
        <v>8.80615274571017</v>
      </c>
      <c r="K14" s="2">
        <v>12.5802182081573</v>
      </c>
      <c r="L14" s="2">
        <v>0</v>
      </c>
      <c r="M14" s="2">
        <v>0</v>
      </c>
      <c r="N14" s="2">
        <v>679</v>
      </c>
      <c r="O14" s="2">
        <v>-745</v>
      </c>
      <c r="P14" s="2">
        <v>-21</v>
      </c>
      <c r="Q14" s="2">
        <v>926</v>
      </c>
      <c r="R14" s="2">
        <v>1567</v>
      </c>
      <c r="S14" s="2">
        <f t="shared" si="1"/>
        <v>2305.7614690186942</v>
      </c>
      <c r="T14" s="2">
        <f t="shared" si="2"/>
        <v>404.49536386854629</v>
      </c>
      <c r="U14" s="2">
        <f t="shared" si="3"/>
        <v>177.07407376365563</v>
      </c>
      <c r="V14" s="2">
        <f t="shared" si="4"/>
        <v>2887.3309066508959</v>
      </c>
      <c r="W14" s="2">
        <v>2887.1298832101002</v>
      </c>
      <c r="X14" s="2">
        <v>-8.641</v>
      </c>
      <c r="Y14" s="2">
        <v>5359.1298832101002</v>
      </c>
      <c r="Z14" s="2">
        <f t="shared" si="5"/>
        <v>5359.3309066508955</v>
      </c>
      <c r="AA14" s="2">
        <f t="shared" si="6"/>
        <v>36020.79</v>
      </c>
      <c r="AB14">
        <f t="shared" si="7"/>
        <v>5497.2240000000002</v>
      </c>
      <c r="AC14">
        <f t="shared" si="0"/>
        <v>4339.2</v>
      </c>
      <c r="AD14" s="2"/>
      <c r="AF14" s="12" t="s">
        <v>2</v>
      </c>
      <c r="AG14" s="5" t="s">
        <v>19</v>
      </c>
      <c r="AH14" s="5" t="s">
        <v>25</v>
      </c>
      <c r="AI14" s="5" t="s">
        <v>3</v>
      </c>
      <c r="AJ14" s="5" t="s">
        <v>4</v>
      </c>
      <c r="AK14" s="5" t="s">
        <v>5</v>
      </c>
      <c r="AL14" s="5" t="s">
        <v>6</v>
      </c>
      <c r="AM14" s="5" t="s">
        <v>51</v>
      </c>
      <c r="AN14" s="5" t="s">
        <v>16</v>
      </c>
      <c r="AO14" s="5" t="s">
        <v>17</v>
      </c>
      <c r="AP14" s="5" t="s">
        <v>8</v>
      </c>
      <c r="AQ14" s="10" t="s">
        <v>26</v>
      </c>
      <c r="AR14" s="10" t="s">
        <v>52</v>
      </c>
      <c r="AS14" s="10" t="s">
        <v>27</v>
      </c>
      <c r="AT14" s="6" t="s">
        <v>30</v>
      </c>
      <c r="AU14" s="10" t="s">
        <v>20</v>
      </c>
      <c r="AV14" s="10" t="s">
        <v>21</v>
      </c>
      <c r="AW14" s="10" t="s">
        <v>9</v>
      </c>
      <c r="AX14" s="10" t="s">
        <v>10</v>
      </c>
      <c r="AY14" s="11" t="s">
        <v>11</v>
      </c>
      <c r="AZ14" s="11" t="s">
        <v>28</v>
      </c>
    </row>
    <row r="15" spans="1:57" x14ac:dyDescent="0.25">
      <c r="A15" s="2">
        <v>14606</v>
      </c>
      <c r="B15" s="2">
        <v>13.460064881412899</v>
      </c>
      <c r="C15" s="2">
        <v>15.66</v>
      </c>
      <c r="D15" s="2">
        <v>4.0999999999999996</v>
      </c>
      <c r="E15" s="2">
        <v>19.43</v>
      </c>
      <c r="F15" s="2">
        <v>0</v>
      </c>
      <c r="G15" s="2">
        <v>0</v>
      </c>
      <c r="H15" s="2">
        <v>9.9351185870570902E-3</v>
      </c>
      <c r="I15" s="2">
        <v>1.1039020652285601E-2</v>
      </c>
      <c r="J15" s="2">
        <v>8.81</v>
      </c>
      <c r="K15" s="2">
        <v>12.5857142857142</v>
      </c>
      <c r="L15" s="2">
        <v>0</v>
      </c>
      <c r="M15" s="2">
        <v>1</v>
      </c>
      <c r="N15" s="2">
        <v>680</v>
      </c>
      <c r="O15" s="2">
        <v>-745</v>
      </c>
      <c r="P15" s="2">
        <v>-19</v>
      </c>
      <c r="Q15" s="2">
        <v>925</v>
      </c>
      <c r="R15" s="2">
        <v>1567</v>
      </c>
      <c r="S15" s="2">
        <f t="shared" si="1"/>
        <v>2301.9418751992271</v>
      </c>
      <c r="T15" s="2">
        <f t="shared" si="2"/>
        <v>404.19706345271402</v>
      </c>
      <c r="U15" s="2">
        <f t="shared" si="3"/>
        <v>176.94348816353497</v>
      </c>
      <c r="V15" s="2">
        <f t="shared" si="4"/>
        <v>2883.0824268154761</v>
      </c>
      <c r="W15" s="2">
        <v>2882.6773774522899</v>
      </c>
      <c r="X15" s="2">
        <v>-8.6319999999999997</v>
      </c>
      <c r="Y15" s="2">
        <v>5355.6773774522899</v>
      </c>
      <c r="Z15" s="2">
        <f t="shared" si="5"/>
        <v>5356.0824268154756</v>
      </c>
      <c r="AA15" s="2">
        <f t="shared" si="6"/>
        <v>35961.120000000003</v>
      </c>
      <c r="AB15">
        <f t="shared" si="7"/>
        <v>5493.17</v>
      </c>
      <c r="AC15">
        <f t="shared" si="0"/>
        <v>4336</v>
      </c>
      <c r="AD15" s="2"/>
      <c r="AF15" s="13" t="s">
        <v>12</v>
      </c>
      <c r="AG15" s="5" t="s">
        <v>13</v>
      </c>
      <c r="AH15" s="5" t="s">
        <v>13</v>
      </c>
      <c r="AI15" s="5" t="s">
        <v>13</v>
      </c>
      <c r="AJ15" s="5" t="s">
        <v>13</v>
      </c>
      <c r="AK15" s="5" t="s">
        <v>13</v>
      </c>
      <c r="AL15" s="5" t="s">
        <v>13</v>
      </c>
      <c r="AM15" s="5" t="s">
        <v>13</v>
      </c>
      <c r="AN15" s="5" t="s">
        <v>13</v>
      </c>
      <c r="AO15" s="5" t="s">
        <v>13</v>
      </c>
      <c r="AP15" s="5" t="s">
        <v>13</v>
      </c>
      <c r="AQ15" s="10" t="s">
        <v>14</v>
      </c>
      <c r="AR15" s="10" t="s">
        <v>14</v>
      </c>
      <c r="AS15" s="10" t="s">
        <v>14</v>
      </c>
      <c r="AT15" s="10" t="s">
        <v>14</v>
      </c>
      <c r="AU15" s="10" t="s">
        <v>14</v>
      </c>
      <c r="AV15" s="10" t="s">
        <v>14</v>
      </c>
      <c r="AW15" s="10" t="s">
        <v>14</v>
      </c>
      <c r="AX15" s="10" t="s">
        <v>14</v>
      </c>
      <c r="AY15" s="11" t="s">
        <v>15</v>
      </c>
      <c r="AZ15" s="11" t="s">
        <v>14</v>
      </c>
      <c r="BA15" s="2"/>
      <c r="BB15" s="2"/>
    </row>
    <row r="16" spans="1:57" x14ac:dyDescent="0.25">
      <c r="A16" s="2">
        <v>14503</v>
      </c>
      <c r="B16" s="2">
        <v>13.473847254289799</v>
      </c>
      <c r="C16" s="2">
        <v>15.54</v>
      </c>
      <c r="D16" s="2">
        <v>4.0999999999999996</v>
      </c>
      <c r="E16" s="2">
        <v>19.32</v>
      </c>
      <c r="F16" s="2">
        <v>0</v>
      </c>
      <c r="G16" s="2">
        <v>0</v>
      </c>
      <c r="H16" s="2">
        <v>0</v>
      </c>
      <c r="I16" s="2">
        <v>0</v>
      </c>
      <c r="J16" s="2">
        <v>8.80615274571017</v>
      </c>
      <c r="K16" s="2">
        <v>12.5802182081573</v>
      </c>
      <c r="L16" s="2">
        <v>0</v>
      </c>
      <c r="M16" s="2">
        <v>0</v>
      </c>
      <c r="N16" s="2">
        <v>679</v>
      </c>
      <c r="O16" s="2">
        <v>-740</v>
      </c>
      <c r="P16" s="2">
        <v>-16</v>
      </c>
      <c r="Q16" s="2">
        <v>923</v>
      </c>
      <c r="R16" s="2">
        <v>1566</v>
      </c>
      <c r="S16" s="2">
        <f t="shared" si="1"/>
        <v>2275.7139976388812</v>
      </c>
      <c r="T16" s="2">
        <f t="shared" si="2"/>
        <v>404.49536386854629</v>
      </c>
      <c r="U16" s="2">
        <f t="shared" si="3"/>
        <v>177.07407376365563</v>
      </c>
      <c r="V16" s="2">
        <f t="shared" si="4"/>
        <v>2857.2834352710829</v>
      </c>
      <c r="W16" s="2">
        <v>2857.1298832101002</v>
      </c>
      <c r="X16" s="2">
        <v>-8.5690000000000008</v>
      </c>
      <c r="Y16" s="2">
        <v>5330.1298832101002</v>
      </c>
      <c r="Z16" s="2">
        <f t="shared" si="5"/>
        <v>5330.2834352710834</v>
      </c>
      <c r="AA16" s="2">
        <f t="shared" si="6"/>
        <v>35551.385999999999</v>
      </c>
      <c r="AB16">
        <f t="shared" si="7"/>
        <v>5497.2240000000002</v>
      </c>
      <c r="AC16">
        <f t="shared" si="0"/>
        <v>4339.2</v>
      </c>
      <c r="AD16" s="2"/>
      <c r="AE16" s="25" t="s">
        <v>29</v>
      </c>
      <c r="AF16" s="25">
        <v>5566</v>
      </c>
      <c r="AG16" s="25">
        <v>0</v>
      </c>
      <c r="AH16" s="25">
        <v>5.97</v>
      </c>
      <c r="AI16" s="25">
        <v>2</v>
      </c>
      <c r="AJ16" s="25">
        <v>11.85</v>
      </c>
      <c r="AK16" s="25">
        <v>10.07</v>
      </c>
      <c r="AL16" s="25"/>
      <c r="AM16" s="25">
        <v>3.4</v>
      </c>
      <c r="AN16" s="25"/>
      <c r="AO16" s="25">
        <v>8.81</v>
      </c>
      <c r="AP16" s="27"/>
      <c r="AQ16" s="27">
        <v>1836</v>
      </c>
      <c r="AR16" s="25">
        <v>325</v>
      </c>
      <c r="AS16" s="25">
        <v>680</v>
      </c>
      <c r="AT16" s="25">
        <v>-510</v>
      </c>
      <c r="AU16" s="25">
        <v>2366</v>
      </c>
      <c r="AV16" s="25">
        <v>745</v>
      </c>
      <c r="AW16" s="27">
        <f>(AH16+17.95+AI16-AJ16)*85.74</f>
        <v>1206.3617999999999</v>
      </c>
      <c r="AX16" s="25">
        <v>0</v>
      </c>
      <c r="AY16" s="25">
        <v>-1.42</v>
      </c>
      <c r="AZ16" s="25">
        <f>AU16+AV16+AW16</f>
        <v>4317.3617999999997</v>
      </c>
      <c r="BA16" s="2"/>
      <c r="BB16" s="2"/>
      <c r="BC16" s="2"/>
      <c r="BD16" s="2"/>
      <c r="BE16" s="2"/>
    </row>
    <row r="17" spans="1:52" x14ac:dyDescent="0.25">
      <c r="A17" s="2">
        <v>14456</v>
      </c>
      <c r="B17" s="2">
        <v>13.478764046985299</v>
      </c>
      <c r="C17" s="2">
        <v>15.49</v>
      </c>
      <c r="D17" s="2">
        <v>4.0999999999999996</v>
      </c>
      <c r="E17" s="2">
        <v>19.27</v>
      </c>
      <c r="F17" s="2">
        <v>0</v>
      </c>
      <c r="G17" s="2">
        <v>0</v>
      </c>
      <c r="H17" s="2">
        <v>0</v>
      </c>
      <c r="I17" s="2">
        <v>0</v>
      </c>
      <c r="J17" s="2">
        <v>8.8012359530146291</v>
      </c>
      <c r="K17" s="2">
        <v>12.573194218592301</v>
      </c>
      <c r="L17" s="2">
        <v>0</v>
      </c>
      <c r="M17" s="2">
        <v>0</v>
      </c>
      <c r="N17" s="2">
        <v>679</v>
      </c>
      <c r="O17" s="2">
        <v>-738</v>
      </c>
      <c r="P17" s="2">
        <v>-14</v>
      </c>
      <c r="Q17" s="2">
        <v>922</v>
      </c>
      <c r="R17" s="2">
        <v>1566</v>
      </c>
      <c r="S17" s="2">
        <f t="shared" si="1"/>
        <v>2263.745937004549</v>
      </c>
      <c r="T17" s="2">
        <f t="shared" si="2"/>
        <v>404.79366428437856</v>
      </c>
      <c r="U17" s="2">
        <f t="shared" si="3"/>
        <v>177.20465936377636</v>
      </c>
      <c r="V17" s="2">
        <f t="shared" si="4"/>
        <v>2845.7442606527043</v>
      </c>
      <c r="W17" s="2">
        <v>2845.35244599813</v>
      </c>
      <c r="X17" s="2">
        <v>-8.5399999999999991</v>
      </c>
      <c r="Y17" s="2">
        <v>5319.35244599813</v>
      </c>
      <c r="Z17" s="2">
        <f t="shared" si="5"/>
        <v>5319.7442606527038</v>
      </c>
      <c r="AA17" s="2">
        <f t="shared" si="6"/>
        <v>35364.42</v>
      </c>
      <c r="AB17">
        <f t="shared" si="7"/>
        <v>5501.2780000000002</v>
      </c>
      <c r="AC17">
        <f t="shared" si="0"/>
        <v>4342.4000000000005</v>
      </c>
      <c r="AE17" s="26" t="s">
        <v>55</v>
      </c>
      <c r="AF17" s="28">
        <v>5566</v>
      </c>
      <c r="AG17" s="28">
        <v>13.464699946069899</v>
      </c>
      <c r="AH17" s="28">
        <v>5.97</v>
      </c>
      <c r="AI17" s="28">
        <v>4.47</v>
      </c>
      <c r="AJ17" s="28">
        <v>10.11</v>
      </c>
      <c r="AK17" s="28">
        <v>0</v>
      </c>
      <c r="AL17" s="28">
        <v>0</v>
      </c>
      <c r="AM17" s="28">
        <v>5.3000539300906901E-3</v>
      </c>
      <c r="AN17" s="28">
        <v>5.8889488112118804E-3</v>
      </c>
      <c r="AO17" s="28">
        <v>8.81</v>
      </c>
      <c r="AP17" s="28">
        <v>12.5857142857142</v>
      </c>
      <c r="AQ17" s="28">
        <v>0</v>
      </c>
      <c r="AR17" s="28">
        <v>1</v>
      </c>
      <c r="AS17" s="28">
        <v>680</v>
      </c>
      <c r="AT17" s="28">
        <v>-246</v>
      </c>
      <c r="AU17" s="28">
        <v>479</v>
      </c>
      <c r="AV17" s="28">
        <v>699</v>
      </c>
      <c r="AW17" s="28">
        <v>1567</v>
      </c>
      <c r="AX17" s="26">
        <v>581.14055161624901</v>
      </c>
      <c r="AY17" s="26">
        <v>-3.1739999999999999</v>
      </c>
      <c r="AZ17" s="26">
        <v>3325.7693546402002</v>
      </c>
    </row>
    <row r="18" spans="1:52" x14ac:dyDescent="0.25">
      <c r="A18" s="2">
        <v>14397</v>
      </c>
      <c r="B18" s="2">
        <v>13.463565424212501</v>
      </c>
      <c r="C18" s="2">
        <v>15.43</v>
      </c>
      <c r="D18" s="2">
        <v>4.0999999999999996</v>
      </c>
      <c r="E18" s="2">
        <v>19.21</v>
      </c>
      <c r="F18" s="2">
        <v>0</v>
      </c>
      <c r="G18" s="2">
        <v>0</v>
      </c>
      <c r="H18" s="2">
        <v>6.4345757874626399E-3</v>
      </c>
      <c r="I18" s="2">
        <v>7.14952865273627E-3</v>
      </c>
      <c r="J18" s="2">
        <v>8.81</v>
      </c>
      <c r="K18" s="2">
        <v>12.5857142857142</v>
      </c>
      <c r="L18" s="2">
        <v>0</v>
      </c>
      <c r="M18" s="2">
        <v>1</v>
      </c>
      <c r="N18" s="2">
        <v>680</v>
      </c>
      <c r="O18" s="2">
        <v>-736</v>
      </c>
      <c r="P18" s="2">
        <v>-10</v>
      </c>
      <c r="Q18" s="2">
        <v>920</v>
      </c>
      <c r="R18" s="2">
        <v>1566</v>
      </c>
      <c r="S18" s="2">
        <f t="shared" si="1"/>
        <v>2248.7222013146429</v>
      </c>
      <c r="T18" s="2">
        <f t="shared" si="2"/>
        <v>404.19706345271402</v>
      </c>
      <c r="U18" s="2">
        <f t="shared" si="3"/>
        <v>176.94348816353497</v>
      </c>
      <c r="V18" s="2">
        <f t="shared" si="4"/>
        <v>2829.8627529308919</v>
      </c>
      <c r="W18" s="2">
        <v>2829.7693546402002</v>
      </c>
      <c r="X18" s="2">
        <v>-8.5060000000000002</v>
      </c>
      <c r="Y18" s="2">
        <v>5305.7693546401997</v>
      </c>
      <c r="Z18" s="2">
        <f t="shared" si="5"/>
        <v>5305.8627529308924</v>
      </c>
      <c r="AA18" s="2">
        <f t="shared" si="6"/>
        <v>35129.718000000001</v>
      </c>
      <c r="AB18">
        <f t="shared" si="7"/>
        <v>5493.17</v>
      </c>
      <c r="AC18">
        <f t="shared" si="0"/>
        <v>4336</v>
      </c>
    </row>
    <row r="19" spans="1:52" x14ac:dyDescent="0.25">
      <c r="A19" s="2">
        <v>14303</v>
      </c>
      <c r="B19" s="2">
        <v>13.461809530026899</v>
      </c>
      <c r="C19" s="2">
        <v>15.33</v>
      </c>
      <c r="D19" s="2">
        <v>4.0999999999999996</v>
      </c>
      <c r="E19" s="2">
        <v>19.11</v>
      </c>
      <c r="F19" s="2">
        <v>0</v>
      </c>
      <c r="G19" s="2">
        <v>0</v>
      </c>
      <c r="H19" s="2">
        <v>8.1904699730035394E-3</v>
      </c>
      <c r="I19" s="2">
        <v>9.1005221922261601E-3</v>
      </c>
      <c r="J19" s="2">
        <v>8.81</v>
      </c>
      <c r="K19" s="2">
        <v>12.5857142857142</v>
      </c>
      <c r="L19" s="2">
        <v>0</v>
      </c>
      <c r="M19" s="2">
        <v>1</v>
      </c>
      <c r="N19" s="2">
        <v>680</v>
      </c>
      <c r="O19" s="2">
        <v>-731</v>
      </c>
      <c r="P19" s="2">
        <v>-6</v>
      </c>
      <c r="Q19" s="2">
        <v>918</v>
      </c>
      <c r="R19" s="2">
        <v>1566</v>
      </c>
      <c r="S19" s="2">
        <f t="shared" si="1"/>
        <v>2224.7860800459785</v>
      </c>
      <c r="T19" s="2">
        <f t="shared" si="2"/>
        <v>404.19706345271402</v>
      </c>
      <c r="U19" s="2">
        <f t="shared" si="3"/>
        <v>176.94348816353497</v>
      </c>
      <c r="V19" s="2">
        <f t="shared" si="4"/>
        <v>2805.9266316622275</v>
      </c>
      <c r="W19" s="2">
        <v>2805.7233660462398</v>
      </c>
      <c r="X19" s="2">
        <v>-8.4489999999999998</v>
      </c>
      <c r="Y19" s="2">
        <v>5283.7233660462498</v>
      </c>
      <c r="Z19" s="2">
        <f t="shared" si="5"/>
        <v>5283.926631662227</v>
      </c>
      <c r="AA19" s="2">
        <f t="shared" si="6"/>
        <v>34755.786</v>
      </c>
      <c r="AB19">
        <f t="shared" si="7"/>
        <v>5493.17</v>
      </c>
      <c r="AC19">
        <f t="shared" si="0"/>
        <v>4336</v>
      </c>
      <c r="AF19" s="23" t="s">
        <v>32</v>
      </c>
      <c r="AG19" s="23" t="s">
        <v>31</v>
      </c>
      <c r="AU19" s="2"/>
    </row>
    <row r="20" spans="1:52" x14ac:dyDescent="0.25">
      <c r="A20" s="2">
        <v>14206</v>
      </c>
      <c r="B20" s="2">
        <v>13.463431789338999</v>
      </c>
      <c r="C20" s="2">
        <v>15.23</v>
      </c>
      <c r="D20" s="2">
        <v>4.1100000000000003</v>
      </c>
      <c r="E20" s="2">
        <v>19.010000000000002</v>
      </c>
      <c r="F20" s="2">
        <v>0</v>
      </c>
      <c r="G20" s="2">
        <v>0</v>
      </c>
      <c r="H20" s="2">
        <v>6.56821066100121E-3</v>
      </c>
      <c r="I20" s="2">
        <v>7.2980118455568998E-3</v>
      </c>
      <c r="J20" s="2">
        <v>8.81</v>
      </c>
      <c r="K20" s="2">
        <v>12.5857142857142</v>
      </c>
      <c r="L20" s="2">
        <v>0</v>
      </c>
      <c r="M20" s="2">
        <v>1</v>
      </c>
      <c r="N20" s="2">
        <v>680</v>
      </c>
      <c r="O20" s="2">
        <v>-727</v>
      </c>
      <c r="P20" s="2">
        <v>-2</v>
      </c>
      <c r="Q20" s="2">
        <v>915</v>
      </c>
      <c r="R20" s="2">
        <v>1567</v>
      </c>
      <c r="S20" s="2">
        <f t="shared" si="1"/>
        <v>2200.0860400134202</v>
      </c>
      <c r="T20" s="2">
        <f t="shared" si="2"/>
        <v>404.19706345271402</v>
      </c>
      <c r="U20" s="2">
        <f t="shared" si="3"/>
        <v>176.94348816353497</v>
      </c>
      <c r="V20" s="2">
        <f t="shared" si="4"/>
        <v>2781.2265916296687</v>
      </c>
      <c r="W20" s="2">
        <v>2781.7693546402002</v>
      </c>
      <c r="X20" s="2">
        <v>-8.39</v>
      </c>
      <c r="Y20" s="2">
        <v>5261.7693546401997</v>
      </c>
      <c r="Z20" s="2">
        <f t="shared" si="5"/>
        <v>5261.2265916296692</v>
      </c>
      <c r="AA20" s="2">
        <f t="shared" si="6"/>
        <v>34369.919999999998</v>
      </c>
      <c r="AB20">
        <f t="shared" si="7"/>
        <v>5493.17</v>
      </c>
      <c r="AC20">
        <f t="shared" si="0"/>
        <v>4336</v>
      </c>
      <c r="AF20" s="24">
        <f>(X188-AY16)/AY16*100</f>
        <v>123.52112676056339</v>
      </c>
      <c r="AG20" s="24">
        <f>(AZ16-Z188)/AZ16*100</f>
        <v>22.958957212799511</v>
      </c>
    </row>
    <row r="21" spans="1:52" x14ac:dyDescent="0.25">
      <c r="A21" s="2">
        <v>14195</v>
      </c>
      <c r="B21" s="2">
        <v>13.466413673023901</v>
      </c>
      <c r="C21" s="2">
        <v>15.21</v>
      </c>
      <c r="D21" s="2">
        <v>4.1100000000000003</v>
      </c>
      <c r="E21" s="2">
        <v>18.989999999999998</v>
      </c>
      <c r="F21" s="2">
        <v>0</v>
      </c>
      <c r="G21" s="2">
        <v>0</v>
      </c>
      <c r="H21" s="2">
        <v>3.5863269760802998E-3</v>
      </c>
      <c r="I21" s="2">
        <v>3.9848077512003302E-3</v>
      </c>
      <c r="J21" s="2">
        <v>8.81</v>
      </c>
      <c r="K21" s="2">
        <v>12.5857142857142</v>
      </c>
      <c r="L21" s="2">
        <v>0</v>
      </c>
      <c r="M21" s="2">
        <v>0</v>
      </c>
      <c r="N21" s="2">
        <v>680</v>
      </c>
      <c r="O21" s="2">
        <v>-727</v>
      </c>
      <c r="P21" s="2">
        <v>-2</v>
      </c>
      <c r="Q21" s="2">
        <v>915</v>
      </c>
      <c r="R21" s="2">
        <v>1567</v>
      </c>
      <c r="S21" s="2">
        <f t="shared" si="1"/>
        <v>2197.2850045458108</v>
      </c>
      <c r="T21" s="2">
        <f t="shared" si="2"/>
        <v>404.19706345271402</v>
      </c>
      <c r="U21" s="2">
        <f t="shared" si="3"/>
        <v>176.94348816353497</v>
      </c>
      <c r="V21" s="2">
        <f t="shared" si="4"/>
        <v>2778.4255561620598</v>
      </c>
      <c r="W21" s="2">
        <v>2778.8153432341601</v>
      </c>
      <c r="X21" s="2">
        <v>-8.3840000000000003</v>
      </c>
      <c r="Y21" s="2">
        <v>5258.8153432341596</v>
      </c>
      <c r="Z21" s="2">
        <f t="shared" si="5"/>
        <v>5258.4255561620594</v>
      </c>
      <c r="AA21" s="2">
        <f t="shared" si="6"/>
        <v>34326.162000000004</v>
      </c>
      <c r="AB21">
        <f t="shared" si="7"/>
        <v>5493.17</v>
      </c>
      <c r="AC21">
        <f t="shared" si="0"/>
        <v>4336</v>
      </c>
    </row>
    <row r="22" spans="1:52" x14ac:dyDescent="0.25">
      <c r="A22" s="2">
        <v>14098</v>
      </c>
      <c r="B22" s="2">
        <v>13.4639915406791</v>
      </c>
      <c r="C22" s="2">
        <v>15.11</v>
      </c>
      <c r="D22" s="2">
        <v>4.1100000000000003</v>
      </c>
      <c r="E22" s="2">
        <v>18.89</v>
      </c>
      <c r="F22" s="2">
        <v>0</v>
      </c>
      <c r="G22" s="2">
        <v>0</v>
      </c>
      <c r="H22" s="2">
        <v>6.00845932081561E-3</v>
      </c>
      <c r="I22" s="2">
        <v>6.6760659120173498E-3</v>
      </c>
      <c r="J22" s="2">
        <v>8.81</v>
      </c>
      <c r="K22" s="2">
        <v>12.5857142857142</v>
      </c>
      <c r="L22" s="2">
        <v>0</v>
      </c>
      <c r="M22" s="2">
        <v>1</v>
      </c>
      <c r="N22" s="2">
        <v>680</v>
      </c>
      <c r="O22" s="2">
        <v>-722</v>
      </c>
      <c r="P22" s="2">
        <v>3</v>
      </c>
      <c r="Q22" s="2">
        <v>913</v>
      </c>
      <c r="R22" s="2">
        <v>1567</v>
      </c>
      <c r="S22" s="2">
        <f t="shared" si="1"/>
        <v>2172.5849645132525</v>
      </c>
      <c r="T22" s="2">
        <f t="shared" si="2"/>
        <v>404.19706345271402</v>
      </c>
      <c r="U22" s="2">
        <f t="shared" si="3"/>
        <v>176.94348816353497</v>
      </c>
      <c r="V22" s="2">
        <f t="shared" si="4"/>
        <v>2753.7255161295011</v>
      </c>
      <c r="W22" s="2">
        <v>2753.7693546402002</v>
      </c>
      <c r="X22" s="2">
        <v>-8.3249999999999993</v>
      </c>
      <c r="Y22" s="2">
        <v>5236.7693546401997</v>
      </c>
      <c r="Z22" s="2">
        <f t="shared" si="5"/>
        <v>5236.7255161295016</v>
      </c>
      <c r="AA22" s="2">
        <f t="shared" si="6"/>
        <v>33940.296000000002</v>
      </c>
      <c r="AB22">
        <f t="shared" si="7"/>
        <v>5493.17</v>
      </c>
      <c r="AC22">
        <f t="shared" si="0"/>
        <v>4336</v>
      </c>
    </row>
    <row r="23" spans="1:52" x14ac:dyDescent="0.25">
      <c r="A23" s="2">
        <v>14088</v>
      </c>
      <c r="B23" s="2">
        <v>13.471406811286201</v>
      </c>
      <c r="C23" s="2">
        <v>15.1</v>
      </c>
      <c r="D23" s="2">
        <v>4.1100000000000003</v>
      </c>
      <c r="E23" s="2">
        <v>18.88</v>
      </c>
      <c r="F23" s="2">
        <v>0</v>
      </c>
      <c r="G23" s="2">
        <v>0</v>
      </c>
      <c r="H23" s="2">
        <v>0</v>
      </c>
      <c r="I23" s="2">
        <v>0</v>
      </c>
      <c r="J23" s="2">
        <v>8.8085931887137701</v>
      </c>
      <c r="K23" s="2">
        <v>12.5837045553053</v>
      </c>
      <c r="L23" s="2">
        <v>0</v>
      </c>
      <c r="M23" s="2">
        <v>0</v>
      </c>
      <c r="N23" s="2">
        <v>680</v>
      </c>
      <c r="O23" s="2">
        <v>-722</v>
      </c>
      <c r="P23" s="2">
        <v>3</v>
      </c>
      <c r="Q23" s="2">
        <v>912</v>
      </c>
      <c r="R23" s="2">
        <v>1567</v>
      </c>
      <c r="S23" s="2">
        <f t="shared" si="1"/>
        <v>2170.0385686336076</v>
      </c>
      <c r="T23" s="2">
        <f t="shared" si="2"/>
        <v>404.49536386854629</v>
      </c>
      <c r="U23" s="2">
        <f t="shared" si="3"/>
        <v>177.07407376365563</v>
      </c>
      <c r="V23" s="2">
        <f t="shared" si="4"/>
        <v>2751.6080062658098</v>
      </c>
      <c r="W23" s="2">
        <v>2751.0838946161398</v>
      </c>
      <c r="X23" s="2">
        <v>-8.3190000000000008</v>
      </c>
      <c r="Y23" s="2">
        <v>5233.0838946161402</v>
      </c>
      <c r="Z23" s="2">
        <f t="shared" si="5"/>
        <v>5233.6080062658093</v>
      </c>
      <c r="AA23" s="2">
        <f t="shared" si="6"/>
        <v>33900.516000000003</v>
      </c>
      <c r="AB23">
        <f t="shared" si="7"/>
        <v>5497.2240000000002</v>
      </c>
      <c r="AC23">
        <f t="shared" si="0"/>
        <v>4339.2</v>
      </c>
    </row>
    <row r="24" spans="1:52" x14ac:dyDescent="0.25">
      <c r="A24" s="2">
        <v>14052</v>
      </c>
      <c r="B24" s="2">
        <v>13.4746825358261</v>
      </c>
      <c r="C24" s="2">
        <v>15.06</v>
      </c>
      <c r="D24" s="2">
        <v>4.1100000000000003</v>
      </c>
      <c r="E24" s="2">
        <v>18.84</v>
      </c>
      <c r="F24" s="2">
        <v>0</v>
      </c>
      <c r="G24" s="2">
        <v>0</v>
      </c>
      <c r="H24" s="2">
        <v>0</v>
      </c>
      <c r="I24" s="2">
        <v>0</v>
      </c>
      <c r="J24" s="2">
        <v>8.8053174641738501</v>
      </c>
      <c r="K24" s="2">
        <v>12.579024948819701</v>
      </c>
      <c r="L24" s="2">
        <v>0</v>
      </c>
      <c r="M24" s="2">
        <v>0</v>
      </c>
      <c r="N24" s="2">
        <v>679</v>
      </c>
      <c r="O24" s="2">
        <v>-720</v>
      </c>
      <c r="P24" s="2">
        <v>4</v>
      </c>
      <c r="Q24" s="2">
        <v>911</v>
      </c>
      <c r="R24" s="2">
        <v>1567</v>
      </c>
      <c r="S24" s="2">
        <f t="shared" si="1"/>
        <v>2160.8715434668852</v>
      </c>
      <c r="T24" s="2">
        <f t="shared" si="2"/>
        <v>404.49536386854629</v>
      </c>
      <c r="U24" s="2">
        <f t="shared" si="3"/>
        <v>177.07407376365563</v>
      </c>
      <c r="V24" s="2">
        <f t="shared" si="4"/>
        <v>2742.4409810990869</v>
      </c>
      <c r="W24" s="2">
        <v>2742.1298832101002</v>
      </c>
      <c r="X24" s="2">
        <v>-8.2970000000000006</v>
      </c>
      <c r="Y24" s="2">
        <v>5224.1298832101002</v>
      </c>
      <c r="Z24" s="2">
        <f t="shared" si="5"/>
        <v>5224.4409810990874</v>
      </c>
      <c r="AA24" s="2">
        <f t="shared" si="6"/>
        <v>33757.308000000005</v>
      </c>
      <c r="AB24">
        <f t="shared" si="7"/>
        <v>5497.2240000000002</v>
      </c>
      <c r="AC24">
        <f t="shared" si="0"/>
        <v>4339.2</v>
      </c>
    </row>
    <row r="25" spans="1:52" x14ac:dyDescent="0.25">
      <c r="A25" s="2">
        <v>13981</v>
      </c>
      <c r="B25" s="2">
        <v>13.4639915406791</v>
      </c>
      <c r="C25" s="2">
        <v>14.99</v>
      </c>
      <c r="D25" s="2">
        <v>4.1100000000000003</v>
      </c>
      <c r="E25" s="2">
        <v>18.77</v>
      </c>
      <c r="F25" s="2">
        <v>0</v>
      </c>
      <c r="G25" s="2">
        <v>0</v>
      </c>
      <c r="H25" s="2">
        <v>6.00845932081561E-3</v>
      </c>
      <c r="I25" s="2">
        <v>6.6760659120173498E-3</v>
      </c>
      <c r="J25" s="2">
        <v>8.81</v>
      </c>
      <c r="K25" s="2">
        <v>12.5857142857142</v>
      </c>
      <c r="L25" s="2">
        <v>0</v>
      </c>
      <c r="M25" s="2">
        <v>1</v>
      </c>
      <c r="N25" s="2">
        <v>680</v>
      </c>
      <c r="O25" s="2">
        <v>-717</v>
      </c>
      <c r="P25" s="2">
        <v>8</v>
      </c>
      <c r="Q25" s="2">
        <v>910</v>
      </c>
      <c r="R25" s="2">
        <v>1567</v>
      </c>
      <c r="S25" s="2">
        <f t="shared" si="1"/>
        <v>2142.7921327214044</v>
      </c>
      <c r="T25" s="2">
        <f t="shared" si="2"/>
        <v>404.19706345271402</v>
      </c>
      <c r="U25" s="2">
        <f t="shared" si="3"/>
        <v>176.94348816353497</v>
      </c>
      <c r="V25" s="2">
        <f t="shared" si="4"/>
        <v>2723.9326843376534</v>
      </c>
      <c r="W25" s="2">
        <v>2723.7693546402002</v>
      </c>
      <c r="X25" s="2">
        <v>-8.2550000000000008</v>
      </c>
      <c r="Y25" s="2">
        <v>5208.7693546401997</v>
      </c>
      <c r="Z25" s="2">
        <f t="shared" si="5"/>
        <v>5208.932684337653</v>
      </c>
      <c r="AA25" s="2">
        <f t="shared" si="6"/>
        <v>33474.870000000003</v>
      </c>
      <c r="AB25">
        <f t="shared" si="7"/>
        <v>5493.17</v>
      </c>
      <c r="AC25">
        <f t="shared" si="0"/>
        <v>4336</v>
      </c>
    </row>
    <row r="26" spans="1:52" x14ac:dyDescent="0.25">
      <c r="A26" s="2">
        <v>13931</v>
      </c>
      <c r="B26" s="2">
        <v>13.4376539110193</v>
      </c>
      <c r="C26" s="2">
        <v>14.93</v>
      </c>
      <c r="D26" s="2">
        <v>4.1100000000000003</v>
      </c>
      <c r="E26" s="2">
        <v>18.72</v>
      </c>
      <c r="F26" s="2">
        <v>0</v>
      </c>
      <c r="G26" s="2">
        <v>0</v>
      </c>
      <c r="H26" s="2">
        <v>3.2346088980668597E-2</v>
      </c>
      <c r="I26" s="2">
        <v>3.5940098867409502E-2</v>
      </c>
      <c r="J26" s="2">
        <v>8.81</v>
      </c>
      <c r="K26" s="2">
        <v>12.5857142857142</v>
      </c>
      <c r="L26" s="2">
        <v>0</v>
      </c>
      <c r="M26" s="2">
        <v>3</v>
      </c>
      <c r="N26" s="2">
        <v>680</v>
      </c>
      <c r="O26" s="2">
        <v>-715</v>
      </c>
      <c r="P26" s="2">
        <v>12</v>
      </c>
      <c r="Q26" s="2">
        <v>909</v>
      </c>
      <c r="R26" s="2">
        <v>1566</v>
      </c>
      <c r="S26" s="2">
        <f t="shared" si="1"/>
        <v>2130.0601533231784</v>
      </c>
      <c r="T26" s="2">
        <f t="shared" si="2"/>
        <v>403.30216220521731</v>
      </c>
      <c r="U26" s="2">
        <f t="shared" si="3"/>
        <v>176.55173136317291</v>
      </c>
      <c r="V26" s="2">
        <f t="shared" si="4"/>
        <v>2709.9140468915689</v>
      </c>
      <c r="W26" s="2">
        <v>2709.77974611842</v>
      </c>
      <c r="X26" s="2">
        <v>-8.2230000000000008</v>
      </c>
      <c r="Y26" s="2">
        <v>5196.77974611842</v>
      </c>
      <c r="Z26" s="2">
        <f t="shared" si="5"/>
        <v>5196.9140468915684</v>
      </c>
      <c r="AA26" s="2">
        <f t="shared" si="6"/>
        <v>33275.97</v>
      </c>
      <c r="AB26">
        <f t="shared" si="7"/>
        <v>5481.0080000000007</v>
      </c>
      <c r="AC26">
        <f t="shared" si="0"/>
        <v>4326.4000000000005</v>
      </c>
    </row>
    <row r="27" spans="1:52" x14ac:dyDescent="0.25">
      <c r="A27" s="2">
        <v>13856</v>
      </c>
      <c r="B27" s="2">
        <v>13.459971782772399</v>
      </c>
      <c r="C27" s="2">
        <v>14.85</v>
      </c>
      <c r="D27" s="2">
        <v>4.12</v>
      </c>
      <c r="E27" s="2">
        <v>18.64</v>
      </c>
      <c r="F27" s="2">
        <v>0</v>
      </c>
      <c r="G27" s="2">
        <v>0</v>
      </c>
      <c r="H27" s="2">
        <v>1.0028217227530299E-2</v>
      </c>
      <c r="I27" s="2">
        <v>1.1142463586144799E-2</v>
      </c>
      <c r="J27" s="2">
        <v>8.81</v>
      </c>
      <c r="K27" s="2">
        <v>12.5857142857142</v>
      </c>
      <c r="L27" s="2">
        <v>0</v>
      </c>
      <c r="M27" s="2">
        <v>1</v>
      </c>
      <c r="N27" s="2">
        <v>680</v>
      </c>
      <c r="O27" s="2">
        <v>-712</v>
      </c>
      <c r="P27" s="2">
        <v>14</v>
      </c>
      <c r="Q27" s="2">
        <v>907</v>
      </c>
      <c r="R27" s="2">
        <v>1567</v>
      </c>
      <c r="S27" s="2">
        <f t="shared" si="1"/>
        <v>2110.9621842258398</v>
      </c>
      <c r="T27" s="2">
        <f t="shared" si="2"/>
        <v>404.19706345271402</v>
      </c>
      <c r="U27" s="2">
        <f t="shared" si="3"/>
        <v>176.94348816353497</v>
      </c>
      <c r="V27" s="2">
        <f t="shared" si="4"/>
        <v>2692.1027358420884</v>
      </c>
      <c r="W27" s="2">
        <v>2691.6773774522899</v>
      </c>
      <c r="X27" s="2">
        <v>-8.1790000000000003</v>
      </c>
      <c r="Y27" s="2">
        <v>5179.6773774522899</v>
      </c>
      <c r="Z27" s="2">
        <f t="shared" si="5"/>
        <v>5180.1027358420888</v>
      </c>
      <c r="AA27" s="2">
        <f t="shared" si="6"/>
        <v>32977.620000000003</v>
      </c>
      <c r="AB27">
        <f t="shared" si="7"/>
        <v>5493.17</v>
      </c>
      <c r="AC27">
        <f t="shared" si="0"/>
        <v>4336</v>
      </c>
    </row>
    <row r="28" spans="1:52" x14ac:dyDescent="0.25">
      <c r="A28" s="2">
        <v>13856</v>
      </c>
      <c r="B28" s="2">
        <v>13.459971782772399</v>
      </c>
      <c r="C28" s="2">
        <v>14.85</v>
      </c>
      <c r="D28" s="2">
        <v>4.12</v>
      </c>
      <c r="E28" s="2">
        <v>18.64</v>
      </c>
      <c r="F28" s="2">
        <v>0</v>
      </c>
      <c r="G28" s="2">
        <v>0</v>
      </c>
      <c r="H28" s="2">
        <v>1.0028217227530299E-2</v>
      </c>
      <c r="I28" s="2">
        <v>1.1142463586144799E-2</v>
      </c>
      <c r="J28" s="2">
        <v>8.81</v>
      </c>
      <c r="K28" s="2">
        <v>12.5857142857142</v>
      </c>
      <c r="L28" s="2">
        <v>0</v>
      </c>
      <c r="M28" s="2">
        <v>1</v>
      </c>
      <c r="N28" s="2">
        <v>680</v>
      </c>
      <c r="O28" s="2">
        <v>-712</v>
      </c>
      <c r="P28" s="2">
        <v>14</v>
      </c>
      <c r="Q28" s="2">
        <v>907</v>
      </c>
      <c r="R28" s="2">
        <v>1567</v>
      </c>
      <c r="S28" s="2">
        <f t="shared" si="1"/>
        <v>2110.9621842258398</v>
      </c>
      <c r="T28" s="2">
        <f t="shared" si="2"/>
        <v>404.19706345271402</v>
      </c>
      <c r="U28" s="2">
        <f t="shared" si="3"/>
        <v>176.94348816353497</v>
      </c>
      <c r="V28" s="2">
        <f t="shared" si="4"/>
        <v>2692.1027358420884</v>
      </c>
      <c r="W28" s="2">
        <v>2691.6773774522899</v>
      </c>
      <c r="X28" s="2">
        <v>-8.1790000000000003</v>
      </c>
      <c r="Y28" s="2">
        <v>5179.6773774522899</v>
      </c>
      <c r="Z28" s="2">
        <f t="shared" si="5"/>
        <v>5180.1027358420888</v>
      </c>
      <c r="AA28" s="2">
        <f t="shared" si="6"/>
        <v>32977.620000000003</v>
      </c>
      <c r="AB28">
        <f t="shared" si="7"/>
        <v>5493.17</v>
      </c>
      <c r="AC28">
        <f t="shared" si="0"/>
        <v>4336</v>
      </c>
    </row>
    <row r="29" spans="1:52" x14ac:dyDescent="0.25">
      <c r="A29" s="2">
        <v>13832</v>
      </c>
      <c r="B29" s="2">
        <v>13.478764046985299</v>
      </c>
      <c r="C29" s="2">
        <v>14.83</v>
      </c>
      <c r="D29" s="2">
        <v>4.12</v>
      </c>
      <c r="E29" s="2">
        <v>18.61</v>
      </c>
      <c r="F29" s="2">
        <v>0</v>
      </c>
      <c r="G29" s="2">
        <v>0</v>
      </c>
      <c r="H29" s="2">
        <v>0</v>
      </c>
      <c r="I29" s="2">
        <v>0</v>
      </c>
      <c r="J29" s="2">
        <v>8.8012359530146291</v>
      </c>
      <c r="K29" s="2">
        <v>12.573194218592301</v>
      </c>
      <c r="L29" s="2">
        <v>0</v>
      </c>
      <c r="M29" s="2">
        <v>0</v>
      </c>
      <c r="N29" s="2">
        <v>679</v>
      </c>
      <c r="O29" s="2">
        <v>-710</v>
      </c>
      <c r="P29" s="2">
        <v>14</v>
      </c>
      <c r="Q29" s="2">
        <v>906</v>
      </c>
      <c r="R29" s="2">
        <v>1568</v>
      </c>
      <c r="S29" s="2">
        <f t="shared" si="1"/>
        <v>2104.8508341146912</v>
      </c>
      <c r="T29" s="2">
        <f t="shared" si="2"/>
        <v>404.79366428437856</v>
      </c>
      <c r="U29" s="2">
        <f t="shared" si="3"/>
        <v>177.20465936377636</v>
      </c>
      <c r="V29" s="2">
        <f t="shared" si="4"/>
        <v>2686.8491577628461</v>
      </c>
      <c r="W29" s="2">
        <v>2686.35244599813</v>
      </c>
      <c r="X29" s="2">
        <v>-8.1630000000000003</v>
      </c>
      <c r="Y29" s="2">
        <v>5174.35244599813</v>
      </c>
      <c r="Z29" s="2">
        <f t="shared" si="5"/>
        <v>5174.8491577628465</v>
      </c>
      <c r="AA29" s="2">
        <f t="shared" si="6"/>
        <v>32882.148000000001</v>
      </c>
      <c r="AB29">
        <f t="shared" si="7"/>
        <v>5501.2780000000002</v>
      </c>
      <c r="AC29">
        <f t="shared" si="0"/>
        <v>4342.4000000000005</v>
      </c>
    </row>
    <row r="30" spans="1:52" x14ac:dyDescent="0.25">
      <c r="A30" s="2">
        <v>13732</v>
      </c>
      <c r="B30" s="2">
        <v>13.454411685982899</v>
      </c>
      <c r="C30" s="2">
        <v>14.72</v>
      </c>
      <c r="D30" s="2">
        <v>4.12</v>
      </c>
      <c r="E30" s="2">
        <v>18.510000000000002</v>
      </c>
      <c r="F30" s="2">
        <v>0</v>
      </c>
      <c r="G30" s="2">
        <v>0</v>
      </c>
      <c r="H30" s="2">
        <v>1.558831401708E-2</v>
      </c>
      <c r="I30" s="2">
        <v>1.7320348907866701E-2</v>
      </c>
      <c r="J30" s="2">
        <v>8.81</v>
      </c>
      <c r="K30" s="2">
        <v>12.5857142857142</v>
      </c>
      <c r="L30" s="2">
        <v>0</v>
      </c>
      <c r="M30" s="2">
        <v>1</v>
      </c>
      <c r="N30" s="2">
        <v>680</v>
      </c>
      <c r="O30" s="2">
        <v>-706</v>
      </c>
      <c r="P30" s="2">
        <v>20</v>
      </c>
      <c r="Q30" s="2">
        <v>904</v>
      </c>
      <c r="R30" s="2">
        <v>1567</v>
      </c>
      <c r="S30" s="2">
        <f t="shared" si="1"/>
        <v>2079.3868753182396</v>
      </c>
      <c r="T30" s="2">
        <f t="shared" si="2"/>
        <v>403.89876303688175</v>
      </c>
      <c r="U30" s="2">
        <f t="shared" si="3"/>
        <v>176.81290256341427</v>
      </c>
      <c r="V30" s="2">
        <f t="shared" si="4"/>
        <v>2660.0985409185359</v>
      </c>
      <c r="W30" s="2">
        <v>2660.4088260703002</v>
      </c>
      <c r="X30" s="2">
        <v>-8.1039999999999992</v>
      </c>
      <c r="Y30" s="2">
        <v>5151.4088260703002</v>
      </c>
      <c r="Z30" s="2">
        <f t="shared" si="5"/>
        <v>5151.0985409185359</v>
      </c>
      <c r="AA30" s="2">
        <f t="shared" si="6"/>
        <v>32484.348000000002</v>
      </c>
      <c r="AB30">
        <f t="shared" si="7"/>
        <v>5489.116</v>
      </c>
      <c r="AC30">
        <f t="shared" si="0"/>
        <v>4332.8</v>
      </c>
    </row>
    <row r="31" spans="1:52" x14ac:dyDescent="0.25">
      <c r="A31" s="2">
        <v>13722</v>
      </c>
      <c r="B31" s="2">
        <v>13.464408930835299</v>
      </c>
      <c r="C31" s="2">
        <v>14.71</v>
      </c>
      <c r="D31" s="2">
        <v>4.12</v>
      </c>
      <c r="E31" s="2">
        <v>18.5</v>
      </c>
      <c r="F31" s="2">
        <v>0</v>
      </c>
      <c r="G31" s="2">
        <v>0</v>
      </c>
      <c r="H31" s="2">
        <v>5.5910691646499002E-3</v>
      </c>
      <c r="I31" s="2">
        <v>6.2122990718332296E-3</v>
      </c>
      <c r="J31" s="2">
        <v>8.81</v>
      </c>
      <c r="K31" s="2">
        <v>12.5857142857142</v>
      </c>
      <c r="L31" s="2">
        <v>0</v>
      </c>
      <c r="M31" s="2">
        <v>1</v>
      </c>
      <c r="N31" s="2">
        <v>680</v>
      </c>
      <c r="O31" s="2">
        <v>-705</v>
      </c>
      <c r="P31" s="2">
        <v>20</v>
      </c>
      <c r="Q31" s="2">
        <v>903</v>
      </c>
      <c r="R31" s="2">
        <v>1567</v>
      </c>
      <c r="S31" s="2">
        <f t="shared" si="1"/>
        <v>2076.8404794385947</v>
      </c>
      <c r="T31" s="2">
        <f t="shared" si="2"/>
        <v>404.19706345271402</v>
      </c>
      <c r="U31" s="2">
        <f t="shared" si="3"/>
        <v>176.94348816353497</v>
      </c>
      <c r="V31" s="2">
        <f t="shared" si="4"/>
        <v>2657.9810310548432</v>
      </c>
      <c r="W31" s="2">
        <v>2657.7693546402002</v>
      </c>
      <c r="X31" s="2">
        <v>-8.0980000000000008</v>
      </c>
      <c r="Y31" s="2">
        <v>5147.7693546401997</v>
      </c>
      <c r="Z31" s="2">
        <f t="shared" si="5"/>
        <v>5147.9810310548437</v>
      </c>
      <c r="AA31" s="2">
        <f t="shared" si="6"/>
        <v>32444.568000000003</v>
      </c>
      <c r="AB31">
        <f t="shared" si="7"/>
        <v>5493.17</v>
      </c>
      <c r="AC31">
        <f t="shared" si="0"/>
        <v>4336</v>
      </c>
    </row>
    <row r="32" spans="1:52" x14ac:dyDescent="0.25">
      <c r="A32" s="2">
        <v>13655</v>
      </c>
      <c r="B32" s="2">
        <v>13.478764046985299</v>
      </c>
      <c r="C32" s="2">
        <v>14.64</v>
      </c>
      <c r="D32" s="2">
        <v>4.12</v>
      </c>
      <c r="E32" s="2">
        <v>18.43</v>
      </c>
      <c r="F32" s="2">
        <v>0</v>
      </c>
      <c r="G32" s="2">
        <v>0</v>
      </c>
      <c r="H32" s="2">
        <v>0</v>
      </c>
      <c r="I32" s="2">
        <v>0</v>
      </c>
      <c r="J32" s="2">
        <v>8.8012359530146291</v>
      </c>
      <c r="K32" s="2">
        <v>12.573194218592301</v>
      </c>
      <c r="L32" s="2">
        <v>0</v>
      </c>
      <c r="M32" s="2">
        <v>0</v>
      </c>
      <c r="N32" s="2">
        <v>679</v>
      </c>
      <c r="O32" s="2">
        <v>-702</v>
      </c>
      <c r="P32" s="2">
        <v>22</v>
      </c>
      <c r="Q32" s="2">
        <v>902</v>
      </c>
      <c r="R32" s="2">
        <v>1567</v>
      </c>
      <c r="S32" s="2">
        <f t="shared" si="1"/>
        <v>2059.7796270449717</v>
      </c>
      <c r="T32" s="2">
        <f t="shared" si="2"/>
        <v>404.79366428437856</v>
      </c>
      <c r="U32" s="2">
        <f t="shared" si="3"/>
        <v>177.20465936377636</v>
      </c>
      <c r="V32" s="2">
        <f t="shared" si="4"/>
        <v>2641.777950693127</v>
      </c>
      <c r="W32" s="2">
        <v>2641.35244599813</v>
      </c>
      <c r="X32" s="2">
        <v>-8.0559999999999992</v>
      </c>
      <c r="Y32" s="2">
        <v>5132.35244599813</v>
      </c>
      <c r="Z32" s="2">
        <f t="shared" si="5"/>
        <v>5132.7779506931274</v>
      </c>
      <c r="AA32" s="2">
        <f t="shared" si="6"/>
        <v>32178.042000000001</v>
      </c>
      <c r="AB32">
        <f t="shared" si="7"/>
        <v>5501.2780000000002</v>
      </c>
      <c r="AC32">
        <f t="shared" si="0"/>
        <v>4342.4000000000005</v>
      </c>
    </row>
    <row r="33" spans="1:29" x14ac:dyDescent="0.25">
      <c r="A33" s="2">
        <v>13580</v>
      </c>
      <c r="B33" s="2">
        <v>13.478764046985299</v>
      </c>
      <c r="C33" s="2">
        <v>14.56</v>
      </c>
      <c r="D33" s="2">
        <v>4.13</v>
      </c>
      <c r="E33" s="2">
        <v>18.350000000000001</v>
      </c>
      <c r="F33" s="2">
        <v>0</v>
      </c>
      <c r="G33" s="2">
        <v>0</v>
      </c>
      <c r="H33" s="2">
        <v>0</v>
      </c>
      <c r="I33" s="2">
        <v>0</v>
      </c>
      <c r="J33" s="2">
        <v>8.8012359530146291</v>
      </c>
      <c r="K33" s="2">
        <v>12.573194218592301</v>
      </c>
      <c r="L33" s="2">
        <v>0</v>
      </c>
      <c r="M33" s="2">
        <v>0</v>
      </c>
      <c r="N33" s="2">
        <v>679</v>
      </c>
      <c r="O33" s="2">
        <v>-699</v>
      </c>
      <c r="P33" s="2">
        <v>25</v>
      </c>
      <c r="Q33" s="2">
        <v>900</v>
      </c>
      <c r="R33" s="2">
        <v>1568</v>
      </c>
      <c r="S33" s="2">
        <f t="shared" si="1"/>
        <v>2040.6816579476331</v>
      </c>
      <c r="T33" s="2">
        <f t="shared" si="2"/>
        <v>404.79366428437856</v>
      </c>
      <c r="U33" s="2">
        <f t="shared" si="3"/>
        <v>177.20465936377636</v>
      </c>
      <c r="V33" s="2">
        <f t="shared" si="4"/>
        <v>2622.6799815957879</v>
      </c>
      <c r="W33" s="2">
        <v>2622.35244599813</v>
      </c>
      <c r="X33" s="2">
        <v>-8.0109999999999992</v>
      </c>
      <c r="Y33" s="2">
        <v>5115.35244599813</v>
      </c>
      <c r="Z33" s="2">
        <f t="shared" si="5"/>
        <v>5115.6799815957875</v>
      </c>
      <c r="AA33" s="2">
        <f t="shared" si="6"/>
        <v>31879.692000000003</v>
      </c>
      <c r="AB33">
        <f t="shared" si="7"/>
        <v>5501.2780000000002</v>
      </c>
      <c r="AC33">
        <f t="shared" si="0"/>
        <v>4342.4000000000005</v>
      </c>
    </row>
    <row r="34" spans="1:29" x14ac:dyDescent="0.25">
      <c r="A34" s="2">
        <v>13573</v>
      </c>
      <c r="B34" s="2">
        <v>13.460983237440701</v>
      </c>
      <c r="C34" s="2">
        <v>14.55</v>
      </c>
      <c r="D34" s="2">
        <v>4.12</v>
      </c>
      <c r="E34" s="2">
        <v>18.34</v>
      </c>
      <c r="F34" s="2">
        <v>0</v>
      </c>
      <c r="G34" s="2">
        <v>0</v>
      </c>
      <c r="H34" s="2">
        <v>9.01676255921657E-3</v>
      </c>
      <c r="I34" s="2">
        <v>1.0018625065796099E-2</v>
      </c>
      <c r="J34" s="2">
        <v>8.81</v>
      </c>
      <c r="K34" s="2">
        <v>12.5857142857142</v>
      </c>
      <c r="L34" s="2">
        <v>0</v>
      </c>
      <c r="M34" s="2">
        <v>1</v>
      </c>
      <c r="N34" s="2">
        <v>680</v>
      </c>
      <c r="O34" s="2">
        <v>-699</v>
      </c>
      <c r="P34" s="2">
        <v>27</v>
      </c>
      <c r="Q34" s="2">
        <v>900</v>
      </c>
      <c r="R34" s="2">
        <v>1567</v>
      </c>
      <c r="S34" s="2">
        <f t="shared" si="1"/>
        <v>2038.8991808318815</v>
      </c>
      <c r="T34" s="2">
        <f t="shared" si="2"/>
        <v>404.19706345271402</v>
      </c>
      <c r="U34" s="2">
        <f t="shared" si="3"/>
        <v>176.94348816353497</v>
      </c>
      <c r="V34" s="2">
        <f t="shared" si="4"/>
        <v>2620.0397324481305</v>
      </c>
      <c r="W34" s="2">
        <v>2619.7233660462398</v>
      </c>
      <c r="X34" s="2">
        <v>-8.0079999999999991</v>
      </c>
      <c r="Y34" s="2">
        <v>5113.7233660462498</v>
      </c>
      <c r="Z34" s="2">
        <f t="shared" si="5"/>
        <v>5114.039732448131</v>
      </c>
      <c r="AA34" s="2">
        <f t="shared" si="6"/>
        <v>31851.846000000001</v>
      </c>
      <c r="AB34">
        <f t="shared" si="7"/>
        <v>5493.17</v>
      </c>
      <c r="AC34">
        <f t="shared" si="0"/>
        <v>4336</v>
      </c>
    </row>
    <row r="35" spans="1:29" x14ac:dyDescent="0.25">
      <c r="A35" s="2">
        <v>13493</v>
      </c>
      <c r="B35" s="2">
        <v>13.475247274410499</v>
      </c>
      <c r="C35" s="2">
        <v>14.46</v>
      </c>
      <c r="D35" s="2">
        <v>4.13</v>
      </c>
      <c r="E35" s="2">
        <v>18.260000000000002</v>
      </c>
      <c r="F35" s="2">
        <v>0</v>
      </c>
      <c r="G35" s="2">
        <v>0</v>
      </c>
      <c r="H35" s="2">
        <v>0</v>
      </c>
      <c r="I35" s="2">
        <v>0</v>
      </c>
      <c r="J35" s="2">
        <v>8.8047527255894504</v>
      </c>
      <c r="K35" s="2">
        <v>12.578218179413501</v>
      </c>
      <c r="L35" s="2">
        <v>0</v>
      </c>
      <c r="M35" s="2">
        <v>0</v>
      </c>
      <c r="N35" s="2">
        <v>679</v>
      </c>
      <c r="O35" s="2">
        <v>-695</v>
      </c>
      <c r="P35" s="2">
        <v>29</v>
      </c>
      <c r="Q35" s="2">
        <v>897</v>
      </c>
      <c r="R35" s="2">
        <v>1567</v>
      </c>
      <c r="S35" s="2">
        <f t="shared" si="1"/>
        <v>2018.5280137947204</v>
      </c>
      <c r="T35" s="2">
        <f t="shared" si="2"/>
        <v>404.49536386854629</v>
      </c>
      <c r="U35" s="2">
        <f t="shared" si="3"/>
        <v>177.07407376365563</v>
      </c>
      <c r="V35" s="2">
        <f t="shared" si="4"/>
        <v>2600.0974514269224</v>
      </c>
      <c r="W35" s="2">
        <v>2600.1298832101002</v>
      </c>
      <c r="X35" s="2">
        <v>-7.9589999999999996</v>
      </c>
      <c r="Y35" s="2">
        <v>5093.1298832101002</v>
      </c>
      <c r="Z35" s="2">
        <f t="shared" si="5"/>
        <v>5093.0974514269219</v>
      </c>
      <c r="AA35" s="2">
        <f t="shared" si="6"/>
        <v>31533.606000000003</v>
      </c>
      <c r="AB35">
        <f t="shared" si="7"/>
        <v>5497.2240000000002</v>
      </c>
      <c r="AC35">
        <f t="shared" si="0"/>
        <v>4339.2</v>
      </c>
    </row>
    <row r="36" spans="1:29" x14ac:dyDescent="0.25">
      <c r="A36" s="2">
        <v>13427</v>
      </c>
      <c r="B36" s="2">
        <v>13.458725120173501</v>
      </c>
      <c r="C36" s="2">
        <v>14.39</v>
      </c>
      <c r="D36" s="2">
        <v>4.13</v>
      </c>
      <c r="E36" s="2">
        <v>18.190000000000001</v>
      </c>
      <c r="F36" s="2">
        <v>0</v>
      </c>
      <c r="G36" s="2">
        <v>0</v>
      </c>
      <c r="H36" s="2">
        <v>1.12748798264856E-2</v>
      </c>
      <c r="I36" s="2">
        <v>1.25276442516507E-2</v>
      </c>
      <c r="J36" s="2">
        <v>8.81</v>
      </c>
      <c r="K36" s="2">
        <v>12.5857142857142</v>
      </c>
      <c r="L36" s="2">
        <v>0</v>
      </c>
      <c r="M36" s="2">
        <v>1</v>
      </c>
      <c r="N36" s="2">
        <v>680</v>
      </c>
      <c r="O36" s="2">
        <v>-692</v>
      </c>
      <c r="P36" s="2">
        <v>34</v>
      </c>
      <c r="Q36" s="2">
        <v>896</v>
      </c>
      <c r="R36" s="2">
        <v>1567</v>
      </c>
      <c r="S36" s="2">
        <f t="shared" si="1"/>
        <v>2001.7218009890621</v>
      </c>
      <c r="T36" s="2">
        <f t="shared" si="2"/>
        <v>404.19706345271402</v>
      </c>
      <c r="U36" s="2">
        <f t="shared" si="3"/>
        <v>176.94348816353497</v>
      </c>
      <c r="V36" s="2">
        <f t="shared" si="4"/>
        <v>2582.8623526053111</v>
      </c>
      <c r="W36" s="2">
        <v>2582.63138885833</v>
      </c>
      <c r="X36" s="2">
        <v>-7.92</v>
      </c>
      <c r="Y36" s="2">
        <v>5079.63138885833</v>
      </c>
      <c r="Z36" s="2">
        <f t="shared" si="5"/>
        <v>5079.8623526053107</v>
      </c>
      <c r="AA36" s="2">
        <f t="shared" si="6"/>
        <v>31271.058000000001</v>
      </c>
      <c r="AB36">
        <f t="shared" si="7"/>
        <v>5493.17</v>
      </c>
      <c r="AC36">
        <f t="shared" si="0"/>
        <v>4336</v>
      </c>
    </row>
    <row r="37" spans="1:29" x14ac:dyDescent="0.25">
      <c r="A37" s="2">
        <v>13406</v>
      </c>
      <c r="B37" s="2">
        <v>13.472863716169901</v>
      </c>
      <c r="C37" s="2">
        <v>14.37</v>
      </c>
      <c r="D37" s="2">
        <v>4.13</v>
      </c>
      <c r="E37" s="2">
        <v>18.170000000000002</v>
      </c>
      <c r="F37" s="2">
        <v>0</v>
      </c>
      <c r="G37" s="2">
        <v>0</v>
      </c>
      <c r="H37" s="2">
        <v>0</v>
      </c>
      <c r="I37" s="2">
        <v>0</v>
      </c>
      <c r="J37" s="2">
        <v>8.8071362838300598</v>
      </c>
      <c r="K37" s="2">
        <v>12.581623262614301</v>
      </c>
      <c r="L37" s="2">
        <v>0</v>
      </c>
      <c r="M37" s="2">
        <v>0</v>
      </c>
      <c r="N37" s="2">
        <v>679</v>
      </c>
      <c r="O37" s="2">
        <v>-691</v>
      </c>
      <c r="P37" s="2">
        <v>34</v>
      </c>
      <c r="Q37" s="2">
        <v>895</v>
      </c>
      <c r="R37" s="2">
        <v>1567</v>
      </c>
      <c r="S37" s="2">
        <f t="shared" si="1"/>
        <v>1996.3743696418073</v>
      </c>
      <c r="T37" s="2">
        <f t="shared" si="2"/>
        <v>404.49536386854629</v>
      </c>
      <c r="U37" s="2">
        <f t="shared" si="3"/>
        <v>177.07407376365563</v>
      </c>
      <c r="V37" s="2">
        <f t="shared" si="4"/>
        <v>2577.943807274009</v>
      </c>
      <c r="W37" s="2">
        <v>2578.0838946161398</v>
      </c>
      <c r="X37" s="2">
        <v>-7.907</v>
      </c>
      <c r="Y37" s="2">
        <v>5074.0838946161402</v>
      </c>
      <c r="Z37" s="2">
        <f t="shared" si="5"/>
        <v>5073.9438072740086</v>
      </c>
      <c r="AA37" s="2">
        <f t="shared" si="6"/>
        <v>31187.52</v>
      </c>
      <c r="AB37">
        <f t="shared" si="7"/>
        <v>5497.2240000000002</v>
      </c>
      <c r="AC37">
        <f t="shared" si="0"/>
        <v>4339.2</v>
      </c>
    </row>
    <row r="38" spans="1:29" x14ac:dyDescent="0.25">
      <c r="A38" s="2">
        <v>13333</v>
      </c>
      <c r="B38" s="2">
        <v>13.478764046985299</v>
      </c>
      <c r="C38" s="2">
        <v>14.29</v>
      </c>
      <c r="D38" s="2">
        <v>4.13</v>
      </c>
      <c r="E38" s="2">
        <v>18.09</v>
      </c>
      <c r="F38" s="2">
        <v>0</v>
      </c>
      <c r="G38" s="2">
        <v>0</v>
      </c>
      <c r="H38" s="2">
        <v>0</v>
      </c>
      <c r="I38" s="2">
        <v>0</v>
      </c>
      <c r="J38" s="2">
        <v>8.8012359530146291</v>
      </c>
      <c r="K38" s="2">
        <v>12.573194218592301</v>
      </c>
      <c r="L38" s="2">
        <v>0</v>
      </c>
      <c r="M38" s="2">
        <v>0</v>
      </c>
      <c r="N38" s="2">
        <v>679</v>
      </c>
      <c r="O38" s="2">
        <v>-687</v>
      </c>
      <c r="P38" s="2">
        <v>37</v>
      </c>
      <c r="Q38" s="2">
        <v>893</v>
      </c>
      <c r="R38" s="2">
        <v>1567</v>
      </c>
      <c r="S38" s="2">
        <f t="shared" si="1"/>
        <v>1977.7856797203979</v>
      </c>
      <c r="T38" s="2">
        <f t="shared" si="2"/>
        <v>404.79366428437856</v>
      </c>
      <c r="U38" s="2">
        <f t="shared" si="3"/>
        <v>177.20465936377636</v>
      </c>
      <c r="V38" s="2">
        <f t="shared" si="4"/>
        <v>2559.7840033685529</v>
      </c>
      <c r="W38" s="2">
        <v>2559.35244599813</v>
      </c>
      <c r="X38" s="2">
        <v>-7.8620000000000001</v>
      </c>
      <c r="Y38" s="2">
        <v>5056.35244599813</v>
      </c>
      <c r="Z38" s="2">
        <f t="shared" si="5"/>
        <v>5056.7840033685534</v>
      </c>
      <c r="AA38" s="2">
        <f t="shared" si="6"/>
        <v>30897.126</v>
      </c>
      <c r="AB38">
        <f t="shared" si="7"/>
        <v>5501.2780000000002</v>
      </c>
      <c r="AC38">
        <f t="shared" si="0"/>
        <v>4342.4000000000005</v>
      </c>
    </row>
    <row r="39" spans="1:29" x14ac:dyDescent="0.25">
      <c r="A39" s="2">
        <v>13314</v>
      </c>
      <c r="B39" s="2">
        <v>13.4668134201487</v>
      </c>
      <c r="C39" s="2">
        <v>14.27</v>
      </c>
      <c r="D39" s="2">
        <v>4.13</v>
      </c>
      <c r="E39" s="2">
        <v>18.07</v>
      </c>
      <c r="F39" s="2">
        <v>0</v>
      </c>
      <c r="G39" s="2">
        <v>0</v>
      </c>
      <c r="H39" s="2">
        <v>3.18657985127579E-3</v>
      </c>
      <c r="I39" s="2">
        <v>3.54064427919532E-3</v>
      </c>
      <c r="J39" s="2">
        <v>8.81</v>
      </c>
      <c r="K39" s="2">
        <v>12.5857142857142</v>
      </c>
      <c r="L39" s="2">
        <v>0</v>
      </c>
      <c r="M39" s="2">
        <v>0</v>
      </c>
      <c r="N39" s="2">
        <v>680</v>
      </c>
      <c r="O39" s="2">
        <v>-686</v>
      </c>
      <c r="P39" s="2">
        <v>39</v>
      </c>
      <c r="Q39" s="2">
        <v>893</v>
      </c>
      <c r="R39" s="2">
        <v>1567</v>
      </c>
      <c r="S39" s="2">
        <f t="shared" si="1"/>
        <v>1972.9475275490718</v>
      </c>
      <c r="T39" s="2">
        <f t="shared" si="2"/>
        <v>404.19706345271402</v>
      </c>
      <c r="U39" s="2">
        <f t="shared" si="3"/>
        <v>176.94348816353497</v>
      </c>
      <c r="V39" s="2">
        <f t="shared" si="4"/>
        <v>2554.0880791653203</v>
      </c>
      <c r="W39" s="2">
        <v>2553.8153432341601</v>
      </c>
      <c r="X39" s="2">
        <v>-7.8520000000000003</v>
      </c>
      <c r="Y39" s="2">
        <v>5052.8153432341596</v>
      </c>
      <c r="Z39" s="2">
        <f t="shared" si="5"/>
        <v>5053.0880791653199</v>
      </c>
      <c r="AA39" s="2">
        <f t="shared" si="6"/>
        <v>30821.544000000002</v>
      </c>
      <c r="AB39">
        <f t="shared" si="7"/>
        <v>5493.17</v>
      </c>
      <c r="AC39">
        <f t="shared" si="0"/>
        <v>4336</v>
      </c>
    </row>
    <row r="40" spans="1:29" x14ac:dyDescent="0.25">
      <c r="A40" s="2">
        <v>13236</v>
      </c>
      <c r="B40" s="2">
        <v>13.478764046985299</v>
      </c>
      <c r="C40" s="2">
        <v>14.19</v>
      </c>
      <c r="D40" s="2">
        <v>4.1399999999999997</v>
      </c>
      <c r="E40" s="2">
        <v>17.989999999999998</v>
      </c>
      <c r="F40" s="2">
        <v>0</v>
      </c>
      <c r="G40" s="2">
        <v>0</v>
      </c>
      <c r="H40" s="2">
        <v>0</v>
      </c>
      <c r="I40" s="2">
        <v>0</v>
      </c>
      <c r="J40" s="2">
        <v>8.8012359530146291</v>
      </c>
      <c r="K40" s="2">
        <v>12.573194218592301</v>
      </c>
      <c r="L40" s="2">
        <v>0</v>
      </c>
      <c r="M40" s="2">
        <v>0</v>
      </c>
      <c r="N40" s="2">
        <v>679</v>
      </c>
      <c r="O40" s="2">
        <v>-683</v>
      </c>
      <c r="P40" s="2">
        <v>41</v>
      </c>
      <c r="Q40" s="2">
        <v>891</v>
      </c>
      <c r="R40" s="2">
        <v>1568</v>
      </c>
      <c r="S40" s="2">
        <f t="shared" si="1"/>
        <v>1953.0856396878398</v>
      </c>
      <c r="T40" s="2">
        <f t="shared" si="2"/>
        <v>404.79366428437856</v>
      </c>
      <c r="U40" s="2">
        <f t="shared" si="3"/>
        <v>177.20465936377636</v>
      </c>
      <c r="V40" s="2">
        <f t="shared" si="4"/>
        <v>2535.0839633359951</v>
      </c>
      <c r="W40" s="2">
        <v>2535.35244599813</v>
      </c>
      <c r="X40" s="2">
        <v>-7.8040000000000003</v>
      </c>
      <c r="Y40" s="2">
        <v>5035.35244599813</v>
      </c>
      <c r="Z40" s="2">
        <f t="shared" si="5"/>
        <v>5035.0839633359956</v>
      </c>
      <c r="AA40" s="2">
        <f t="shared" si="6"/>
        <v>30511.260000000002</v>
      </c>
      <c r="AB40">
        <f t="shared" si="7"/>
        <v>5501.2780000000002</v>
      </c>
      <c r="AC40">
        <f t="shared" si="0"/>
        <v>4342.4000000000005</v>
      </c>
    </row>
    <row r="41" spans="1:29" x14ac:dyDescent="0.25">
      <c r="A41" s="2">
        <v>13188</v>
      </c>
      <c r="B41" s="2">
        <v>13.434557705944201</v>
      </c>
      <c r="C41" s="2">
        <v>14.14</v>
      </c>
      <c r="D41" s="2">
        <v>4.13</v>
      </c>
      <c r="E41" s="2">
        <v>17.95</v>
      </c>
      <c r="F41" s="2">
        <v>0</v>
      </c>
      <c r="G41" s="2">
        <v>0</v>
      </c>
      <c r="H41" s="2">
        <v>3.5442294055785598E-2</v>
      </c>
      <c r="I41" s="2">
        <v>3.9380326728650702E-2</v>
      </c>
      <c r="J41" s="2">
        <v>8.81</v>
      </c>
      <c r="K41" s="2">
        <v>12.5857142857142</v>
      </c>
      <c r="L41" s="2">
        <v>0</v>
      </c>
      <c r="M41" s="2">
        <v>3</v>
      </c>
      <c r="N41" s="2">
        <v>680</v>
      </c>
      <c r="O41" s="2">
        <v>-681</v>
      </c>
      <c r="P41" s="2">
        <v>47</v>
      </c>
      <c r="Q41" s="2">
        <v>890</v>
      </c>
      <c r="R41" s="2">
        <v>1566</v>
      </c>
      <c r="S41" s="2">
        <f t="shared" si="1"/>
        <v>1940.8629394655429</v>
      </c>
      <c r="T41" s="2">
        <f t="shared" si="2"/>
        <v>403.30216220521731</v>
      </c>
      <c r="U41" s="2">
        <f t="shared" si="3"/>
        <v>176.55173136317291</v>
      </c>
      <c r="V41" s="2">
        <f t="shared" si="4"/>
        <v>2520.7168330339332</v>
      </c>
      <c r="W41" s="2">
        <v>2520.7337575244601</v>
      </c>
      <c r="X41" s="2">
        <v>-7.774</v>
      </c>
      <c r="Y41" s="2">
        <v>5023.7337575244601</v>
      </c>
      <c r="Z41" s="2">
        <f t="shared" si="5"/>
        <v>5023.7168330339337</v>
      </c>
      <c r="AA41" s="2">
        <f t="shared" si="6"/>
        <v>30320.316000000003</v>
      </c>
      <c r="AB41">
        <f t="shared" si="7"/>
        <v>5481.0080000000007</v>
      </c>
      <c r="AC41">
        <f t="shared" si="0"/>
        <v>4326.4000000000005</v>
      </c>
    </row>
    <row r="42" spans="1:29" x14ac:dyDescent="0.25">
      <c r="A42" s="2">
        <v>13165</v>
      </c>
      <c r="B42" s="2">
        <v>13.462220343012</v>
      </c>
      <c r="C42" s="2">
        <v>14.11</v>
      </c>
      <c r="D42" s="2">
        <v>4.13</v>
      </c>
      <c r="E42" s="2">
        <v>17.920000000000002</v>
      </c>
      <c r="F42" s="2">
        <v>0</v>
      </c>
      <c r="G42" s="2">
        <v>0</v>
      </c>
      <c r="H42" s="2">
        <v>7.7796569879211496E-3</v>
      </c>
      <c r="I42" s="2">
        <v>8.6440633199123904E-3</v>
      </c>
      <c r="J42" s="2">
        <v>8.81</v>
      </c>
      <c r="K42" s="2">
        <v>12.5857142857142</v>
      </c>
      <c r="L42" s="2">
        <v>0</v>
      </c>
      <c r="M42" s="2">
        <v>1</v>
      </c>
      <c r="N42" s="2">
        <v>680</v>
      </c>
      <c r="O42" s="2">
        <v>-679</v>
      </c>
      <c r="P42" s="2">
        <v>46</v>
      </c>
      <c r="Q42" s="2">
        <v>889</v>
      </c>
      <c r="R42" s="2">
        <v>1566</v>
      </c>
      <c r="S42" s="2">
        <f t="shared" si="1"/>
        <v>1935.006228942359</v>
      </c>
      <c r="T42" s="2">
        <f t="shared" si="2"/>
        <v>404.19706345271402</v>
      </c>
      <c r="U42" s="2">
        <f t="shared" si="3"/>
        <v>176.94348816353497</v>
      </c>
      <c r="V42" s="2">
        <f t="shared" si="4"/>
        <v>2516.1467805586076</v>
      </c>
      <c r="W42" s="2">
        <v>2515.7233660462398</v>
      </c>
      <c r="X42" s="2">
        <v>-7.7619999999999996</v>
      </c>
      <c r="Y42" s="2">
        <v>5016.7233660462498</v>
      </c>
      <c r="Z42" s="2">
        <f t="shared" si="5"/>
        <v>5017.1467805586071</v>
      </c>
      <c r="AA42" s="2">
        <f t="shared" si="6"/>
        <v>30228.822</v>
      </c>
      <c r="AB42">
        <f t="shared" si="7"/>
        <v>5493.17</v>
      </c>
      <c r="AC42">
        <f t="shared" si="0"/>
        <v>4336</v>
      </c>
    </row>
    <row r="43" spans="1:29" x14ac:dyDescent="0.25">
      <c r="A43" s="2">
        <v>13159</v>
      </c>
      <c r="B43" s="2">
        <v>13.4747725246266</v>
      </c>
      <c r="C43" s="2">
        <v>14.1</v>
      </c>
      <c r="D43" s="2">
        <v>4.1399999999999997</v>
      </c>
      <c r="E43" s="2">
        <v>17.91</v>
      </c>
      <c r="F43" s="2">
        <v>0</v>
      </c>
      <c r="G43" s="2">
        <v>0</v>
      </c>
      <c r="H43" s="2">
        <v>0</v>
      </c>
      <c r="I43" s="2">
        <v>0</v>
      </c>
      <c r="J43" s="2">
        <v>8.8052274753733393</v>
      </c>
      <c r="K43" s="2">
        <v>12.5788963933904</v>
      </c>
      <c r="L43" s="2">
        <v>0</v>
      </c>
      <c r="M43" s="2">
        <v>0</v>
      </c>
      <c r="N43" s="2">
        <v>679</v>
      </c>
      <c r="O43" s="2">
        <v>-679</v>
      </c>
      <c r="P43" s="2">
        <v>45</v>
      </c>
      <c r="Q43" s="2">
        <v>889</v>
      </c>
      <c r="R43" s="2">
        <v>1567</v>
      </c>
      <c r="S43" s="2">
        <f t="shared" si="1"/>
        <v>1933.4783914145719</v>
      </c>
      <c r="T43" s="2">
        <f t="shared" si="2"/>
        <v>404.49536386854629</v>
      </c>
      <c r="U43" s="2">
        <f t="shared" si="3"/>
        <v>177.07407376365563</v>
      </c>
      <c r="V43" s="2">
        <f t="shared" si="4"/>
        <v>2515.047829046774</v>
      </c>
      <c r="W43" s="2">
        <v>2515.1298832101002</v>
      </c>
      <c r="X43" s="2">
        <v>-7.758</v>
      </c>
      <c r="Y43" s="2">
        <v>5016.1298832101002</v>
      </c>
      <c r="Z43" s="2">
        <f t="shared" si="5"/>
        <v>5016.0478290467745</v>
      </c>
      <c r="AA43" s="2">
        <f t="shared" si="6"/>
        <v>30204.954000000002</v>
      </c>
      <c r="AB43">
        <f t="shared" si="7"/>
        <v>5497.2240000000002</v>
      </c>
      <c r="AC43">
        <f t="shared" si="0"/>
        <v>4339.2</v>
      </c>
    </row>
    <row r="44" spans="1:29" x14ac:dyDescent="0.25">
      <c r="A44" s="2">
        <v>13107</v>
      </c>
      <c r="B44" s="2">
        <v>13.4702784250173</v>
      </c>
      <c r="C44" s="2">
        <v>14.05</v>
      </c>
      <c r="D44" s="2">
        <v>4.1399999999999997</v>
      </c>
      <c r="E44" s="2">
        <v>17.86</v>
      </c>
      <c r="F44" s="2">
        <v>0</v>
      </c>
      <c r="G44" s="2">
        <v>0</v>
      </c>
      <c r="H44" s="2">
        <v>0</v>
      </c>
      <c r="I44" s="2">
        <v>0</v>
      </c>
      <c r="J44" s="2">
        <v>8.8097215749826194</v>
      </c>
      <c r="K44" s="2">
        <v>12.585316535689399</v>
      </c>
      <c r="L44" s="2">
        <v>0</v>
      </c>
      <c r="M44" s="2">
        <v>0</v>
      </c>
      <c r="N44" s="2">
        <v>680</v>
      </c>
      <c r="O44" s="2">
        <v>-677</v>
      </c>
      <c r="P44" s="2">
        <v>48</v>
      </c>
      <c r="Q44" s="2">
        <v>888</v>
      </c>
      <c r="R44" s="2">
        <v>1567</v>
      </c>
      <c r="S44" s="2">
        <f t="shared" si="1"/>
        <v>1920.2371328404172</v>
      </c>
      <c r="T44" s="2">
        <f t="shared" si="2"/>
        <v>404.49536386854629</v>
      </c>
      <c r="U44" s="2">
        <f t="shared" si="3"/>
        <v>177.07407376365563</v>
      </c>
      <c r="V44" s="2">
        <f t="shared" si="4"/>
        <v>2501.8065704726191</v>
      </c>
      <c r="W44" s="2">
        <v>2502.0379060221899</v>
      </c>
      <c r="X44" s="2">
        <v>-7.7270000000000003</v>
      </c>
      <c r="Y44" s="2">
        <v>5005.0379060221903</v>
      </c>
      <c r="Z44" s="2">
        <f t="shared" si="5"/>
        <v>5004.8065704726196</v>
      </c>
      <c r="AA44" s="2">
        <f t="shared" si="6"/>
        <v>29998.098000000002</v>
      </c>
      <c r="AB44">
        <f t="shared" si="7"/>
        <v>5497.2240000000002</v>
      </c>
      <c r="AC44">
        <f t="shared" si="0"/>
        <v>4339.2</v>
      </c>
    </row>
    <row r="45" spans="1:29" x14ac:dyDescent="0.25">
      <c r="A45" s="2">
        <v>13031</v>
      </c>
      <c r="B45" s="2">
        <v>13.4702784250173</v>
      </c>
      <c r="C45" s="2">
        <v>13.97</v>
      </c>
      <c r="D45" s="2">
        <v>4.1399999999999997</v>
      </c>
      <c r="E45" s="2">
        <v>17.78</v>
      </c>
      <c r="F45" s="2">
        <v>0</v>
      </c>
      <c r="G45" s="2">
        <v>0</v>
      </c>
      <c r="H45" s="2">
        <v>0</v>
      </c>
      <c r="I45" s="2">
        <v>0</v>
      </c>
      <c r="J45" s="2">
        <v>8.8097215749826194</v>
      </c>
      <c r="K45" s="2">
        <v>12.585316535689399</v>
      </c>
      <c r="L45" s="2">
        <v>0</v>
      </c>
      <c r="M45" s="2">
        <v>0</v>
      </c>
      <c r="N45" s="2">
        <v>680</v>
      </c>
      <c r="O45" s="2">
        <v>-673</v>
      </c>
      <c r="P45" s="2">
        <v>52</v>
      </c>
      <c r="Q45" s="2">
        <v>886</v>
      </c>
      <c r="R45" s="2">
        <v>1567</v>
      </c>
      <c r="S45" s="2">
        <f t="shared" si="1"/>
        <v>1900.8845241551137</v>
      </c>
      <c r="T45" s="2">
        <f t="shared" si="2"/>
        <v>404.49536386854629</v>
      </c>
      <c r="U45" s="2">
        <f t="shared" si="3"/>
        <v>177.07407376365563</v>
      </c>
      <c r="V45" s="2">
        <f t="shared" si="4"/>
        <v>2482.4539617873156</v>
      </c>
      <c r="W45" s="2">
        <v>2482.0379060221899</v>
      </c>
      <c r="X45" s="2">
        <v>-7.681</v>
      </c>
      <c r="Y45" s="2">
        <v>4987.0379060221903</v>
      </c>
      <c r="Z45" s="2">
        <f t="shared" si="5"/>
        <v>4987.4539617873161</v>
      </c>
      <c r="AA45" s="2">
        <f t="shared" si="6"/>
        <v>29695.77</v>
      </c>
      <c r="AB45">
        <f t="shared" si="7"/>
        <v>5497.2240000000002</v>
      </c>
      <c r="AC45">
        <f t="shared" si="0"/>
        <v>4339.2</v>
      </c>
    </row>
    <row r="46" spans="1:29" x14ac:dyDescent="0.25">
      <c r="A46" s="2">
        <v>12966</v>
      </c>
      <c r="B46" s="2">
        <v>13.4795121052878</v>
      </c>
      <c r="C46" s="2">
        <v>13.9</v>
      </c>
      <c r="D46" s="2">
        <v>4.1399999999999997</v>
      </c>
      <c r="E46" s="2">
        <v>17.71</v>
      </c>
      <c r="F46" s="2">
        <v>0</v>
      </c>
      <c r="G46" s="2">
        <v>0</v>
      </c>
      <c r="H46" s="2">
        <v>0</v>
      </c>
      <c r="I46" s="2">
        <v>0</v>
      </c>
      <c r="J46" s="2">
        <v>8.8004878947121501</v>
      </c>
      <c r="K46" s="2">
        <v>12.572125563874501</v>
      </c>
      <c r="L46" s="2">
        <v>0</v>
      </c>
      <c r="M46" s="2">
        <v>0</v>
      </c>
      <c r="N46" s="2">
        <v>679</v>
      </c>
      <c r="O46" s="2">
        <v>-670</v>
      </c>
      <c r="P46" s="2">
        <v>54</v>
      </c>
      <c r="Q46" s="2">
        <v>884</v>
      </c>
      <c r="R46" s="2">
        <v>1567</v>
      </c>
      <c r="S46" s="2">
        <f t="shared" si="1"/>
        <v>1884.3329509374203</v>
      </c>
      <c r="T46" s="2">
        <f t="shared" si="2"/>
        <v>404.79366428437856</v>
      </c>
      <c r="U46" s="2">
        <f t="shared" si="3"/>
        <v>177.20465936377636</v>
      </c>
      <c r="V46" s="2">
        <f t="shared" si="4"/>
        <v>2466.3312745855751</v>
      </c>
      <c r="W46" s="2">
        <v>2466.3984345920799</v>
      </c>
      <c r="X46" s="2">
        <v>-7.64</v>
      </c>
      <c r="Y46" s="2">
        <v>4971.3984345920799</v>
      </c>
      <c r="Z46" s="2">
        <f t="shared" si="5"/>
        <v>4971.3312745855746</v>
      </c>
      <c r="AA46" s="2">
        <f t="shared" si="6"/>
        <v>29437.200000000001</v>
      </c>
      <c r="AB46">
        <f t="shared" si="7"/>
        <v>5501.2780000000002</v>
      </c>
      <c r="AC46">
        <f t="shared" si="0"/>
        <v>4342.4000000000005</v>
      </c>
    </row>
    <row r="47" spans="1:29" x14ac:dyDescent="0.25">
      <c r="A47" s="2">
        <v>12942</v>
      </c>
      <c r="B47" s="2">
        <v>13.463759237798399</v>
      </c>
      <c r="C47" s="2">
        <v>13.87</v>
      </c>
      <c r="D47" s="2">
        <v>4.1399999999999997</v>
      </c>
      <c r="E47" s="2">
        <v>17.690000000000001</v>
      </c>
      <c r="F47" s="2">
        <v>0</v>
      </c>
      <c r="G47" s="2">
        <v>0</v>
      </c>
      <c r="H47" s="2">
        <v>6.2407622015889699E-3</v>
      </c>
      <c r="I47" s="2">
        <v>6.9341802239877501E-3</v>
      </c>
      <c r="J47" s="2">
        <v>8.81</v>
      </c>
      <c r="K47" s="2">
        <v>12.5857142857142</v>
      </c>
      <c r="L47" s="2">
        <v>0</v>
      </c>
      <c r="M47" s="2">
        <v>1</v>
      </c>
      <c r="N47" s="2">
        <v>680</v>
      </c>
      <c r="O47" s="2">
        <v>-669</v>
      </c>
      <c r="P47" s="2">
        <v>57</v>
      </c>
      <c r="Q47" s="2">
        <v>884</v>
      </c>
      <c r="R47" s="2">
        <v>1566</v>
      </c>
      <c r="S47" s="2">
        <f t="shared" si="1"/>
        <v>1878.2216008262717</v>
      </c>
      <c r="T47" s="2">
        <f t="shared" si="2"/>
        <v>404.19706345271402</v>
      </c>
      <c r="U47" s="2">
        <f t="shared" si="3"/>
        <v>176.94348816353497</v>
      </c>
      <c r="V47" s="2">
        <f t="shared" si="4"/>
        <v>2459.3621524425203</v>
      </c>
      <c r="W47" s="2">
        <v>2459.7693546402002</v>
      </c>
      <c r="X47" s="2">
        <v>-7.6269999999999998</v>
      </c>
      <c r="Y47" s="2">
        <v>4966.7693546401997</v>
      </c>
      <c r="Z47" s="2">
        <f t="shared" si="5"/>
        <v>4966.3621524425198</v>
      </c>
      <c r="AA47" s="2">
        <f t="shared" si="6"/>
        <v>29341.728000000003</v>
      </c>
      <c r="AB47">
        <f t="shared" si="7"/>
        <v>5493.17</v>
      </c>
      <c r="AC47">
        <f t="shared" si="0"/>
        <v>4336</v>
      </c>
    </row>
    <row r="48" spans="1:29" x14ac:dyDescent="0.25">
      <c r="A48" s="2">
        <v>12905</v>
      </c>
      <c r="B48" s="2">
        <v>13.4688437100363</v>
      </c>
      <c r="C48" s="2">
        <v>13.83</v>
      </c>
      <c r="D48" s="2">
        <v>4.1399999999999997</v>
      </c>
      <c r="E48" s="2">
        <v>17.649999999999999</v>
      </c>
      <c r="F48" s="2">
        <v>0</v>
      </c>
      <c r="G48" s="2">
        <v>0</v>
      </c>
      <c r="H48" s="2">
        <v>1.15628996363525E-3</v>
      </c>
      <c r="I48" s="2">
        <v>1.2847666262613901E-3</v>
      </c>
      <c r="J48" s="2">
        <v>8.81</v>
      </c>
      <c r="K48" s="2">
        <v>12.5857142857142</v>
      </c>
      <c r="L48" s="2">
        <v>0</v>
      </c>
      <c r="M48" s="2">
        <v>0</v>
      </c>
      <c r="N48" s="2">
        <v>680</v>
      </c>
      <c r="O48" s="2">
        <v>-667</v>
      </c>
      <c r="P48" s="2">
        <v>58</v>
      </c>
      <c r="Q48" s="2">
        <v>883</v>
      </c>
      <c r="R48" s="2">
        <v>1566</v>
      </c>
      <c r="S48" s="2">
        <f t="shared" si="1"/>
        <v>1868.7999360715846</v>
      </c>
      <c r="T48" s="2">
        <f t="shared" si="2"/>
        <v>404.49536386854629</v>
      </c>
      <c r="U48" s="2">
        <f t="shared" si="3"/>
        <v>177.07407376365563</v>
      </c>
      <c r="V48" s="2">
        <f t="shared" si="4"/>
        <v>2450.3693737037866</v>
      </c>
      <c r="W48" s="2">
        <v>2449.99191742823</v>
      </c>
      <c r="X48" s="2">
        <v>-7.6050000000000004</v>
      </c>
      <c r="Y48" s="2">
        <v>4956.9919174282304</v>
      </c>
      <c r="Z48" s="2">
        <f t="shared" si="5"/>
        <v>4957.3693737037866</v>
      </c>
      <c r="AA48" s="2">
        <f t="shared" si="6"/>
        <v>29194.542000000001</v>
      </c>
      <c r="AB48">
        <f t="shared" si="7"/>
        <v>5497.2240000000002</v>
      </c>
      <c r="AC48">
        <f t="shared" si="0"/>
        <v>4339.2</v>
      </c>
    </row>
    <row r="49" spans="1:29" x14ac:dyDescent="0.25">
      <c r="A49" s="2">
        <v>12860</v>
      </c>
      <c r="B49" s="2">
        <v>13.4564848113991</v>
      </c>
      <c r="C49" s="2">
        <v>13.78</v>
      </c>
      <c r="D49" s="2">
        <v>4.1399999999999997</v>
      </c>
      <c r="E49" s="2">
        <v>17.600000000000001</v>
      </c>
      <c r="F49" s="2">
        <v>0</v>
      </c>
      <c r="G49" s="2">
        <v>0</v>
      </c>
      <c r="H49" s="2">
        <v>1.3515188600823701E-2</v>
      </c>
      <c r="I49" s="2">
        <v>1.50168762231375E-2</v>
      </c>
      <c r="J49" s="2">
        <v>8.81</v>
      </c>
      <c r="K49" s="2">
        <v>12.5857142857142</v>
      </c>
      <c r="L49" s="2">
        <v>0</v>
      </c>
      <c r="M49" s="2">
        <v>1</v>
      </c>
      <c r="N49" s="2">
        <v>680</v>
      </c>
      <c r="O49" s="2">
        <v>-665</v>
      </c>
      <c r="P49" s="2">
        <v>61</v>
      </c>
      <c r="Q49" s="2">
        <v>882</v>
      </c>
      <c r="R49" s="2">
        <v>1566</v>
      </c>
      <c r="S49" s="2">
        <f t="shared" si="1"/>
        <v>1857.3411546131815</v>
      </c>
      <c r="T49" s="2">
        <f t="shared" si="2"/>
        <v>403.89876303688175</v>
      </c>
      <c r="U49" s="2">
        <f t="shared" si="3"/>
        <v>176.81290256341427</v>
      </c>
      <c r="V49" s="2">
        <f t="shared" si="4"/>
        <v>2438.0528202134774</v>
      </c>
      <c r="W49" s="2">
        <v>2438.4548146642601</v>
      </c>
      <c r="X49" s="2">
        <v>-7.577</v>
      </c>
      <c r="Y49" s="2">
        <v>4947.4548146642601</v>
      </c>
      <c r="Z49" s="2">
        <f t="shared" si="5"/>
        <v>4947.0528202134774</v>
      </c>
      <c r="AA49" s="2">
        <f t="shared" si="6"/>
        <v>29015.532000000003</v>
      </c>
      <c r="AB49">
        <f t="shared" si="7"/>
        <v>5489.116</v>
      </c>
      <c r="AC49">
        <f t="shared" si="0"/>
        <v>4332.8</v>
      </c>
    </row>
    <row r="50" spans="1:29" x14ac:dyDescent="0.25">
      <c r="A50" s="2">
        <v>12849</v>
      </c>
      <c r="B50" s="2">
        <v>13.442834132113701</v>
      </c>
      <c r="C50" s="2">
        <v>13.77</v>
      </c>
      <c r="D50" s="2">
        <v>4.1399999999999997</v>
      </c>
      <c r="E50" s="2">
        <v>17.59</v>
      </c>
      <c r="F50" s="2">
        <v>0</v>
      </c>
      <c r="G50" s="2">
        <v>0</v>
      </c>
      <c r="H50" s="2">
        <v>2.7165867886241198E-2</v>
      </c>
      <c r="I50" s="2">
        <v>3.0184297651379099E-2</v>
      </c>
      <c r="J50" s="2">
        <v>8.81</v>
      </c>
      <c r="K50" s="2">
        <v>12.5857142857142</v>
      </c>
      <c r="L50" s="2">
        <v>0</v>
      </c>
      <c r="M50" s="2">
        <v>3</v>
      </c>
      <c r="N50" s="2">
        <v>680</v>
      </c>
      <c r="O50" s="2">
        <v>-665</v>
      </c>
      <c r="P50" s="2">
        <v>63</v>
      </c>
      <c r="Q50" s="2">
        <v>881</v>
      </c>
      <c r="R50" s="2">
        <v>1566</v>
      </c>
      <c r="S50" s="2">
        <f t="shared" si="1"/>
        <v>1854.5401191455717</v>
      </c>
      <c r="T50" s="2">
        <f t="shared" si="2"/>
        <v>403.60046262104953</v>
      </c>
      <c r="U50" s="2">
        <f t="shared" si="3"/>
        <v>176.6823169632936</v>
      </c>
      <c r="V50" s="2">
        <f t="shared" si="4"/>
        <v>2434.8228987299149</v>
      </c>
      <c r="W50" s="2">
        <v>2435.0482975004002</v>
      </c>
      <c r="X50" s="2">
        <v>-7.57</v>
      </c>
      <c r="Y50" s="2">
        <v>4945.0482975003997</v>
      </c>
      <c r="Z50" s="2">
        <f t="shared" si="5"/>
        <v>4944.8228987299153</v>
      </c>
      <c r="AA50" s="2">
        <f t="shared" si="6"/>
        <v>28971.774000000001</v>
      </c>
      <c r="AB50">
        <f t="shared" si="7"/>
        <v>5485.0620000000008</v>
      </c>
      <c r="AC50">
        <f t="shared" si="0"/>
        <v>4329.6000000000004</v>
      </c>
    </row>
    <row r="51" spans="1:29" x14ac:dyDescent="0.25">
      <c r="A51" s="2">
        <v>12804</v>
      </c>
      <c r="B51" s="2">
        <v>13.4744418580147</v>
      </c>
      <c r="C51" s="2">
        <v>13.72</v>
      </c>
      <c r="D51" s="2">
        <v>4.1500000000000004</v>
      </c>
      <c r="E51" s="2">
        <v>17.54</v>
      </c>
      <c r="F51" s="2">
        <v>0</v>
      </c>
      <c r="G51" s="2">
        <v>0</v>
      </c>
      <c r="H51" s="2">
        <v>0</v>
      </c>
      <c r="I51" s="2">
        <v>0</v>
      </c>
      <c r="J51" s="2">
        <v>8.8055581419852</v>
      </c>
      <c r="K51" s="2">
        <v>12.5793687742645</v>
      </c>
      <c r="L51" s="2">
        <v>0</v>
      </c>
      <c r="M51" s="2">
        <v>0</v>
      </c>
      <c r="N51" s="2">
        <v>679</v>
      </c>
      <c r="O51" s="2">
        <v>-662</v>
      </c>
      <c r="P51" s="2">
        <v>62</v>
      </c>
      <c r="Q51" s="2">
        <v>880</v>
      </c>
      <c r="R51" s="2">
        <v>1567</v>
      </c>
      <c r="S51" s="2">
        <f t="shared" si="1"/>
        <v>1843.0813376871688</v>
      </c>
      <c r="T51" s="2">
        <f t="shared" si="2"/>
        <v>404.49536386854629</v>
      </c>
      <c r="U51" s="2">
        <f t="shared" si="3"/>
        <v>177.07407376365563</v>
      </c>
      <c r="V51" s="2">
        <f t="shared" si="4"/>
        <v>2424.6507753193705</v>
      </c>
      <c r="W51" s="2">
        <v>2425.1298832101002</v>
      </c>
      <c r="X51" s="2">
        <v>-7.5439999999999996</v>
      </c>
      <c r="Y51" s="2">
        <v>4934.1298832101002</v>
      </c>
      <c r="Z51" s="2">
        <f t="shared" si="5"/>
        <v>4933.650775319371</v>
      </c>
      <c r="AA51" s="2">
        <f t="shared" si="6"/>
        <v>28792.764000000003</v>
      </c>
      <c r="AB51">
        <f t="shared" si="7"/>
        <v>5497.2240000000002</v>
      </c>
      <c r="AC51">
        <f t="shared" si="0"/>
        <v>4339.2</v>
      </c>
    </row>
    <row r="52" spans="1:29" x14ac:dyDescent="0.25">
      <c r="A52" s="2">
        <v>12770</v>
      </c>
      <c r="B52" s="2">
        <v>13.463877013615701</v>
      </c>
      <c r="C52" s="2">
        <v>13.69</v>
      </c>
      <c r="D52" s="2">
        <v>4.1500000000000004</v>
      </c>
      <c r="E52" s="2">
        <v>17.510000000000002</v>
      </c>
      <c r="F52" s="2">
        <v>0</v>
      </c>
      <c r="G52" s="2">
        <v>0</v>
      </c>
      <c r="H52" s="2">
        <v>6.12298638420938E-3</v>
      </c>
      <c r="I52" s="2">
        <v>6.8033182046770904E-3</v>
      </c>
      <c r="J52" s="2">
        <v>8.81</v>
      </c>
      <c r="K52" s="2">
        <v>12.5857142857142</v>
      </c>
      <c r="L52" s="2">
        <v>0</v>
      </c>
      <c r="M52" s="2">
        <v>1</v>
      </c>
      <c r="N52" s="2">
        <v>680</v>
      </c>
      <c r="O52" s="2">
        <v>-660</v>
      </c>
      <c r="P52" s="2">
        <v>65</v>
      </c>
      <c r="Q52" s="2">
        <v>879</v>
      </c>
      <c r="R52" s="2">
        <v>1567</v>
      </c>
      <c r="S52" s="2">
        <f t="shared" si="1"/>
        <v>1834.4235916963751</v>
      </c>
      <c r="T52" s="2">
        <f t="shared" si="2"/>
        <v>404.19706345271402</v>
      </c>
      <c r="U52" s="2">
        <f t="shared" si="3"/>
        <v>176.94348816353497</v>
      </c>
      <c r="V52" s="2">
        <f t="shared" si="4"/>
        <v>2415.5641433126239</v>
      </c>
      <c r="W52" s="2">
        <v>2415.7693546402002</v>
      </c>
      <c r="X52" s="2">
        <v>-7.5229999999999997</v>
      </c>
      <c r="Y52" s="2">
        <v>4926.7693546401997</v>
      </c>
      <c r="Z52" s="2">
        <f t="shared" si="5"/>
        <v>4926.5641433126239</v>
      </c>
      <c r="AA52" s="2">
        <f t="shared" si="6"/>
        <v>28657.512000000002</v>
      </c>
      <c r="AB52">
        <f t="shared" si="7"/>
        <v>5493.17</v>
      </c>
      <c r="AC52">
        <f t="shared" si="0"/>
        <v>4336</v>
      </c>
    </row>
    <row r="53" spans="1:29" x14ac:dyDescent="0.25">
      <c r="A53" s="2">
        <v>12739</v>
      </c>
      <c r="B53" s="2">
        <v>13.4635897798409</v>
      </c>
      <c r="C53" s="2">
        <v>13.65</v>
      </c>
      <c r="D53" s="2">
        <v>4.1500000000000004</v>
      </c>
      <c r="E53" s="2">
        <v>17.47</v>
      </c>
      <c r="F53" s="2">
        <v>0</v>
      </c>
      <c r="G53" s="2">
        <v>0</v>
      </c>
      <c r="H53" s="2">
        <v>6.41022015907211E-3</v>
      </c>
      <c r="I53" s="2">
        <v>7.1224668434134502E-3</v>
      </c>
      <c r="J53" s="2">
        <v>8.81</v>
      </c>
      <c r="K53" s="2">
        <v>12.5857142857142</v>
      </c>
      <c r="L53" s="2">
        <v>0</v>
      </c>
      <c r="M53" s="2">
        <v>1</v>
      </c>
      <c r="N53" s="2">
        <v>680</v>
      </c>
      <c r="O53" s="2">
        <v>-659</v>
      </c>
      <c r="P53" s="2">
        <v>67</v>
      </c>
      <c r="Q53" s="2">
        <v>879</v>
      </c>
      <c r="R53" s="2">
        <v>1567</v>
      </c>
      <c r="S53" s="2">
        <f t="shared" si="1"/>
        <v>1826.5297644694751</v>
      </c>
      <c r="T53" s="2">
        <f t="shared" si="2"/>
        <v>404.19706345271402</v>
      </c>
      <c r="U53" s="2">
        <f t="shared" si="3"/>
        <v>176.94348816353497</v>
      </c>
      <c r="V53" s="2">
        <f t="shared" si="4"/>
        <v>2407.6703160857237</v>
      </c>
      <c r="W53" s="2">
        <v>2407.7693546402002</v>
      </c>
      <c r="X53" s="2">
        <v>-7.5049999999999999</v>
      </c>
      <c r="Y53" s="2">
        <v>4920.7693546401997</v>
      </c>
      <c r="Z53" s="2">
        <f t="shared" si="5"/>
        <v>4920.6703160857232</v>
      </c>
      <c r="AA53" s="2">
        <f t="shared" si="6"/>
        <v>28534.194000000003</v>
      </c>
      <c r="AB53">
        <f t="shared" si="7"/>
        <v>5493.17</v>
      </c>
      <c r="AC53">
        <f t="shared" si="0"/>
        <v>4336</v>
      </c>
    </row>
    <row r="54" spans="1:29" x14ac:dyDescent="0.25">
      <c r="A54" s="2">
        <v>12715</v>
      </c>
      <c r="B54" s="2">
        <v>13.478764046985299</v>
      </c>
      <c r="C54" s="2">
        <v>13.63</v>
      </c>
      <c r="D54" s="2">
        <v>4.1500000000000004</v>
      </c>
      <c r="E54" s="2">
        <v>17.45</v>
      </c>
      <c r="F54" s="2">
        <v>0</v>
      </c>
      <c r="G54" s="2">
        <v>0</v>
      </c>
      <c r="H54" s="2">
        <v>0</v>
      </c>
      <c r="I54" s="2">
        <v>0</v>
      </c>
      <c r="J54" s="2">
        <v>8.8012359530146291</v>
      </c>
      <c r="K54" s="2">
        <v>12.573194218592301</v>
      </c>
      <c r="L54" s="2">
        <v>0</v>
      </c>
      <c r="M54" s="2">
        <v>0</v>
      </c>
      <c r="N54" s="2">
        <v>679</v>
      </c>
      <c r="O54" s="2">
        <v>-657</v>
      </c>
      <c r="P54" s="2">
        <v>67</v>
      </c>
      <c r="Q54" s="2">
        <v>878</v>
      </c>
      <c r="R54" s="2">
        <v>1567</v>
      </c>
      <c r="S54" s="2">
        <f t="shared" si="1"/>
        <v>1820.4184143583266</v>
      </c>
      <c r="T54" s="2">
        <f t="shared" si="2"/>
        <v>404.79366428437856</v>
      </c>
      <c r="U54" s="2">
        <f t="shared" si="3"/>
        <v>177.20465936377636</v>
      </c>
      <c r="V54" s="2">
        <f t="shared" si="4"/>
        <v>2402.4167380064814</v>
      </c>
      <c r="W54" s="2">
        <v>2402.35244599813</v>
      </c>
      <c r="X54" s="2">
        <v>-7.4889999999999999</v>
      </c>
      <c r="Y54" s="2">
        <v>4914.35244599813</v>
      </c>
      <c r="Z54" s="2">
        <f t="shared" si="5"/>
        <v>4914.416738006481</v>
      </c>
      <c r="AA54" s="2">
        <f t="shared" si="6"/>
        <v>28438.722000000002</v>
      </c>
      <c r="AB54">
        <f t="shared" si="7"/>
        <v>5501.2780000000002</v>
      </c>
      <c r="AC54">
        <f t="shared" si="0"/>
        <v>4342.4000000000005</v>
      </c>
    </row>
    <row r="55" spans="1:29" x14ac:dyDescent="0.25">
      <c r="A55" s="2">
        <v>12590</v>
      </c>
      <c r="B55" s="2">
        <v>13.2238081021955</v>
      </c>
      <c r="C55" s="2">
        <v>13.49</v>
      </c>
      <c r="D55" s="2">
        <v>4.1100000000000003</v>
      </c>
      <c r="E55" s="2">
        <v>17.350000000000001</v>
      </c>
      <c r="F55" s="2">
        <v>0</v>
      </c>
      <c r="G55" s="2">
        <v>0</v>
      </c>
      <c r="H55" s="2">
        <v>0.24619189780446599</v>
      </c>
      <c r="I55" s="2">
        <v>0.27354655311607401</v>
      </c>
      <c r="J55" s="2">
        <v>8.81</v>
      </c>
      <c r="K55" s="2">
        <v>12.5857142857142</v>
      </c>
      <c r="L55" s="2">
        <v>0</v>
      </c>
      <c r="M55" s="2">
        <v>24</v>
      </c>
      <c r="N55" s="2">
        <v>680</v>
      </c>
      <c r="O55" s="2">
        <v>-656</v>
      </c>
      <c r="P55" s="2">
        <v>92</v>
      </c>
      <c r="Q55" s="2">
        <v>876</v>
      </c>
      <c r="R55" s="2">
        <v>1560</v>
      </c>
      <c r="S55" s="2">
        <f t="shared" si="1"/>
        <v>1788.588465862762</v>
      </c>
      <c r="T55" s="2">
        <f t="shared" si="2"/>
        <v>397.03785347273981</v>
      </c>
      <c r="U55" s="2">
        <f t="shared" si="3"/>
        <v>173.8094337606384</v>
      </c>
      <c r="V55" s="2">
        <f t="shared" si="4"/>
        <v>2359.4357530961402</v>
      </c>
      <c r="W55" s="2">
        <v>2359.3006233384799</v>
      </c>
      <c r="X55" s="2">
        <v>-7.4029999999999996</v>
      </c>
      <c r="Y55" s="2">
        <v>4887.3006233384804</v>
      </c>
      <c r="Z55" s="2">
        <f t="shared" si="5"/>
        <v>4887.4357530961406</v>
      </c>
      <c r="AA55" s="2">
        <f t="shared" si="6"/>
        <v>27941.472000000002</v>
      </c>
      <c r="AB55">
        <f t="shared" si="7"/>
        <v>5395.8740000000007</v>
      </c>
      <c r="AC55">
        <f t="shared" si="0"/>
        <v>4259.2</v>
      </c>
    </row>
    <row r="56" spans="1:29" x14ac:dyDescent="0.25">
      <c r="A56" s="2">
        <v>12566</v>
      </c>
      <c r="B56" s="2">
        <v>13.4556151355578</v>
      </c>
      <c r="C56" s="2">
        <v>13.47</v>
      </c>
      <c r="D56" s="2">
        <v>4.1500000000000004</v>
      </c>
      <c r="E56" s="2">
        <v>17.29</v>
      </c>
      <c r="F56" s="2">
        <v>0</v>
      </c>
      <c r="G56" s="2">
        <v>0</v>
      </c>
      <c r="H56" s="2">
        <v>1.43848644421122E-2</v>
      </c>
      <c r="I56" s="2">
        <v>1.5983182713458E-2</v>
      </c>
      <c r="J56" s="2">
        <v>8.81</v>
      </c>
      <c r="K56" s="2">
        <v>12.5857142857142</v>
      </c>
      <c r="L56" s="2">
        <v>0</v>
      </c>
      <c r="M56" s="2">
        <v>1</v>
      </c>
      <c r="N56" s="2">
        <v>680</v>
      </c>
      <c r="O56" s="2">
        <v>-650</v>
      </c>
      <c r="P56" s="2">
        <v>76</v>
      </c>
      <c r="Q56" s="2">
        <v>874</v>
      </c>
      <c r="R56" s="2">
        <v>1567</v>
      </c>
      <c r="S56" s="2">
        <f t="shared" si="1"/>
        <v>1782.4771157516136</v>
      </c>
      <c r="T56" s="2">
        <f t="shared" si="2"/>
        <v>403.89876303688175</v>
      </c>
      <c r="U56" s="2">
        <f t="shared" si="3"/>
        <v>176.81290256341427</v>
      </c>
      <c r="V56" s="2">
        <f t="shared" si="4"/>
        <v>2363.1887813519097</v>
      </c>
      <c r="W56" s="2">
        <v>2363.4548146642601</v>
      </c>
      <c r="X56" s="2">
        <v>-7.4</v>
      </c>
      <c r="Y56" s="2">
        <v>4880.4548146642601</v>
      </c>
      <c r="Z56" s="2">
        <f t="shared" si="5"/>
        <v>4880.1887813519097</v>
      </c>
      <c r="AA56" s="2">
        <f t="shared" si="6"/>
        <v>27846</v>
      </c>
      <c r="AB56">
        <f t="shared" si="7"/>
        <v>5489.116</v>
      </c>
      <c r="AC56">
        <f t="shared" si="0"/>
        <v>4332.8</v>
      </c>
    </row>
    <row r="57" spans="1:29" x14ac:dyDescent="0.25">
      <c r="A57" s="2">
        <v>12495</v>
      </c>
      <c r="B57" s="2">
        <v>13.4789337354163</v>
      </c>
      <c r="C57" s="2">
        <v>13.39</v>
      </c>
      <c r="D57" s="2">
        <v>4.16</v>
      </c>
      <c r="E57" s="2">
        <v>17.22</v>
      </c>
      <c r="F57" s="2">
        <v>0</v>
      </c>
      <c r="G57" s="2">
        <v>0</v>
      </c>
      <c r="H57" s="2">
        <v>0</v>
      </c>
      <c r="I57" s="2">
        <v>0</v>
      </c>
      <c r="J57" s="2">
        <v>8.8010662645836799</v>
      </c>
      <c r="K57" s="2">
        <v>12.572951806548099</v>
      </c>
      <c r="L57" s="2">
        <v>0</v>
      </c>
      <c r="M57" s="2">
        <v>0</v>
      </c>
      <c r="N57" s="2">
        <v>679</v>
      </c>
      <c r="O57" s="2">
        <v>-646</v>
      </c>
      <c r="P57" s="2">
        <v>78</v>
      </c>
      <c r="Q57" s="2">
        <v>872</v>
      </c>
      <c r="R57" s="2">
        <v>1567</v>
      </c>
      <c r="S57" s="2">
        <f t="shared" si="1"/>
        <v>1764.397705006133</v>
      </c>
      <c r="T57" s="2">
        <f t="shared" si="2"/>
        <v>404.79366428437856</v>
      </c>
      <c r="U57" s="2">
        <f t="shared" si="3"/>
        <v>177.20465936377636</v>
      </c>
      <c r="V57" s="2">
        <f t="shared" si="4"/>
        <v>2346.3960286542883</v>
      </c>
      <c r="W57" s="2">
        <v>2346.35244599813</v>
      </c>
      <c r="X57" s="2">
        <v>-7.3559999999999999</v>
      </c>
      <c r="Y57" s="2">
        <v>4863.35244599813</v>
      </c>
      <c r="Z57" s="2">
        <f t="shared" si="5"/>
        <v>4863.3960286542879</v>
      </c>
      <c r="AA57" s="2">
        <f t="shared" si="6"/>
        <v>27563.562000000002</v>
      </c>
      <c r="AB57">
        <f t="shared" si="7"/>
        <v>5501.2780000000002</v>
      </c>
      <c r="AC57">
        <f t="shared" si="0"/>
        <v>4342.4000000000005</v>
      </c>
    </row>
    <row r="58" spans="1:29" x14ac:dyDescent="0.25">
      <c r="A58" s="2">
        <v>12463</v>
      </c>
      <c r="B58" s="2">
        <v>13.333672124168199</v>
      </c>
      <c r="C58" s="2">
        <v>13.36</v>
      </c>
      <c r="D58" s="2">
        <v>4.13</v>
      </c>
      <c r="E58" s="2">
        <v>17.2</v>
      </c>
      <c r="F58" s="2">
        <v>0</v>
      </c>
      <c r="G58" s="2">
        <v>0</v>
      </c>
      <c r="H58" s="2">
        <v>0.13632787583176401</v>
      </c>
      <c r="I58" s="2">
        <v>0.15147541759084801</v>
      </c>
      <c r="J58" s="2">
        <v>8.81</v>
      </c>
      <c r="K58" s="2">
        <v>12.5857142857142</v>
      </c>
      <c r="L58" s="2">
        <v>0</v>
      </c>
      <c r="M58" s="2">
        <v>13</v>
      </c>
      <c r="N58" s="2">
        <v>680</v>
      </c>
      <c r="O58" s="2">
        <v>-647</v>
      </c>
      <c r="P58" s="2">
        <v>90</v>
      </c>
      <c r="Q58" s="2">
        <v>872</v>
      </c>
      <c r="R58" s="2">
        <v>1564</v>
      </c>
      <c r="S58" s="2">
        <f t="shared" si="1"/>
        <v>1756.2492381912684</v>
      </c>
      <c r="T58" s="2">
        <f t="shared" si="2"/>
        <v>400.3191580468947</v>
      </c>
      <c r="U58" s="2">
        <f t="shared" si="3"/>
        <v>175.245875361966</v>
      </c>
      <c r="V58" s="2">
        <f t="shared" si="4"/>
        <v>2331.8142716001294</v>
      </c>
      <c r="W58" s="2">
        <v>2332.17446041944</v>
      </c>
      <c r="X58" s="2">
        <v>-7.3310000000000004</v>
      </c>
      <c r="Y58" s="2">
        <v>4858.17446041944</v>
      </c>
      <c r="Z58" s="2">
        <f t="shared" si="5"/>
        <v>4857.8142716001294</v>
      </c>
      <c r="AA58" s="2">
        <f t="shared" si="6"/>
        <v>27436.266</v>
      </c>
      <c r="AB58">
        <f t="shared" si="7"/>
        <v>5440.4680000000008</v>
      </c>
      <c r="AC58">
        <f t="shared" si="0"/>
        <v>4294.4000000000005</v>
      </c>
    </row>
    <row r="59" spans="1:29" x14ac:dyDescent="0.25">
      <c r="A59" s="2">
        <v>12408</v>
      </c>
      <c r="B59" s="2">
        <v>13.093339727855099</v>
      </c>
      <c r="C59" s="2">
        <v>13.3</v>
      </c>
      <c r="D59" s="2">
        <v>4.09</v>
      </c>
      <c r="E59" s="2">
        <v>17.170000000000002</v>
      </c>
      <c r="F59" s="2">
        <v>0</v>
      </c>
      <c r="G59" s="2">
        <v>0</v>
      </c>
      <c r="H59" s="2">
        <v>0.37666027214487802</v>
      </c>
      <c r="I59" s="2">
        <v>0.41851141349430898</v>
      </c>
      <c r="J59" s="2">
        <v>8.81</v>
      </c>
      <c r="K59" s="2">
        <v>12.5857142857142</v>
      </c>
      <c r="L59" s="2">
        <v>0</v>
      </c>
      <c r="M59" s="2">
        <v>36</v>
      </c>
      <c r="N59" s="2">
        <v>680</v>
      </c>
      <c r="O59" s="2">
        <v>-649</v>
      </c>
      <c r="P59" s="2">
        <v>111</v>
      </c>
      <c r="Q59" s="2">
        <v>872</v>
      </c>
      <c r="R59" s="2">
        <v>1558</v>
      </c>
      <c r="S59" s="2">
        <f t="shared" si="1"/>
        <v>1742.2440608532204</v>
      </c>
      <c r="T59" s="2">
        <f t="shared" si="2"/>
        <v>393.15994806692038</v>
      </c>
      <c r="U59" s="2">
        <f t="shared" si="3"/>
        <v>172.11182095906943</v>
      </c>
      <c r="V59" s="2">
        <f t="shared" si="4"/>
        <v>2307.5158298792103</v>
      </c>
      <c r="W59" s="2">
        <v>2307.7057291177198</v>
      </c>
      <c r="X59" s="2">
        <v>-7.2859999999999996</v>
      </c>
      <c r="Y59" s="2">
        <v>4848.7057291177198</v>
      </c>
      <c r="Z59" s="2">
        <f t="shared" si="5"/>
        <v>4848.5158298792103</v>
      </c>
      <c r="AA59" s="2">
        <f t="shared" si="6"/>
        <v>27217.476000000002</v>
      </c>
      <c r="AB59">
        <f t="shared" si="7"/>
        <v>5343.1720000000005</v>
      </c>
      <c r="AC59">
        <f t="shared" si="0"/>
        <v>4217.6000000000004</v>
      </c>
    </row>
    <row r="60" spans="1:29" x14ac:dyDescent="0.25">
      <c r="A60" s="2">
        <v>12343</v>
      </c>
      <c r="B60" s="2">
        <v>13.4455007317734</v>
      </c>
      <c r="C60" s="2">
        <v>13.23</v>
      </c>
      <c r="D60" s="2">
        <v>4.16</v>
      </c>
      <c r="E60" s="2">
        <v>17.059999999999999</v>
      </c>
      <c r="F60" s="2">
        <v>0</v>
      </c>
      <c r="G60" s="2">
        <v>0</v>
      </c>
      <c r="H60" s="2">
        <v>2.4499268226517001E-2</v>
      </c>
      <c r="I60" s="2">
        <v>2.7221409140574401E-2</v>
      </c>
      <c r="J60" s="2">
        <v>8.81</v>
      </c>
      <c r="K60" s="2">
        <v>12.5857142857142</v>
      </c>
      <c r="L60" s="2">
        <v>0</v>
      </c>
      <c r="M60" s="2">
        <v>2</v>
      </c>
      <c r="N60" s="2">
        <v>680</v>
      </c>
      <c r="O60" s="2">
        <v>-639</v>
      </c>
      <c r="P60" s="2">
        <v>88</v>
      </c>
      <c r="Q60" s="2">
        <v>869</v>
      </c>
      <c r="R60" s="2">
        <v>1567</v>
      </c>
      <c r="S60" s="2">
        <f t="shared" si="1"/>
        <v>1725.6924876355267</v>
      </c>
      <c r="T60" s="2">
        <f t="shared" si="2"/>
        <v>403.60046262104953</v>
      </c>
      <c r="U60" s="2">
        <f t="shared" si="3"/>
        <v>176.6823169632936</v>
      </c>
      <c r="V60" s="2">
        <f t="shared" si="4"/>
        <v>2305.9752672198697</v>
      </c>
      <c r="W60" s="2">
        <v>2306.0942860943601</v>
      </c>
      <c r="X60" s="2">
        <v>-7.2649999999999997</v>
      </c>
      <c r="Y60" s="2">
        <v>4830.0942860943596</v>
      </c>
      <c r="Z60" s="2">
        <f t="shared" si="5"/>
        <v>4829.9752672198701</v>
      </c>
      <c r="AA60" s="2">
        <f t="shared" si="6"/>
        <v>26958.906000000003</v>
      </c>
      <c r="AB60">
        <f t="shared" si="7"/>
        <v>5485.0620000000008</v>
      </c>
      <c r="AC60">
        <f t="shared" si="0"/>
        <v>4329.6000000000004</v>
      </c>
    </row>
    <row r="61" spans="1:29" x14ac:dyDescent="0.25">
      <c r="A61" s="2">
        <v>12271</v>
      </c>
      <c r="B61" s="2">
        <v>13.4635897798409</v>
      </c>
      <c r="C61" s="2">
        <v>13.15</v>
      </c>
      <c r="D61" s="2">
        <v>4.16</v>
      </c>
      <c r="E61" s="2">
        <v>16.989999999999998</v>
      </c>
      <c r="F61" s="2">
        <v>0</v>
      </c>
      <c r="G61" s="2">
        <v>0</v>
      </c>
      <c r="H61" s="2">
        <v>6.41022015907211E-3</v>
      </c>
      <c r="I61" s="2">
        <v>7.1224668434134502E-3</v>
      </c>
      <c r="J61" s="2">
        <v>8.81</v>
      </c>
      <c r="K61" s="2">
        <v>12.5857142857142</v>
      </c>
      <c r="L61" s="2">
        <v>0</v>
      </c>
      <c r="M61" s="2">
        <v>1</v>
      </c>
      <c r="N61" s="2">
        <v>680</v>
      </c>
      <c r="O61" s="2">
        <v>-635</v>
      </c>
      <c r="P61" s="2">
        <v>90</v>
      </c>
      <c r="Q61" s="2">
        <v>867</v>
      </c>
      <c r="R61" s="2">
        <v>1566</v>
      </c>
      <c r="S61" s="2">
        <f t="shared" si="1"/>
        <v>1707.3584373020813</v>
      </c>
      <c r="T61" s="2">
        <f t="shared" si="2"/>
        <v>404.19706345271402</v>
      </c>
      <c r="U61" s="2">
        <f t="shared" si="3"/>
        <v>176.94348816353497</v>
      </c>
      <c r="V61" s="2">
        <f t="shared" si="4"/>
        <v>2288.4989889183303</v>
      </c>
      <c r="W61" s="2">
        <v>2288.7693546402002</v>
      </c>
      <c r="X61" s="2">
        <v>-7.2220000000000004</v>
      </c>
      <c r="Y61" s="2">
        <v>4811.7693546401997</v>
      </c>
      <c r="Z61" s="2">
        <f t="shared" si="5"/>
        <v>4811.4989889183307</v>
      </c>
      <c r="AA61" s="2">
        <f t="shared" si="6"/>
        <v>26672.49</v>
      </c>
      <c r="AB61">
        <f t="shared" si="7"/>
        <v>5493.17</v>
      </c>
      <c r="AC61">
        <f t="shared" si="0"/>
        <v>4336</v>
      </c>
    </row>
    <row r="62" spans="1:29" x14ac:dyDescent="0.25">
      <c r="A62" s="2">
        <v>12238</v>
      </c>
      <c r="B62" s="2">
        <v>13.4564973349373</v>
      </c>
      <c r="C62" s="2">
        <v>13.12</v>
      </c>
      <c r="D62" s="2">
        <v>4.16</v>
      </c>
      <c r="E62" s="2">
        <v>16.95</v>
      </c>
      <c r="F62" s="2">
        <v>0</v>
      </c>
      <c r="G62" s="2">
        <v>0</v>
      </c>
      <c r="H62" s="2">
        <v>1.3502665062629701E-2</v>
      </c>
      <c r="I62" s="2">
        <v>1.50029611806997E-2</v>
      </c>
      <c r="J62" s="2">
        <v>8.81</v>
      </c>
      <c r="K62" s="2">
        <v>12.5857142857142</v>
      </c>
      <c r="L62" s="2">
        <v>0</v>
      </c>
      <c r="M62" s="2">
        <v>1</v>
      </c>
      <c r="N62" s="2">
        <v>680</v>
      </c>
      <c r="O62" s="2">
        <v>-634</v>
      </c>
      <c r="P62" s="2">
        <v>92</v>
      </c>
      <c r="Q62" s="2">
        <v>866</v>
      </c>
      <c r="R62" s="2">
        <v>1567</v>
      </c>
      <c r="S62" s="2">
        <f t="shared" si="1"/>
        <v>1698.9553308992524</v>
      </c>
      <c r="T62" s="2">
        <f t="shared" si="2"/>
        <v>403.89876303688175</v>
      </c>
      <c r="U62" s="2">
        <f t="shared" si="3"/>
        <v>176.81290256341427</v>
      </c>
      <c r="V62" s="2">
        <f t="shared" si="4"/>
        <v>2279.6669964995485</v>
      </c>
      <c r="W62" s="2">
        <v>2279.4548146642601</v>
      </c>
      <c r="X62" s="2">
        <v>-7.202</v>
      </c>
      <c r="Y62" s="2">
        <v>4804.4548146642601</v>
      </c>
      <c r="Z62" s="2">
        <f t="shared" si="5"/>
        <v>4804.666996499549</v>
      </c>
      <c r="AA62" s="2">
        <f t="shared" si="6"/>
        <v>26541.216</v>
      </c>
      <c r="AB62">
        <f t="shared" si="7"/>
        <v>5489.116</v>
      </c>
      <c r="AC62">
        <f t="shared" si="0"/>
        <v>4332.8</v>
      </c>
    </row>
    <row r="63" spans="1:29" x14ac:dyDescent="0.25">
      <c r="A63" s="2">
        <v>12152</v>
      </c>
      <c r="B63" s="2">
        <v>13.4387858503119</v>
      </c>
      <c r="C63" s="2">
        <v>13.02</v>
      </c>
      <c r="D63" s="2">
        <v>4.16</v>
      </c>
      <c r="E63" s="2">
        <v>16.87</v>
      </c>
      <c r="F63" s="2">
        <v>0</v>
      </c>
      <c r="G63" s="2">
        <v>0</v>
      </c>
      <c r="H63" s="2">
        <v>3.1214149688079101E-2</v>
      </c>
      <c r="I63" s="2">
        <v>3.4682388542310101E-2</v>
      </c>
      <c r="J63" s="2">
        <v>8.81</v>
      </c>
      <c r="K63" s="2">
        <v>12.5857142857142</v>
      </c>
      <c r="L63" s="2">
        <v>0</v>
      </c>
      <c r="M63" s="2">
        <v>3</v>
      </c>
      <c r="N63" s="2">
        <v>680</v>
      </c>
      <c r="O63" s="2">
        <v>-629</v>
      </c>
      <c r="P63" s="2">
        <v>98</v>
      </c>
      <c r="Q63" s="2">
        <v>864</v>
      </c>
      <c r="R63" s="2">
        <v>1566</v>
      </c>
      <c r="S63" s="2">
        <f t="shared" si="1"/>
        <v>1677.056326334304</v>
      </c>
      <c r="T63" s="2">
        <f t="shared" si="2"/>
        <v>403.60046262104953</v>
      </c>
      <c r="U63" s="2">
        <f t="shared" si="3"/>
        <v>176.6823169632936</v>
      </c>
      <c r="V63" s="2">
        <f t="shared" si="4"/>
        <v>2257.339105918647</v>
      </c>
      <c r="W63" s="2">
        <v>2256.9563203124899</v>
      </c>
      <c r="X63" s="2">
        <v>-7.149</v>
      </c>
      <c r="Y63" s="2">
        <v>4784.9563203124899</v>
      </c>
      <c r="Z63" s="2">
        <f t="shared" si="5"/>
        <v>4785.339105918647</v>
      </c>
      <c r="AA63" s="2">
        <f t="shared" si="6"/>
        <v>26199.108</v>
      </c>
      <c r="AB63">
        <f t="shared" si="7"/>
        <v>5485.0620000000008</v>
      </c>
      <c r="AC63">
        <f t="shared" si="0"/>
        <v>4329.6000000000004</v>
      </c>
    </row>
    <row r="64" spans="1:29" x14ac:dyDescent="0.25">
      <c r="A64" s="2">
        <v>12058</v>
      </c>
      <c r="B64" s="2">
        <v>13.4766865036553</v>
      </c>
      <c r="C64" s="2">
        <v>12.92</v>
      </c>
      <c r="D64" s="2">
        <v>4.17</v>
      </c>
      <c r="E64" s="2">
        <v>16.760000000000002</v>
      </c>
      <c r="F64" s="2">
        <v>0</v>
      </c>
      <c r="G64" s="2">
        <v>0</v>
      </c>
      <c r="H64" s="2">
        <v>0</v>
      </c>
      <c r="I64" s="2">
        <v>0</v>
      </c>
      <c r="J64" s="2">
        <v>8.8033134963446997</v>
      </c>
      <c r="K64" s="2">
        <v>12.576162137635199</v>
      </c>
      <c r="L64" s="2">
        <v>0</v>
      </c>
      <c r="M64" s="2">
        <v>0</v>
      </c>
      <c r="N64" s="2">
        <v>679</v>
      </c>
      <c r="O64" s="2">
        <v>-624</v>
      </c>
      <c r="P64" s="2">
        <v>100</v>
      </c>
      <c r="Q64" s="2">
        <v>862</v>
      </c>
      <c r="R64" s="2">
        <v>1567</v>
      </c>
      <c r="S64" s="2">
        <f t="shared" si="1"/>
        <v>1653.1202050656398</v>
      </c>
      <c r="T64" s="2">
        <f t="shared" si="2"/>
        <v>404.49536386854629</v>
      </c>
      <c r="U64" s="2">
        <f t="shared" si="3"/>
        <v>177.07407376365563</v>
      </c>
      <c r="V64" s="2">
        <f t="shared" si="4"/>
        <v>2234.6896426978415</v>
      </c>
      <c r="W64" s="2">
        <v>2235.1758718040501</v>
      </c>
      <c r="X64" s="2">
        <v>-7.093</v>
      </c>
      <c r="Y64" s="2">
        <v>4764.1758718040501</v>
      </c>
      <c r="Z64" s="2">
        <f t="shared" si="5"/>
        <v>4763.6896426978419</v>
      </c>
      <c r="AA64" s="2">
        <f t="shared" si="6"/>
        <v>25825.176000000003</v>
      </c>
      <c r="AB64">
        <f t="shared" si="7"/>
        <v>5497.2240000000002</v>
      </c>
      <c r="AC64">
        <f t="shared" si="0"/>
        <v>4339.2</v>
      </c>
    </row>
    <row r="65" spans="1:29" x14ac:dyDescent="0.25">
      <c r="A65" s="2">
        <v>12057</v>
      </c>
      <c r="B65" s="2">
        <v>13.4499940315127</v>
      </c>
      <c r="C65" s="2">
        <v>12.92</v>
      </c>
      <c r="D65" s="2">
        <v>4.17</v>
      </c>
      <c r="E65" s="2">
        <v>16.77</v>
      </c>
      <c r="F65" s="2">
        <v>0</v>
      </c>
      <c r="G65" s="2">
        <v>0</v>
      </c>
      <c r="H65" s="2">
        <v>2.0005968487231102E-2</v>
      </c>
      <c r="I65" s="2">
        <v>2.22288538747012E-2</v>
      </c>
      <c r="J65" s="2">
        <v>8.81</v>
      </c>
      <c r="K65" s="2">
        <v>12.5857142857142</v>
      </c>
      <c r="L65" s="2">
        <v>0</v>
      </c>
      <c r="M65" s="2">
        <v>2</v>
      </c>
      <c r="N65" s="2">
        <v>680</v>
      </c>
      <c r="O65" s="2">
        <v>-624</v>
      </c>
      <c r="P65" s="2">
        <v>102</v>
      </c>
      <c r="Q65" s="2">
        <v>862</v>
      </c>
      <c r="R65" s="2">
        <v>1566</v>
      </c>
      <c r="S65" s="2">
        <f t="shared" si="1"/>
        <v>1652.8655654776749</v>
      </c>
      <c r="T65" s="2">
        <f t="shared" si="2"/>
        <v>403.89876303688175</v>
      </c>
      <c r="U65" s="2">
        <f t="shared" si="3"/>
        <v>176.81290256341427</v>
      </c>
      <c r="V65" s="2">
        <f t="shared" si="4"/>
        <v>2233.5772310779712</v>
      </c>
      <c r="W65" s="2">
        <v>2233.3168488823899</v>
      </c>
      <c r="X65" s="2">
        <v>-7.0919999999999996</v>
      </c>
      <c r="Y65" s="2">
        <v>4763.3168488823903</v>
      </c>
      <c r="Z65" s="2">
        <f t="shared" si="5"/>
        <v>4763.5772310779712</v>
      </c>
      <c r="AA65" s="2">
        <f t="shared" si="6"/>
        <v>25821.198</v>
      </c>
      <c r="AB65">
        <f t="shared" si="7"/>
        <v>5489.116</v>
      </c>
      <c r="AC65">
        <f t="shared" si="0"/>
        <v>4332.8</v>
      </c>
    </row>
    <row r="66" spans="1:29" x14ac:dyDescent="0.25">
      <c r="A66" s="2">
        <v>11918</v>
      </c>
      <c r="B66" s="2">
        <v>13.477099852626599</v>
      </c>
      <c r="C66" s="2">
        <v>12.77</v>
      </c>
      <c r="D66" s="2">
        <v>4.18</v>
      </c>
      <c r="E66" s="2">
        <v>16.62</v>
      </c>
      <c r="F66" s="2">
        <v>0</v>
      </c>
      <c r="G66" s="2">
        <v>0</v>
      </c>
      <c r="H66" s="2">
        <v>0</v>
      </c>
      <c r="I66" s="2">
        <v>0</v>
      </c>
      <c r="J66" s="2">
        <v>8.8029001473733501</v>
      </c>
      <c r="K66" s="2">
        <v>12.5755716391047</v>
      </c>
      <c r="L66" s="2">
        <v>0</v>
      </c>
      <c r="M66" s="2">
        <v>0</v>
      </c>
      <c r="N66" s="2">
        <v>679</v>
      </c>
      <c r="O66" s="2">
        <v>-616</v>
      </c>
      <c r="P66" s="2">
        <v>107</v>
      </c>
      <c r="Q66" s="2">
        <v>858</v>
      </c>
      <c r="R66" s="2">
        <v>1567</v>
      </c>
      <c r="S66" s="2">
        <f t="shared" si="1"/>
        <v>1617.4706627506073</v>
      </c>
      <c r="T66" s="2">
        <f t="shared" si="2"/>
        <v>404.49536386854629</v>
      </c>
      <c r="U66" s="2">
        <f t="shared" si="3"/>
        <v>177.07407376365563</v>
      </c>
      <c r="V66" s="2">
        <f t="shared" si="4"/>
        <v>2199.0401003828092</v>
      </c>
      <c r="W66" s="2">
        <v>2199.1758718040501</v>
      </c>
      <c r="X66" s="2">
        <v>-7.008</v>
      </c>
      <c r="Y66" s="2">
        <v>4731.1758718040501</v>
      </c>
      <c r="Z66" s="2">
        <f t="shared" si="5"/>
        <v>4731.0401003828092</v>
      </c>
      <c r="AA66" s="2">
        <f t="shared" si="6"/>
        <v>25268.256000000001</v>
      </c>
      <c r="AB66">
        <f t="shared" si="7"/>
        <v>5497.2240000000002</v>
      </c>
      <c r="AC66">
        <f t="shared" si="0"/>
        <v>4339.2</v>
      </c>
    </row>
    <row r="67" spans="1:29" x14ac:dyDescent="0.25">
      <c r="A67" s="2">
        <v>11875</v>
      </c>
      <c r="B67" s="2">
        <v>13.4794905458957</v>
      </c>
      <c r="C67" s="2">
        <v>12.73</v>
      </c>
      <c r="D67" s="2">
        <v>4.18</v>
      </c>
      <c r="E67" s="2">
        <v>16.57</v>
      </c>
      <c r="F67" s="2">
        <v>0</v>
      </c>
      <c r="G67" s="2">
        <v>0</v>
      </c>
      <c r="H67" s="2">
        <v>0</v>
      </c>
      <c r="I67" s="2">
        <v>0</v>
      </c>
      <c r="J67" s="2">
        <v>8.8005094541042403</v>
      </c>
      <c r="K67" s="2">
        <v>12.572156363006</v>
      </c>
      <c r="L67" s="2">
        <v>0</v>
      </c>
      <c r="M67" s="2">
        <v>0</v>
      </c>
      <c r="N67" s="2">
        <v>679</v>
      </c>
      <c r="O67" s="2">
        <v>-614</v>
      </c>
      <c r="P67" s="2">
        <v>110</v>
      </c>
      <c r="Q67" s="2">
        <v>857</v>
      </c>
      <c r="R67" s="2">
        <v>1568</v>
      </c>
      <c r="S67" s="2">
        <f t="shared" si="1"/>
        <v>1606.5211604681331</v>
      </c>
      <c r="T67" s="2">
        <f t="shared" si="2"/>
        <v>404.79366428437856</v>
      </c>
      <c r="U67" s="2">
        <f t="shared" si="3"/>
        <v>177.20465936377636</v>
      </c>
      <c r="V67" s="2">
        <f t="shared" si="4"/>
        <v>2188.5194841162879</v>
      </c>
      <c r="W67" s="2">
        <v>2188.35244599813</v>
      </c>
      <c r="X67" s="2">
        <v>-6.9820000000000002</v>
      </c>
      <c r="Y67" s="2">
        <v>4723.35244599813</v>
      </c>
      <c r="Z67" s="2">
        <f t="shared" si="5"/>
        <v>4723.5194841162884</v>
      </c>
      <c r="AA67" s="2">
        <f t="shared" si="6"/>
        <v>25097.202000000001</v>
      </c>
      <c r="AB67">
        <f t="shared" si="7"/>
        <v>5501.2780000000002</v>
      </c>
      <c r="AC67">
        <f t="shared" si="0"/>
        <v>4342.4000000000005</v>
      </c>
    </row>
    <row r="68" spans="1:29" x14ac:dyDescent="0.25">
      <c r="A68" s="2">
        <v>11874</v>
      </c>
      <c r="B68" s="2">
        <v>13.434557705944201</v>
      </c>
      <c r="C68" s="2">
        <v>12.73</v>
      </c>
      <c r="D68" s="2">
        <v>4.17</v>
      </c>
      <c r="E68" s="2">
        <v>16.579999999999998</v>
      </c>
      <c r="F68" s="2">
        <v>0</v>
      </c>
      <c r="G68" s="2">
        <v>0</v>
      </c>
      <c r="H68" s="2">
        <v>3.5442294055785598E-2</v>
      </c>
      <c r="I68" s="2">
        <v>3.9380326728650702E-2</v>
      </c>
      <c r="J68" s="2">
        <v>8.81</v>
      </c>
      <c r="K68" s="2">
        <v>12.5857142857142</v>
      </c>
      <c r="L68" s="2">
        <v>0</v>
      </c>
      <c r="M68" s="2">
        <v>3</v>
      </c>
      <c r="N68" s="2">
        <v>680</v>
      </c>
      <c r="O68" s="2">
        <v>-615</v>
      </c>
      <c r="P68" s="2">
        <v>113</v>
      </c>
      <c r="Q68" s="2">
        <v>857</v>
      </c>
      <c r="R68" s="2">
        <v>1566</v>
      </c>
      <c r="S68" s="2">
        <f t="shared" si="1"/>
        <v>1606.2665208801684</v>
      </c>
      <c r="T68" s="2">
        <f t="shared" si="2"/>
        <v>403.30216220521731</v>
      </c>
      <c r="U68" s="2">
        <f t="shared" si="3"/>
        <v>176.55173136317291</v>
      </c>
      <c r="V68" s="2">
        <f t="shared" si="4"/>
        <v>2186.1204144485587</v>
      </c>
      <c r="W68" s="2">
        <v>2186.7337575244601</v>
      </c>
      <c r="X68" s="2">
        <v>-6.9809999999999999</v>
      </c>
      <c r="Y68" s="2">
        <v>4722.7337575244601</v>
      </c>
      <c r="Z68" s="2">
        <f t="shared" si="5"/>
        <v>4722.1204144485582</v>
      </c>
      <c r="AA68" s="2">
        <f t="shared" si="6"/>
        <v>25093.224000000002</v>
      </c>
      <c r="AB68">
        <f t="shared" si="7"/>
        <v>5481.0080000000007</v>
      </c>
      <c r="AC68">
        <f t="shared" si="0"/>
        <v>4326.4000000000005</v>
      </c>
    </row>
    <row r="69" spans="1:29" x14ac:dyDescent="0.25">
      <c r="A69" s="2">
        <v>11735</v>
      </c>
      <c r="B69" s="2">
        <v>13.474778374622</v>
      </c>
      <c r="C69" s="2">
        <v>12.58</v>
      </c>
      <c r="D69" s="2">
        <v>4.18</v>
      </c>
      <c r="E69" s="2">
        <v>16.43</v>
      </c>
      <c r="F69" s="2">
        <v>0</v>
      </c>
      <c r="G69" s="2">
        <v>0</v>
      </c>
      <c r="H69" s="2">
        <v>0</v>
      </c>
      <c r="I69" s="2">
        <v>0</v>
      </c>
      <c r="J69" s="2">
        <v>8.8052216253779605</v>
      </c>
      <c r="K69" s="2">
        <v>12.578888036254201</v>
      </c>
      <c r="L69" s="2">
        <v>0</v>
      </c>
      <c r="M69" s="2">
        <v>0</v>
      </c>
      <c r="N69" s="2">
        <v>679</v>
      </c>
      <c r="O69" s="2">
        <v>-607</v>
      </c>
      <c r="P69" s="2">
        <v>117</v>
      </c>
      <c r="Q69" s="2">
        <v>853</v>
      </c>
      <c r="R69" s="2">
        <v>1567</v>
      </c>
      <c r="S69" s="2">
        <f t="shared" si="1"/>
        <v>1570.8716181531008</v>
      </c>
      <c r="T69" s="2">
        <f t="shared" si="2"/>
        <v>404.49536386854629</v>
      </c>
      <c r="U69" s="2">
        <f t="shared" si="3"/>
        <v>177.07407376365563</v>
      </c>
      <c r="V69" s="2">
        <f t="shared" si="4"/>
        <v>2152.4410557853025</v>
      </c>
      <c r="W69" s="2">
        <v>2152.1298832101002</v>
      </c>
      <c r="X69" s="2">
        <v>-6.8979999999999997</v>
      </c>
      <c r="Y69" s="2">
        <v>4689.1298832101002</v>
      </c>
      <c r="Z69" s="2">
        <f t="shared" si="5"/>
        <v>4689.4410557853025</v>
      </c>
      <c r="AA69" s="2">
        <f t="shared" si="6"/>
        <v>24540.282000000003</v>
      </c>
      <c r="AB69">
        <f t="shared" si="7"/>
        <v>5497.2240000000002</v>
      </c>
      <c r="AC69">
        <f t="shared" ref="AC69:AC132" si="8">ROUND(0.000322065*B69*10^6/3.2, 0)*$AO$4</f>
        <v>4339.2</v>
      </c>
    </row>
    <row r="70" spans="1:29" x14ac:dyDescent="0.25">
      <c r="A70" s="2">
        <v>11707</v>
      </c>
      <c r="B70" s="2">
        <v>13.4794905458957</v>
      </c>
      <c r="C70" s="2">
        <v>12.55</v>
      </c>
      <c r="D70" s="2">
        <v>4.18</v>
      </c>
      <c r="E70" s="2">
        <v>16.399999999999999</v>
      </c>
      <c r="F70" s="2">
        <v>0</v>
      </c>
      <c r="G70" s="2">
        <v>0</v>
      </c>
      <c r="H70" s="2">
        <v>0</v>
      </c>
      <c r="I70" s="2">
        <v>0</v>
      </c>
      <c r="J70" s="2">
        <v>8.8005094541042403</v>
      </c>
      <c r="K70" s="2">
        <v>12.572156363006</v>
      </c>
      <c r="L70" s="2">
        <v>0</v>
      </c>
      <c r="M70" s="2">
        <v>0</v>
      </c>
      <c r="N70" s="2">
        <v>679</v>
      </c>
      <c r="O70" s="2">
        <v>-605</v>
      </c>
      <c r="P70" s="2">
        <v>119</v>
      </c>
      <c r="Q70" s="2">
        <v>853</v>
      </c>
      <c r="R70" s="2">
        <v>1567</v>
      </c>
      <c r="S70" s="2">
        <f t="shared" ref="S70:S133" si="9">((A70-5566)*$AK$4*$AJ$4/100)/(1-(1+$AJ$4/100)^-$AG$4)</f>
        <v>1563.7417096900942</v>
      </c>
      <c r="T70" s="2">
        <f t="shared" ref="T70:T133" si="10">(ROUND(0.000322065*B70*10^6/3.2, 0)*$AM$4*$AJ$4/100)/(1-(1+$AJ$4/100)^-$AH$4)</f>
        <v>404.79366428437856</v>
      </c>
      <c r="U70" s="2">
        <f t="shared" ref="U70:U133" si="11">(ROUND(0.000322065*B70*10^6/3.2, 0)*$AO$4*$AJ$4/100)/(1-(1+$AJ$4/100)^-$AI$4)</f>
        <v>177.20465936377636</v>
      </c>
      <c r="V70" s="2">
        <f t="shared" ref="V70:V133" si="12">S70+T70+U70</f>
        <v>2145.7400333382493</v>
      </c>
      <c r="W70" s="2">
        <v>2145.35244599813</v>
      </c>
      <c r="X70" s="2">
        <v>-6.88</v>
      </c>
      <c r="Y70" s="2">
        <v>4684.35244599813</v>
      </c>
      <c r="Z70" s="2">
        <f t="shared" ref="Z70:Z133" si="13">P70+Q70+R70+V70</f>
        <v>4684.7400333382493</v>
      </c>
      <c r="AA70" s="2">
        <f t="shared" ref="AA70:AA133" si="14">(A70-5566)*$AK$4</f>
        <v>24428.898000000001</v>
      </c>
      <c r="AB70">
        <f t="shared" ref="AB70:AB133" si="15">ROUND(0.000322065*B70*10^6/3.2, 0)*$AM$4</f>
        <v>5501.2780000000002</v>
      </c>
      <c r="AC70">
        <f t="shared" si="8"/>
        <v>4342.4000000000005</v>
      </c>
    </row>
    <row r="71" spans="1:29" x14ac:dyDescent="0.25">
      <c r="A71" s="2">
        <v>11670</v>
      </c>
      <c r="B71" s="2">
        <v>13.467421976169399</v>
      </c>
      <c r="C71" s="2">
        <v>12.51</v>
      </c>
      <c r="D71" s="2">
        <v>4.18</v>
      </c>
      <c r="E71" s="2">
        <v>16.36</v>
      </c>
      <c r="F71" s="2">
        <v>0</v>
      </c>
      <c r="G71" s="2">
        <v>0</v>
      </c>
      <c r="H71" s="2">
        <v>2.5780238305106399E-3</v>
      </c>
      <c r="I71" s="2">
        <v>2.8644709227896E-3</v>
      </c>
      <c r="J71" s="2">
        <v>8.81</v>
      </c>
      <c r="K71" s="2">
        <v>12.5857142857142</v>
      </c>
      <c r="L71" s="2">
        <v>0</v>
      </c>
      <c r="M71" s="2">
        <v>0</v>
      </c>
      <c r="N71" s="2">
        <v>680</v>
      </c>
      <c r="O71" s="2">
        <v>-603</v>
      </c>
      <c r="P71" s="2">
        <v>122</v>
      </c>
      <c r="Q71" s="2">
        <v>852</v>
      </c>
      <c r="R71" s="2">
        <v>1567</v>
      </c>
      <c r="S71" s="2">
        <f t="shared" si="9"/>
        <v>1554.3200449354069</v>
      </c>
      <c r="T71" s="2">
        <f t="shared" si="10"/>
        <v>404.19706345271402</v>
      </c>
      <c r="U71" s="2">
        <f t="shared" si="11"/>
        <v>176.94348816353497</v>
      </c>
      <c r="V71" s="2">
        <f t="shared" si="12"/>
        <v>2135.4605965516557</v>
      </c>
      <c r="W71" s="2">
        <v>2135.86133182811</v>
      </c>
      <c r="X71" s="2">
        <v>-6.86</v>
      </c>
      <c r="Y71" s="2">
        <v>4676.8613318281105</v>
      </c>
      <c r="Z71" s="2">
        <f t="shared" si="13"/>
        <v>4676.4605965516557</v>
      </c>
      <c r="AA71" s="2">
        <f t="shared" si="14"/>
        <v>24281.712</v>
      </c>
      <c r="AB71">
        <f t="shared" si="15"/>
        <v>5493.17</v>
      </c>
      <c r="AC71">
        <f t="shared" si="8"/>
        <v>4336</v>
      </c>
    </row>
    <row r="72" spans="1:29" x14ac:dyDescent="0.25">
      <c r="A72" s="2">
        <v>11630</v>
      </c>
      <c r="B72" s="2">
        <v>13.275298184461599</v>
      </c>
      <c r="C72" s="2">
        <v>12.47</v>
      </c>
      <c r="D72" s="2">
        <v>4.1500000000000004</v>
      </c>
      <c r="E72" s="2">
        <v>16.34</v>
      </c>
      <c r="F72" s="2">
        <v>0</v>
      </c>
      <c r="G72" s="2">
        <v>0</v>
      </c>
      <c r="H72" s="2">
        <v>0.194701815538394</v>
      </c>
      <c r="I72" s="2">
        <v>0.21633535059821599</v>
      </c>
      <c r="J72" s="2">
        <v>8.81</v>
      </c>
      <c r="K72" s="2">
        <v>12.5857142857142</v>
      </c>
      <c r="L72" s="2">
        <v>0</v>
      </c>
      <c r="M72" s="2">
        <v>19</v>
      </c>
      <c r="N72" s="2">
        <v>680</v>
      </c>
      <c r="O72" s="2">
        <v>-605</v>
      </c>
      <c r="P72" s="2">
        <v>138</v>
      </c>
      <c r="Q72" s="2">
        <v>851</v>
      </c>
      <c r="R72" s="2">
        <v>1563</v>
      </c>
      <c r="S72" s="2">
        <f t="shared" si="9"/>
        <v>1544.1344614168265</v>
      </c>
      <c r="T72" s="2">
        <f t="shared" si="10"/>
        <v>398.52935555190106</v>
      </c>
      <c r="U72" s="2">
        <f t="shared" si="11"/>
        <v>174.46236176124182</v>
      </c>
      <c r="V72" s="2">
        <f t="shared" si="12"/>
        <v>2117.1261787299695</v>
      </c>
      <c r="W72" s="2">
        <v>2117.1032661879699</v>
      </c>
      <c r="X72" s="2">
        <v>-6.8259999999999996</v>
      </c>
      <c r="Y72" s="2">
        <v>4669.1032661879699</v>
      </c>
      <c r="Z72" s="2">
        <f t="shared" si="13"/>
        <v>4669.12617872997</v>
      </c>
      <c r="AA72" s="2">
        <f t="shared" si="14"/>
        <v>24122.592000000001</v>
      </c>
      <c r="AB72">
        <f t="shared" si="15"/>
        <v>5416.1440000000002</v>
      </c>
      <c r="AC72">
        <f t="shared" si="8"/>
        <v>4275.2</v>
      </c>
    </row>
    <row r="73" spans="1:29" x14ac:dyDescent="0.25">
      <c r="A73" s="2">
        <v>11608</v>
      </c>
      <c r="B73" s="2">
        <v>13.478153969318701</v>
      </c>
      <c r="C73" s="2">
        <v>12.44</v>
      </c>
      <c r="D73" s="2">
        <v>4.1900000000000004</v>
      </c>
      <c r="E73" s="2">
        <v>16.3</v>
      </c>
      <c r="F73" s="2">
        <v>0</v>
      </c>
      <c r="G73" s="2">
        <v>0</v>
      </c>
      <c r="H73" s="2">
        <v>0</v>
      </c>
      <c r="I73" s="2">
        <v>0</v>
      </c>
      <c r="J73" s="2">
        <v>8.8018460306812099</v>
      </c>
      <c r="K73" s="2">
        <v>12.574065758115999</v>
      </c>
      <c r="L73" s="2">
        <v>0</v>
      </c>
      <c r="M73" s="2">
        <v>0</v>
      </c>
      <c r="N73" s="2">
        <v>679</v>
      </c>
      <c r="O73" s="2">
        <v>-600</v>
      </c>
      <c r="P73" s="2">
        <v>124</v>
      </c>
      <c r="Q73" s="2">
        <v>850</v>
      </c>
      <c r="R73" s="2">
        <v>1567</v>
      </c>
      <c r="S73" s="2">
        <f t="shared" si="9"/>
        <v>1538.5323904816071</v>
      </c>
      <c r="T73" s="2">
        <f t="shared" si="10"/>
        <v>404.79366428437856</v>
      </c>
      <c r="U73" s="2">
        <f t="shared" si="11"/>
        <v>177.20465936377636</v>
      </c>
      <c r="V73" s="2">
        <f t="shared" si="12"/>
        <v>2120.5307141297621</v>
      </c>
      <c r="W73" s="2">
        <v>2120.35244599813</v>
      </c>
      <c r="X73" s="2">
        <v>-6.8209999999999997</v>
      </c>
      <c r="Y73" s="2">
        <v>4661.35244599813</v>
      </c>
      <c r="Z73" s="2">
        <f t="shared" si="13"/>
        <v>4661.5307141297617</v>
      </c>
      <c r="AA73" s="2">
        <f t="shared" si="14"/>
        <v>24035.076000000001</v>
      </c>
      <c r="AB73">
        <f t="shared" si="15"/>
        <v>5501.2780000000002</v>
      </c>
      <c r="AC73">
        <f t="shared" si="8"/>
        <v>4342.4000000000005</v>
      </c>
    </row>
    <row r="74" spans="1:29" x14ac:dyDescent="0.25">
      <c r="A74" s="2">
        <v>11553</v>
      </c>
      <c r="B74" s="2">
        <v>13.474608204242401</v>
      </c>
      <c r="C74" s="2">
        <v>12.38</v>
      </c>
      <c r="D74" s="2">
        <v>4.1900000000000004</v>
      </c>
      <c r="E74" s="2">
        <v>16.239999999999998</v>
      </c>
      <c r="F74" s="2">
        <v>0</v>
      </c>
      <c r="G74" s="2">
        <v>0</v>
      </c>
      <c r="H74" s="2">
        <v>0</v>
      </c>
      <c r="I74" s="2">
        <v>0</v>
      </c>
      <c r="J74" s="2">
        <v>8.8053917957575205</v>
      </c>
      <c r="K74" s="2">
        <v>12.5791311367964</v>
      </c>
      <c r="L74" s="2">
        <v>0</v>
      </c>
      <c r="M74" s="2">
        <v>0</v>
      </c>
      <c r="N74" s="2">
        <v>679</v>
      </c>
      <c r="O74" s="2">
        <v>-597</v>
      </c>
      <c r="P74" s="2">
        <v>127</v>
      </c>
      <c r="Q74" s="2">
        <v>849</v>
      </c>
      <c r="R74" s="2">
        <v>1567</v>
      </c>
      <c r="S74" s="2">
        <f t="shared" si="9"/>
        <v>1524.5272131435586</v>
      </c>
      <c r="T74" s="2">
        <f t="shared" si="10"/>
        <v>404.49536386854629</v>
      </c>
      <c r="U74" s="2">
        <f t="shared" si="11"/>
        <v>177.07407376365563</v>
      </c>
      <c r="V74" s="2">
        <f t="shared" si="12"/>
        <v>2106.0966507757603</v>
      </c>
      <c r="W74" s="2">
        <v>2106.1298832101002</v>
      </c>
      <c r="X74" s="2">
        <v>-6.7880000000000003</v>
      </c>
      <c r="Y74" s="2">
        <v>4649.1298832101002</v>
      </c>
      <c r="Z74" s="2">
        <f t="shared" si="13"/>
        <v>4649.0966507757603</v>
      </c>
      <c r="AA74" s="2">
        <f t="shared" si="14"/>
        <v>23816.286</v>
      </c>
      <c r="AB74">
        <f t="shared" si="15"/>
        <v>5497.2240000000002</v>
      </c>
      <c r="AC74">
        <f t="shared" si="8"/>
        <v>4339.2</v>
      </c>
    </row>
    <row r="75" spans="1:29" x14ac:dyDescent="0.25">
      <c r="A75" s="2">
        <v>11511</v>
      </c>
      <c r="B75" s="2">
        <v>13.469586250391901</v>
      </c>
      <c r="C75" s="2">
        <v>12.34</v>
      </c>
      <c r="D75" s="2">
        <v>4.1900000000000004</v>
      </c>
      <c r="E75" s="2">
        <v>16.2</v>
      </c>
      <c r="F75" s="2">
        <v>0</v>
      </c>
      <c r="G75" s="2">
        <v>0</v>
      </c>
      <c r="H75" s="2">
        <v>4.1374960802009698E-4</v>
      </c>
      <c r="I75" s="2">
        <v>4.59721786688997E-4</v>
      </c>
      <c r="J75" s="2">
        <v>8.81</v>
      </c>
      <c r="K75" s="2">
        <v>12.5857142857142</v>
      </c>
      <c r="L75" s="2">
        <v>0</v>
      </c>
      <c r="M75" s="2">
        <v>0</v>
      </c>
      <c r="N75" s="2">
        <v>680</v>
      </c>
      <c r="O75" s="2">
        <v>-595</v>
      </c>
      <c r="P75" s="2">
        <v>130</v>
      </c>
      <c r="Q75" s="2">
        <v>848</v>
      </c>
      <c r="R75" s="2">
        <v>1567</v>
      </c>
      <c r="S75" s="2">
        <f t="shared" si="9"/>
        <v>1513.832350449049</v>
      </c>
      <c r="T75" s="2">
        <f t="shared" si="10"/>
        <v>404.49536386854629</v>
      </c>
      <c r="U75" s="2">
        <f t="shared" si="11"/>
        <v>177.07407376365563</v>
      </c>
      <c r="V75" s="2">
        <f t="shared" si="12"/>
        <v>2095.4017880812507</v>
      </c>
      <c r="W75" s="2">
        <v>2095.0379060221899</v>
      </c>
      <c r="X75" s="2">
        <v>-6.7640000000000002</v>
      </c>
      <c r="Y75" s="2">
        <v>4640.0379060221903</v>
      </c>
      <c r="Z75" s="2">
        <f t="shared" si="13"/>
        <v>4640.4017880812507</v>
      </c>
      <c r="AA75" s="2">
        <f t="shared" si="14"/>
        <v>23649.210000000003</v>
      </c>
      <c r="AB75">
        <f t="shared" si="15"/>
        <v>5497.2240000000002</v>
      </c>
      <c r="AC75">
        <f t="shared" si="8"/>
        <v>4339.2</v>
      </c>
    </row>
    <row r="76" spans="1:29" x14ac:dyDescent="0.25">
      <c r="A76" s="2">
        <v>11448</v>
      </c>
      <c r="B76" s="2">
        <v>13.4701214788823</v>
      </c>
      <c r="C76" s="2">
        <v>12.27</v>
      </c>
      <c r="D76" s="2">
        <v>4.1900000000000004</v>
      </c>
      <c r="E76" s="2">
        <v>16.13</v>
      </c>
      <c r="F76" s="2">
        <v>0</v>
      </c>
      <c r="G76" s="2">
        <v>0</v>
      </c>
      <c r="H76" s="2">
        <v>0</v>
      </c>
      <c r="I76" s="2">
        <v>0</v>
      </c>
      <c r="J76" s="2">
        <v>8.8098785211176693</v>
      </c>
      <c r="K76" s="2">
        <v>12.5855407444538</v>
      </c>
      <c r="L76" s="2">
        <v>0</v>
      </c>
      <c r="M76" s="2">
        <v>0</v>
      </c>
      <c r="N76" s="2">
        <v>680</v>
      </c>
      <c r="O76" s="2">
        <v>-591</v>
      </c>
      <c r="P76" s="2">
        <v>133</v>
      </c>
      <c r="Q76" s="2">
        <v>846</v>
      </c>
      <c r="R76" s="2">
        <v>1567</v>
      </c>
      <c r="S76" s="2">
        <f t="shared" si="9"/>
        <v>1497.7900564072845</v>
      </c>
      <c r="T76" s="2">
        <f t="shared" si="10"/>
        <v>404.49536386854629</v>
      </c>
      <c r="U76" s="2">
        <f t="shared" si="11"/>
        <v>177.07407376365563</v>
      </c>
      <c r="V76" s="2">
        <f t="shared" si="12"/>
        <v>2079.3594940394864</v>
      </c>
      <c r="W76" s="2">
        <v>2079.0379060221899</v>
      </c>
      <c r="X76" s="2">
        <v>-6.726</v>
      </c>
      <c r="Y76" s="2">
        <v>4625.0379060221903</v>
      </c>
      <c r="Z76" s="2">
        <f t="shared" si="13"/>
        <v>4625.3594940394869</v>
      </c>
      <c r="AA76" s="2">
        <f t="shared" si="14"/>
        <v>23398.596000000001</v>
      </c>
      <c r="AB76">
        <f t="shared" si="15"/>
        <v>5497.2240000000002</v>
      </c>
      <c r="AC76">
        <f t="shared" si="8"/>
        <v>4339.2</v>
      </c>
    </row>
    <row r="77" spans="1:29" x14ac:dyDescent="0.25">
      <c r="A77" s="2">
        <v>11348</v>
      </c>
      <c r="B77" s="2">
        <v>13.4794905458957</v>
      </c>
      <c r="C77" s="2">
        <v>12.16</v>
      </c>
      <c r="D77" s="2">
        <v>4.1900000000000004</v>
      </c>
      <c r="E77" s="2">
        <v>16.03</v>
      </c>
      <c r="F77" s="2">
        <v>0</v>
      </c>
      <c r="G77" s="2">
        <v>0</v>
      </c>
      <c r="H77" s="2">
        <v>0</v>
      </c>
      <c r="I77" s="2">
        <v>0</v>
      </c>
      <c r="J77" s="2">
        <v>8.8005094541042403</v>
      </c>
      <c r="K77" s="2">
        <v>12.572156363006</v>
      </c>
      <c r="L77" s="2">
        <v>0</v>
      </c>
      <c r="M77" s="2">
        <v>0</v>
      </c>
      <c r="N77" s="2">
        <v>679</v>
      </c>
      <c r="O77" s="2">
        <v>-586</v>
      </c>
      <c r="P77" s="2">
        <v>138</v>
      </c>
      <c r="Q77" s="2">
        <v>844</v>
      </c>
      <c r="R77" s="2">
        <v>1566</v>
      </c>
      <c r="S77" s="2">
        <f t="shared" si="9"/>
        <v>1472.3260976108331</v>
      </c>
      <c r="T77" s="2">
        <f t="shared" si="10"/>
        <v>404.79366428437856</v>
      </c>
      <c r="U77" s="2">
        <f t="shared" si="11"/>
        <v>177.20465936377636</v>
      </c>
      <c r="V77" s="2">
        <f t="shared" si="12"/>
        <v>2054.324421258988</v>
      </c>
      <c r="W77" s="2">
        <v>2054.35244599813</v>
      </c>
      <c r="X77" s="2">
        <v>-6.6639999999999997</v>
      </c>
      <c r="Y77" s="2">
        <v>4602.35244599813</v>
      </c>
      <c r="Z77" s="2">
        <f t="shared" si="13"/>
        <v>4602.324421258988</v>
      </c>
      <c r="AA77" s="2">
        <f t="shared" si="14"/>
        <v>23000.796000000002</v>
      </c>
      <c r="AB77">
        <f t="shared" si="15"/>
        <v>5501.2780000000002</v>
      </c>
      <c r="AC77">
        <f t="shared" si="8"/>
        <v>4342.4000000000005</v>
      </c>
    </row>
    <row r="78" spans="1:29" x14ac:dyDescent="0.25">
      <c r="A78" s="2">
        <v>11338</v>
      </c>
      <c r="B78" s="2">
        <v>13.5180399849583</v>
      </c>
      <c r="C78" s="2">
        <v>12.15</v>
      </c>
      <c r="D78" s="2">
        <v>4.2</v>
      </c>
      <c r="E78" s="2">
        <v>16.010000000000002</v>
      </c>
      <c r="F78" s="2">
        <v>0</v>
      </c>
      <c r="G78" s="2">
        <v>0</v>
      </c>
      <c r="H78" s="2">
        <v>0</v>
      </c>
      <c r="I78" s="2">
        <v>0</v>
      </c>
      <c r="J78" s="2">
        <v>8.7619600150416801</v>
      </c>
      <c r="K78" s="2">
        <v>12.517085735773801</v>
      </c>
      <c r="L78" s="2">
        <v>0</v>
      </c>
      <c r="M78" s="2">
        <v>0</v>
      </c>
      <c r="N78" s="2">
        <v>676</v>
      </c>
      <c r="O78" s="2">
        <v>-585</v>
      </c>
      <c r="P78" s="2">
        <v>136</v>
      </c>
      <c r="Q78" s="2">
        <v>843</v>
      </c>
      <c r="R78" s="2">
        <v>1568</v>
      </c>
      <c r="S78" s="2">
        <f t="shared" si="9"/>
        <v>1469.7797017311877</v>
      </c>
      <c r="T78" s="2">
        <f t="shared" si="10"/>
        <v>405.98686594770766</v>
      </c>
      <c r="U78" s="2">
        <f t="shared" si="11"/>
        <v>177.72700176425909</v>
      </c>
      <c r="V78" s="2">
        <f t="shared" si="12"/>
        <v>2053.4935694431547</v>
      </c>
      <c r="W78" s="2">
        <v>2053.74857168376</v>
      </c>
      <c r="X78" s="2">
        <v>-6.6509999999999998</v>
      </c>
      <c r="Y78" s="2">
        <v>4600.74857168376</v>
      </c>
      <c r="Z78" s="2">
        <f t="shared" si="13"/>
        <v>4600.4935694431551</v>
      </c>
      <c r="AA78" s="2">
        <f t="shared" si="14"/>
        <v>22961.016</v>
      </c>
      <c r="AB78">
        <f t="shared" si="15"/>
        <v>5517.4940000000006</v>
      </c>
      <c r="AC78">
        <f t="shared" si="8"/>
        <v>4355.2</v>
      </c>
    </row>
    <row r="79" spans="1:29" x14ac:dyDescent="0.25">
      <c r="A79" s="2">
        <v>11233</v>
      </c>
      <c r="B79" s="2">
        <v>13.4701214788823</v>
      </c>
      <c r="C79" s="2">
        <v>12.04</v>
      </c>
      <c r="D79" s="2">
        <v>4.2</v>
      </c>
      <c r="E79" s="2">
        <v>15.91</v>
      </c>
      <c r="F79" s="2">
        <v>0</v>
      </c>
      <c r="G79" s="2">
        <v>0</v>
      </c>
      <c r="H79" s="2">
        <v>0</v>
      </c>
      <c r="I79" s="2">
        <v>0</v>
      </c>
      <c r="J79" s="2">
        <v>8.8098785211176693</v>
      </c>
      <c r="K79" s="2">
        <v>12.5855407444538</v>
      </c>
      <c r="L79" s="2">
        <v>0</v>
      </c>
      <c r="M79" s="2">
        <v>0</v>
      </c>
      <c r="N79" s="2">
        <v>680</v>
      </c>
      <c r="O79" s="2">
        <v>-580</v>
      </c>
      <c r="P79" s="2">
        <v>145</v>
      </c>
      <c r="Q79" s="2">
        <v>841</v>
      </c>
      <c r="R79" s="2">
        <v>1567</v>
      </c>
      <c r="S79" s="2">
        <f t="shared" si="9"/>
        <v>1443.0425449949137</v>
      </c>
      <c r="T79" s="2">
        <f t="shared" si="10"/>
        <v>404.49536386854629</v>
      </c>
      <c r="U79" s="2">
        <f t="shared" si="11"/>
        <v>177.07407376365563</v>
      </c>
      <c r="V79" s="2">
        <f t="shared" si="12"/>
        <v>2024.6119826271156</v>
      </c>
      <c r="W79" s="2">
        <v>2024.0379060221901</v>
      </c>
      <c r="X79" s="2">
        <v>-6.5960000000000001</v>
      </c>
      <c r="Y79" s="2">
        <v>4577.0379060221903</v>
      </c>
      <c r="Z79" s="2">
        <f t="shared" si="13"/>
        <v>4577.6119826271151</v>
      </c>
      <c r="AA79" s="2">
        <f t="shared" si="14"/>
        <v>22543.326000000001</v>
      </c>
      <c r="AB79">
        <f t="shared" si="15"/>
        <v>5497.2240000000002</v>
      </c>
      <c r="AC79">
        <f t="shared" si="8"/>
        <v>4339.2</v>
      </c>
    </row>
    <row r="80" spans="1:29" x14ac:dyDescent="0.25">
      <c r="A80" s="2">
        <v>11212</v>
      </c>
      <c r="B80" s="2">
        <v>13.470252961550001</v>
      </c>
      <c r="C80" s="2">
        <v>12.02</v>
      </c>
      <c r="D80" s="2">
        <v>4.2</v>
      </c>
      <c r="E80" s="2">
        <v>15.89</v>
      </c>
      <c r="F80" s="2">
        <v>0</v>
      </c>
      <c r="G80" s="2">
        <v>0</v>
      </c>
      <c r="H80" s="2">
        <v>0</v>
      </c>
      <c r="I80" s="2">
        <v>0</v>
      </c>
      <c r="J80" s="2">
        <v>8.8097470384499292</v>
      </c>
      <c r="K80" s="2">
        <v>12.585352912071301</v>
      </c>
      <c r="L80" s="2">
        <v>0</v>
      </c>
      <c r="M80" s="2">
        <v>0</v>
      </c>
      <c r="N80" s="2">
        <v>680</v>
      </c>
      <c r="O80" s="2">
        <v>-579</v>
      </c>
      <c r="P80" s="2">
        <v>146</v>
      </c>
      <c r="Q80" s="2">
        <v>840</v>
      </c>
      <c r="R80" s="2">
        <v>1567</v>
      </c>
      <c r="S80" s="2">
        <f t="shared" si="9"/>
        <v>1437.6951136476587</v>
      </c>
      <c r="T80" s="2">
        <f t="shared" si="10"/>
        <v>404.49536386854629</v>
      </c>
      <c r="U80" s="2">
        <f t="shared" si="11"/>
        <v>177.07407376365563</v>
      </c>
      <c r="V80" s="2">
        <f t="shared" si="12"/>
        <v>2019.2645512798606</v>
      </c>
      <c r="W80" s="2">
        <v>2019.0379060221901</v>
      </c>
      <c r="X80" s="2">
        <v>-6.5830000000000002</v>
      </c>
      <c r="Y80" s="2">
        <v>4572.0379060221903</v>
      </c>
      <c r="Z80" s="2">
        <f t="shared" si="13"/>
        <v>4572.2645512798608</v>
      </c>
      <c r="AA80" s="2">
        <f t="shared" si="14"/>
        <v>22459.788</v>
      </c>
      <c r="AB80">
        <f t="shared" si="15"/>
        <v>5497.2240000000002</v>
      </c>
      <c r="AC80">
        <f t="shared" si="8"/>
        <v>4339.2</v>
      </c>
    </row>
    <row r="81" spans="1:31" x14ac:dyDescent="0.25">
      <c r="A81" s="2">
        <v>11180</v>
      </c>
      <c r="B81" s="2">
        <v>13.131931079242101</v>
      </c>
      <c r="C81" s="2">
        <v>11.98</v>
      </c>
      <c r="D81" s="2">
        <v>4.13</v>
      </c>
      <c r="E81" s="2">
        <v>15.89</v>
      </c>
      <c r="F81" s="2">
        <v>0</v>
      </c>
      <c r="G81" s="2">
        <v>0</v>
      </c>
      <c r="H81" s="2">
        <v>0.33806892075783201</v>
      </c>
      <c r="I81" s="2">
        <v>0.375632134175369</v>
      </c>
      <c r="J81" s="2">
        <v>8.81</v>
      </c>
      <c r="K81" s="2">
        <v>12.5857142857142</v>
      </c>
      <c r="L81" s="2">
        <v>0</v>
      </c>
      <c r="M81" s="2">
        <v>32</v>
      </c>
      <c r="N81" s="2">
        <v>680</v>
      </c>
      <c r="O81" s="2">
        <v>-583</v>
      </c>
      <c r="P81" s="2">
        <v>174</v>
      </c>
      <c r="Q81" s="2">
        <v>841</v>
      </c>
      <c r="R81" s="2">
        <v>1558</v>
      </c>
      <c r="S81" s="2">
        <f t="shared" si="9"/>
        <v>1429.5466468327943</v>
      </c>
      <c r="T81" s="2">
        <f t="shared" si="10"/>
        <v>394.35314973024941</v>
      </c>
      <c r="U81" s="2">
        <f t="shared" si="11"/>
        <v>172.63416335955219</v>
      </c>
      <c r="V81" s="2">
        <f t="shared" si="12"/>
        <v>1996.5339599225958</v>
      </c>
      <c r="W81" s="2">
        <v>1996.1018548033501</v>
      </c>
      <c r="X81" s="2">
        <v>-6.5469999999999997</v>
      </c>
      <c r="Y81" s="2">
        <v>4569.1018548033499</v>
      </c>
      <c r="Z81" s="2">
        <f t="shared" si="13"/>
        <v>4569.5339599225954</v>
      </c>
      <c r="AA81" s="2">
        <f t="shared" si="14"/>
        <v>22332.492000000002</v>
      </c>
      <c r="AB81">
        <f t="shared" si="15"/>
        <v>5359.3879999999999</v>
      </c>
      <c r="AC81">
        <f t="shared" si="8"/>
        <v>4230.4000000000005</v>
      </c>
    </row>
    <row r="82" spans="1:31" x14ac:dyDescent="0.25">
      <c r="A82" s="2">
        <v>11068</v>
      </c>
      <c r="B82" s="2">
        <v>13.4784110091414</v>
      </c>
      <c r="C82" s="2">
        <v>11.86</v>
      </c>
      <c r="D82" s="2">
        <v>4.2</v>
      </c>
      <c r="E82" s="2">
        <v>15.74</v>
      </c>
      <c r="F82" s="2">
        <v>0</v>
      </c>
      <c r="G82" s="2">
        <v>0</v>
      </c>
      <c r="H82" s="2">
        <v>0</v>
      </c>
      <c r="I82" s="2">
        <v>0</v>
      </c>
      <c r="J82" s="2">
        <v>8.8015889908585905</v>
      </c>
      <c r="K82" s="2">
        <v>12.573698558369401</v>
      </c>
      <c r="L82" s="2">
        <v>0</v>
      </c>
      <c r="M82" s="2">
        <v>0</v>
      </c>
      <c r="N82" s="2">
        <v>679</v>
      </c>
      <c r="O82" s="2">
        <v>-570</v>
      </c>
      <c r="P82" s="2">
        <v>153</v>
      </c>
      <c r="Q82" s="2">
        <v>837</v>
      </c>
      <c r="R82" s="2">
        <v>1566</v>
      </c>
      <c r="S82" s="2">
        <f t="shared" si="9"/>
        <v>1401.0270129807684</v>
      </c>
      <c r="T82" s="2">
        <f t="shared" si="10"/>
        <v>404.79366428437856</v>
      </c>
      <c r="U82" s="2">
        <f t="shared" si="11"/>
        <v>177.20465936377636</v>
      </c>
      <c r="V82" s="2">
        <f t="shared" si="12"/>
        <v>1983.0253366289232</v>
      </c>
      <c r="W82" s="2">
        <v>1983.35244599813</v>
      </c>
      <c r="X82" s="2">
        <v>-6.4950000000000001</v>
      </c>
      <c r="Y82" s="2">
        <v>4539.35244599813</v>
      </c>
      <c r="Z82" s="2">
        <f t="shared" si="13"/>
        <v>4539.0253366289235</v>
      </c>
      <c r="AA82" s="2">
        <f t="shared" si="14"/>
        <v>21886.956000000002</v>
      </c>
      <c r="AB82">
        <f t="shared" si="15"/>
        <v>5501.2780000000002</v>
      </c>
      <c r="AC82">
        <f t="shared" si="8"/>
        <v>4342.4000000000005</v>
      </c>
    </row>
    <row r="83" spans="1:31" x14ac:dyDescent="0.25">
      <c r="A83" s="2">
        <v>11051</v>
      </c>
      <c r="B83" s="2">
        <v>13.498548070427001</v>
      </c>
      <c r="C83" s="2">
        <v>11.84</v>
      </c>
      <c r="D83" s="2">
        <v>4.21</v>
      </c>
      <c r="E83" s="2">
        <v>15.72</v>
      </c>
      <c r="F83" s="2">
        <v>0</v>
      </c>
      <c r="G83" s="2">
        <v>0</v>
      </c>
      <c r="H83" s="2">
        <v>0</v>
      </c>
      <c r="I83" s="2">
        <v>0</v>
      </c>
      <c r="J83" s="2">
        <v>8.7814519295729401</v>
      </c>
      <c r="K83" s="2">
        <v>12.544931327961301</v>
      </c>
      <c r="L83" s="2">
        <v>0</v>
      </c>
      <c r="M83" s="2">
        <v>0</v>
      </c>
      <c r="N83" s="2">
        <v>677</v>
      </c>
      <c r="O83" s="2">
        <v>-569</v>
      </c>
      <c r="P83" s="2">
        <v>153</v>
      </c>
      <c r="Q83" s="2">
        <v>836</v>
      </c>
      <c r="R83" s="2">
        <v>1567</v>
      </c>
      <c r="S83" s="2">
        <f t="shared" si="9"/>
        <v>1396.6981399853717</v>
      </c>
      <c r="T83" s="2">
        <f t="shared" si="10"/>
        <v>405.39026511604311</v>
      </c>
      <c r="U83" s="2">
        <f t="shared" si="11"/>
        <v>177.46583056401772</v>
      </c>
      <c r="V83" s="2">
        <f t="shared" si="12"/>
        <v>1979.5542356654325</v>
      </c>
      <c r="W83" s="2">
        <v>1979.0735031379199</v>
      </c>
      <c r="X83" s="2">
        <v>-6.4809999999999999</v>
      </c>
      <c r="Y83" s="2">
        <v>4535.0735031379199</v>
      </c>
      <c r="Z83" s="2">
        <f t="shared" si="13"/>
        <v>4535.5542356654323</v>
      </c>
      <c r="AA83" s="2">
        <f t="shared" si="14"/>
        <v>21819.33</v>
      </c>
      <c r="AB83">
        <f t="shared" si="15"/>
        <v>5509.3860000000004</v>
      </c>
      <c r="AC83">
        <f t="shared" si="8"/>
        <v>4348.8</v>
      </c>
    </row>
    <row r="84" spans="1:31" x14ac:dyDescent="0.25">
      <c r="A84" s="2">
        <v>11012</v>
      </c>
      <c r="B84" s="2">
        <v>13.4880103719033</v>
      </c>
      <c r="C84" s="2">
        <v>11.8</v>
      </c>
      <c r="D84" s="2">
        <v>4.21</v>
      </c>
      <c r="E84" s="2">
        <v>15.68</v>
      </c>
      <c r="F84" s="2">
        <v>0</v>
      </c>
      <c r="G84" s="2">
        <v>0</v>
      </c>
      <c r="H84" s="2">
        <v>0</v>
      </c>
      <c r="I84" s="2">
        <v>0</v>
      </c>
      <c r="J84" s="2">
        <v>8.7919896280965997</v>
      </c>
      <c r="K84" s="2">
        <v>12.559985182995099</v>
      </c>
      <c r="L84" s="2">
        <v>0</v>
      </c>
      <c r="M84" s="2">
        <v>0</v>
      </c>
      <c r="N84" s="2">
        <v>678</v>
      </c>
      <c r="O84" s="2">
        <v>-567</v>
      </c>
      <c r="P84" s="2">
        <v>156</v>
      </c>
      <c r="Q84" s="2">
        <v>835</v>
      </c>
      <c r="R84" s="2">
        <v>1567</v>
      </c>
      <c r="S84" s="2">
        <f t="shared" si="9"/>
        <v>1386.7671960547555</v>
      </c>
      <c r="T84" s="2">
        <f t="shared" si="10"/>
        <v>405.09196470021084</v>
      </c>
      <c r="U84" s="2">
        <f t="shared" si="11"/>
        <v>177.33524496389705</v>
      </c>
      <c r="V84" s="2">
        <f t="shared" si="12"/>
        <v>1969.1944057188634</v>
      </c>
      <c r="W84" s="2">
        <v>1968.7129745680299</v>
      </c>
      <c r="X84" s="2">
        <v>-6.4589999999999996</v>
      </c>
      <c r="Y84" s="2">
        <v>4526.7129745680304</v>
      </c>
      <c r="Z84" s="2">
        <f t="shared" si="13"/>
        <v>4527.194405718863</v>
      </c>
      <c r="AA84" s="2">
        <f t="shared" si="14"/>
        <v>21664.188000000002</v>
      </c>
      <c r="AB84">
        <f t="shared" si="15"/>
        <v>5505.3320000000003</v>
      </c>
      <c r="AC84">
        <f t="shared" si="8"/>
        <v>4345.6000000000004</v>
      </c>
    </row>
    <row r="85" spans="1:31" x14ac:dyDescent="0.25">
      <c r="A85" s="2">
        <v>10949</v>
      </c>
      <c r="B85" s="2">
        <v>13.454060489923</v>
      </c>
      <c r="C85" s="2">
        <v>11.74</v>
      </c>
      <c r="D85" s="2">
        <v>4.2</v>
      </c>
      <c r="E85" s="2">
        <v>15.61</v>
      </c>
      <c r="F85" s="2">
        <v>0</v>
      </c>
      <c r="G85" s="2">
        <v>0</v>
      </c>
      <c r="H85" s="2">
        <v>1.59395100769366E-2</v>
      </c>
      <c r="I85" s="2">
        <v>1.7710566752151699E-2</v>
      </c>
      <c r="J85" s="2">
        <v>8.81</v>
      </c>
      <c r="K85" s="2">
        <v>12.5857142857142</v>
      </c>
      <c r="L85" s="2">
        <v>0</v>
      </c>
      <c r="M85" s="2">
        <v>2</v>
      </c>
      <c r="N85" s="2">
        <v>680</v>
      </c>
      <c r="O85" s="2">
        <v>-564</v>
      </c>
      <c r="P85" s="2">
        <v>162</v>
      </c>
      <c r="Q85" s="2">
        <v>834</v>
      </c>
      <c r="R85" s="2">
        <v>1567</v>
      </c>
      <c r="S85" s="2">
        <f t="shared" si="9"/>
        <v>1370.7249020129909</v>
      </c>
      <c r="T85" s="2">
        <f t="shared" si="10"/>
        <v>403.89876303688175</v>
      </c>
      <c r="U85" s="2">
        <f t="shared" si="11"/>
        <v>176.81290256341427</v>
      </c>
      <c r="V85" s="2">
        <f t="shared" si="12"/>
        <v>1951.436567613287</v>
      </c>
      <c r="W85" s="2">
        <v>1951.4088260702999</v>
      </c>
      <c r="X85" s="2">
        <v>-6.4240000000000004</v>
      </c>
      <c r="Y85" s="2">
        <v>4514.4088260703002</v>
      </c>
      <c r="Z85" s="2">
        <f t="shared" si="13"/>
        <v>4514.4365676132875</v>
      </c>
      <c r="AA85" s="2">
        <f t="shared" si="14"/>
        <v>21413.574000000001</v>
      </c>
      <c r="AB85">
        <f t="shared" si="15"/>
        <v>5489.116</v>
      </c>
      <c r="AC85">
        <f t="shared" si="8"/>
        <v>4332.8</v>
      </c>
    </row>
    <row r="86" spans="1:31" x14ac:dyDescent="0.25">
      <c r="A86" s="2">
        <v>10926</v>
      </c>
      <c r="B86" s="2">
        <v>13.495801316068899</v>
      </c>
      <c r="C86" s="2">
        <v>11.71</v>
      </c>
      <c r="D86" s="2">
        <v>4.21</v>
      </c>
      <c r="E86" s="2">
        <v>15.59</v>
      </c>
      <c r="F86" s="2">
        <v>0</v>
      </c>
      <c r="G86" s="2">
        <v>0</v>
      </c>
      <c r="H86" s="2">
        <v>0</v>
      </c>
      <c r="I86" s="2">
        <v>0</v>
      </c>
      <c r="J86" s="2">
        <v>8.7841986839310309</v>
      </c>
      <c r="K86" s="2">
        <v>12.5488552627586</v>
      </c>
      <c r="L86" s="2">
        <v>0</v>
      </c>
      <c r="M86" s="2">
        <v>0</v>
      </c>
      <c r="N86" s="2">
        <v>678</v>
      </c>
      <c r="O86" s="2">
        <v>-562</v>
      </c>
      <c r="P86" s="2">
        <v>160</v>
      </c>
      <c r="Q86" s="2">
        <v>833</v>
      </c>
      <c r="R86" s="2">
        <v>1567</v>
      </c>
      <c r="S86" s="2">
        <f t="shared" si="9"/>
        <v>1364.8681914898073</v>
      </c>
      <c r="T86" s="2">
        <f t="shared" si="10"/>
        <v>405.09196470021084</v>
      </c>
      <c r="U86" s="2">
        <f t="shared" si="11"/>
        <v>177.33524496389705</v>
      </c>
      <c r="V86" s="2">
        <f t="shared" si="12"/>
        <v>1947.2954011539152</v>
      </c>
      <c r="W86" s="2">
        <v>1947.8509403498899</v>
      </c>
      <c r="X86" s="2">
        <v>-6.4059999999999997</v>
      </c>
      <c r="Y86" s="2">
        <v>4507.8509403498902</v>
      </c>
      <c r="Z86" s="2">
        <f t="shared" si="13"/>
        <v>4507.295401153915</v>
      </c>
      <c r="AA86" s="2">
        <f t="shared" si="14"/>
        <v>21322.080000000002</v>
      </c>
      <c r="AB86">
        <f t="shared" si="15"/>
        <v>5505.3320000000003</v>
      </c>
      <c r="AC86">
        <f t="shared" si="8"/>
        <v>4345.6000000000004</v>
      </c>
    </row>
    <row r="87" spans="1:31" x14ac:dyDescent="0.25">
      <c r="A87" s="2">
        <v>10892</v>
      </c>
      <c r="B87" s="2">
        <v>13.4692883145004</v>
      </c>
      <c r="C87" s="2">
        <v>11.67</v>
      </c>
      <c r="D87" s="2">
        <v>4.21</v>
      </c>
      <c r="E87" s="2">
        <v>15.55</v>
      </c>
      <c r="F87" s="2">
        <v>0</v>
      </c>
      <c r="G87" s="2">
        <v>0</v>
      </c>
      <c r="H87" s="2">
        <v>7.1168549951039495E-4</v>
      </c>
      <c r="I87" s="2">
        <v>7.90761666122661E-4</v>
      </c>
      <c r="J87" s="2">
        <v>8.81</v>
      </c>
      <c r="K87" s="2">
        <v>12.5857142857142</v>
      </c>
      <c r="L87" s="2">
        <v>0</v>
      </c>
      <c r="M87" s="2">
        <v>0</v>
      </c>
      <c r="N87" s="2">
        <v>680</v>
      </c>
      <c r="O87" s="2">
        <v>-561</v>
      </c>
      <c r="P87" s="2">
        <v>164</v>
      </c>
      <c r="Q87" s="2">
        <v>832</v>
      </c>
      <c r="R87" s="2">
        <v>1567</v>
      </c>
      <c r="S87" s="2">
        <f t="shared" si="9"/>
        <v>1356.2104454990135</v>
      </c>
      <c r="T87" s="2">
        <f t="shared" si="10"/>
        <v>404.49536386854629</v>
      </c>
      <c r="U87" s="2">
        <f t="shared" si="11"/>
        <v>177.07407376365563</v>
      </c>
      <c r="V87" s="2">
        <f t="shared" si="12"/>
        <v>1937.7798831312155</v>
      </c>
      <c r="W87" s="2">
        <v>1938.0379060221901</v>
      </c>
      <c r="X87" s="2">
        <v>-6.39</v>
      </c>
      <c r="Y87" s="2">
        <v>4501.0379060221903</v>
      </c>
      <c r="Z87" s="2">
        <f t="shared" si="13"/>
        <v>4500.7798831312157</v>
      </c>
      <c r="AA87" s="2">
        <f t="shared" si="14"/>
        <v>21186.828000000001</v>
      </c>
      <c r="AB87">
        <f t="shared" si="15"/>
        <v>5497.2240000000002</v>
      </c>
      <c r="AC87">
        <f t="shared" si="8"/>
        <v>4339.2</v>
      </c>
    </row>
    <row r="88" spans="1:31" x14ac:dyDescent="0.25">
      <c r="A88" s="2">
        <v>10828</v>
      </c>
      <c r="B88" s="2">
        <v>13.4654362470249</v>
      </c>
      <c r="C88" s="2">
        <v>11.61</v>
      </c>
      <c r="D88" s="2">
        <v>4.21</v>
      </c>
      <c r="E88" s="2">
        <v>15.49</v>
      </c>
      <c r="F88" s="2">
        <v>0</v>
      </c>
      <c r="G88" s="2">
        <v>0</v>
      </c>
      <c r="H88" s="2">
        <v>4.5637529750344099E-3</v>
      </c>
      <c r="I88" s="2">
        <v>5.0708366389271304E-3</v>
      </c>
      <c r="J88" s="2">
        <v>8.81</v>
      </c>
      <c r="K88" s="2">
        <v>12.5857142857142</v>
      </c>
      <c r="L88" s="2">
        <v>0</v>
      </c>
      <c r="M88" s="2">
        <v>0</v>
      </c>
      <c r="N88" s="2">
        <v>680</v>
      </c>
      <c r="O88" s="2">
        <v>-557</v>
      </c>
      <c r="P88" s="2">
        <v>168</v>
      </c>
      <c r="Q88" s="2">
        <v>831</v>
      </c>
      <c r="R88" s="2">
        <v>1567</v>
      </c>
      <c r="S88" s="2">
        <f t="shared" si="9"/>
        <v>1339.9135118692845</v>
      </c>
      <c r="T88" s="2">
        <f t="shared" si="10"/>
        <v>404.19706345271402</v>
      </c>
      <c r="U88" s="2">
        <f t="shared" si="11"/>
        <v>176.94348816353497</v>
      </c>
      <c r="V88" s="2">
        <f t="shared" si="12"/>
        <v>1921.0540634855336</v>
      </c>
      <c r="W88" s="2">
        <v>1920.8153432341601</v>
      </c>
      <c r="X88" s="2">
        <v>-6.351</v>
      </c>
      <c r="Y88" s="2">
        <v>4486.8153432341596</v>
      </c>
      <c r="Z88" s="2">
        <f t="shared" si="13"/>
        <v>4487.0540634855333</v>
      </c>
      <c r="AA88" s="2">
        <f t="shared" si="14"/>
        <v>20932.236000000001</v>
      </c>
      <c r="AB88">
        <f t="shared" si="15"/>
        <v>5493.17</v>
      </c>
      <c r="AC88">
        <f t="shared" si="8"/>
        <v>4336</v>
      </c>
      <c r="AD88" s="2"/>
      <c r="AE88" s="2"/>
    </row>
    <row r="89" spans="1:31" x14ac:dyDescent="0.25">
      <c r="A89" s="2">
        <v>10810</v>
      </c>
      <c r="B89" s="2">
        <v>13.4675873405179</v>
      </c>
      <c r="C89" s="2">
        <v>11.59</v>
      </c>
      <c r="D89" s="2">
        <v>4.21</v>
      </c>
      <c r="E89" s="2">
        <v>15.47</v>
      </c>
      <c r="F89" s="2">
        <v>0</v>
      </c>
      <c r="G89" s="2">
        <v>0</v>
      </c>
      <c r="H89" s="2">
        <v>2.4126594820916801E-3</v>
      </c>
      <c r="I89" s="2">
        <v>2.68073275787964E-3</v>
      </c>
      <c r="J89" s="2">
        <v>8.81</v>
      </c>
      <c r="K89" s="2">
        <v>12.5857142857142</v>
      </c>
      <c r="L89" s="2">
        <v>0</v>
      </c>
      <c r="M89" s="2">
        <v>0</v>
      </c>
      <c r="N89" s="2">
        <v>680</v>
      </c>
      <c r="O89" s="2">
        <v>-556</v>
      </c>
      <c r="P89" s="2">
        <v>169</v>
      </c>
      <c r="Q89" s="2">
        <v>830</v>
      </c>
      <c r="R89" s="2">
        <v>1567</v>
      </c>
      <c r="S89" s="2">
        <f t="shared" si="9"/>
        <v>1335.3299992859231</v>
      </c>
      <c r="T89" s="2">
        <f t="shared" si="10"/>
        <v>404.19706345271402</v>
      </c>
      <c r="U89" s="2">
        <f t="shared" si="11"/>
        <v>176.94348816353497</v>
      </c>
      <c r="V89" s="2">
        <f t="shared" si="12"/>
        <v>1916.4705509021721</v>
      </c>
      <c r="W89" s="2">
        <v>1916.86133182811</v>
      </c>
      <c r="X89" s="2">
        <v>-6.34</v>
      </c>
      <c r="Y89" s="2">
        <v>4482.8613318281105</v>
      </c>
      <c r="Z89" s="2">
        <f t="shared" si="13"/>
        <v>4482.4705509021724</v>
      </c>
      <c r="AA89" s="2">
        <f t="shared" si="14"/>
        <v>20860.632000000001</v>
      </c>
      <c r="AB89">
        <f t="shared" si="15"/>
        <v>5493.17</v>
      </c>
      <c r="AC89">
        <f t="shared" si="8"/>
        <v>4336</v>
      </c>
    </row>
    <row r="90" spans="1:31" x14ac:dyDescent="0.25">
      <c r="A90" s="2">
        <v>10724</v>
      </c>
      <c r="B90" s="2">
        <v>13.4646664176224</v>
      </c>
      <c r="C90" s="2">
        <v>11.49</v>
      </c>
      <c r="D90" s="2">
        <v>4.21</v>
      </c>
      <c r="E90" s="2">
        <v>15.38</v>
      </c>
      <c r="F90" s="2">
        <v>0</v>
      </c>
      <c r="G90" s="2">
        <v>0</v>
      </c>
      <c r="H90" s="2">
        <v>5.3335823775437696E-3</v>
      </c>
      <c r="I90" s="2">
        <v>5.9262026417153E-3</v>
      </c>
      <c r="J90" s="2">
        <v>8.81</v>
      </c>
      <c r="K90" s="2">
        <v>12.5857142857142</v>
      </c>
      <c r="L90" s="2">
        <v>0</v>
      </c>
      <c r="M90" s="2">
        <v>1</v>
      </c>
      <c r="N90" s="2">
        <v>680</v>
      </c>
      <c r="O90" s="2">
        <v>-552</v>
      </c>
      <c r="P90" s="2">
        <v>174</v>
      </c>
      <c r="Q90" s="2">
        <v>828</v>
      </c>
      <c r="R90" s="2">
        <v>1566</v>
      </c>
      <c r="S90" s="2">
        <f t="shared" si="9"/>
        <v>1313.4309947209749</v>
      </c>
      <c r="T90" s="2">
        <f t="shared" si="10"/>
        <v>404.19706345271402</v>
      </c>
      <c r="U90" s="2">
        <f t="shared" si="11"/>
        <v>176.94348816353497</v>
      </c>
      <c r="V90" s="2">
        <f t="shared" si="12"/>
        <v>1894.5715463372239</v>
      </c>
      <c r="W90" s="2">
        <v>1894.7693546401999</v>
      </c>
      <c r="X90" s="2">
        <v>-6.2880000000000003</v>
      </c>
      <c r="Y90" s="2">
        <v>4462.7693546401997</v>
      </c>
      <c r="Z90" s="2">
        <f t="shared" si="13"/>
        <v>4462.5715463372235</v>
      </c>
      <c r="AA90" s="2">
        <f t="shared" si="14"/>
        <v>20518.524000000001</v>
      </c>
      <c r="AB90">
        <f t="shared" si="15"/>
        <v>5493.17</v>
      </c>
      <c r="AC90">
        <f t="shared" si="8"/>
        <v>4336</v>
      </c>
    </row>
    <row r="91" spans="1:31" x14ac:dyDescent="0.25">
      <c r="A91" s="2">
        <v>10659</v>
      </c>
      <c r="B91" s="2">
        <v>13.458726440266499</v>
      </c>
      <c r="C91" s="2">
        <v>11.42</v>
      </c>
      <c r="D91" s="2">
        <v>4.21</v>
      </c>
      <c r="E91" s="2">
        <v>15.31</v>
      </c>
      <c r="F91" s="2">
        <v>0</v>
      </c>
      <c r="G91" s="2">
        <v>0</v>
      </c>
      <c r="H91" s="2">
        <v>1.12735597334321E-2</v>
      </c>
      <c r="I91" s="2">
        <v>1.25261774815912E-2</v>
      </c>
      <c r="J91" s="2">
        <v>8.81</v>
      </c>
      <c r="K91" s="2">
        <v>12.5857142857142</v>
      </c>
      <c r="L91" s="2">
        <v>0</v>
      </c>
      <c r="M91" s="2">
        <v>1</v>
      </c>
      <c r="N91" s="2">
        <v>680</v>
      </c>
      <c r="O91" s="2">
        <v>-548</v>
      </c>
      <c r="P91" s="2">
        <v>178</v>
      </c>
      <c r="Q91" s="2">
        <v>827</v>
      </c>
      <c r="R91" s="2">
        <v>1566</v>
      </c>
      <c r="S91" s="2">
        <f t="shared" si="9"/>
        <v>1296.8794215032813</v>
      </c>
      <c r="T91" s="2">
        <f t="shared" si="10"/>
        <v>404.19706345271402</v>
      </c>
      <c r="U91" s="2">
        <f t="shared" si="11"/>
        <v>176.94348816353497</v>
      </c>
      <c r="V91" s="2">
        <f t="shared" si="12"/>
        <v>1878.0199731195303</v>
      </c>
      <c r="W91" s="2">
        <v>1877.63138885833</v>
      </c>
      <c r="X91" s="2">
        <v>-6.2489999999999997</v>
      </c>
      <c r="Y91" s="2">
        <v>4448.63138885833</v>
      </c>
      <c r="Z91" s="2">
        <f t="shared" si="13"/>
        <v>4449.0199731195298</v>
      </c>
      <c r="AA91" s="2">
        <f t="shared" si="14"/>
        <v>20259.954000000002</v>
      </c>
      <c r="AB91">
        <f t="shared" si="15"/>
        <v>5493.17</v>
      </c>
      <c r="AC91">
        <f t="shared" si="8"/>
        <v>4336</v>
      </c>
    </row>
    <row r="92" spans="1:31" x14ac:dyDescent="0.25">
      <c r="A92" s="2">
        <v>10605</v>
      </c>
      <c r="B92" s="2">
        <v>13.1305221233414</v>
      </c>
      <c r="C92" s="2">
        <v>11.37</v>
      </c>
      <c r="D92" s="2">
        <v>4.1500000000000004</v>
      </c>
      <c r="E92" s="2">
        <v>15.3</v>
      </c>
      <c r="F92" s="2">
        <v>0</v>
      </c>
      <c r="G92" s="2">
        <v>0</v>
      </c>
      <c r="H92" s="2">
        <v>0.33947787665855</v>
      </c>
      <c r="I92" s="2">
        <v>0.37719764073172202</v>
      </c>
      <c r="J92" s="2">
        <v>8.81</v>
      </c>
      <c r="K92" s="2">
        <v>12.5857142857142</v>
      </c>
      <c r="L92" s="2">
        <v>0</v>
      </c>
      <c r="M92" s="2">
        <v>32</v>
      </c>
      <c r="N92" s="2">
        <v>680</v>
      </c>
      <c r="O92" s="2">
        <v>-551</v>
      </c>
      <c r="P92" s="2">
        <v>206</v>
      </c>
      <c r="Q92" s="2">
        <v>826</v>
      </c>
      <c r="R92" s="2">
        <v>1558</v>
      </c>
      <c r="S92" s="2">
        <f t="shared" si="9"/>
        <v>1283.1288837531972</v>
      </c>
      <c r="T92" s="2">
        <f t="shared" si="10"/>
        <v>394.35314973024941</v>
      </c>
      <c r="U92" s="2">
        <f t="shared" si="11"/>
        <v>172.63416335955219</v>
      </c>
      <c r="V92" s="2">
        <f t="shared" si="12"/>
        <v>1850.1161968429988</v>
      </c>
      <c r="W92" s="2">
        <v>1850.0558662093999</v>
      </c>
      <c r="X92" s="2">
        <v>-6.2</v>
      </c>
      <c r="Y92" s="2">
        <v>4440.0558662093999</v>
      </c>
      <c r="Z92" s="2">
        <f t="shared" si="13"/>
        <v>4440.1161968429988</v>
      </c>
      <c r="AA92" s="2">
        <f t="shared" si="14"/>
        <v>20045.142</v>
      </c>
      <c r="AB92">
        <f t="shared" si="15"/>
        <v>5359.3879999999999</v>
      </c>
      <c r="AC92">
        <f t="shared" si="8"/>
        <v>4230.4000000000005</v>
      </c>
    </row>
    <row r="93" spans="1:31" x14ac:dyDescent="0.25">
      <c r="A93" s="2">
        <v>10575</v>
      </c>
      <c r="B93" s="2">
        <v>13.496543328238401</v>
      </c>
      <c r="C93" s="2">
        <v>11.33</v>
      </c>
      <c r="D93" s="2">
        <v>4.22</v>
      </c>
      <c r="E93" s="2">
        <v>15.22</v>
      </c>
      <c r="F93" s="2">
        <v>0</v>
      </c>
      <c r="G93" s="2">
        <v>0</v>
      </c>
      <c r="H93" s="2">
        <v>0</v>
      </c>
      <c r="I93" s="2">
        <v>0</v>
      </c>
      <c r="J93" s="2">
        <v>8.7834566717615097</v>
      </c>
      <c r="K93" s="2">
        <v>12.5477952453735</v>
      </c>
      <c r="L93" s="2">
        <v>0</v>
      </c>
      <c r="M93" s="2">
        <v>0</v>
      </c>
      <c r="N93" s="2">
        <v>678</v>
      </c>
      <c r="O93" s="2">
        <v>-543</v>
      </c>
      <c r="P93" s="2">
        <v>180</v>
      </c>
      <c r="Q93" s="2">
        <v>824</v>
      </c>
      <c r="R93" s="2">
        <v>1567</v>
      </c>
      <c r="S93" s="2">
        <f t="shared" si="9"/>
        <v>1275.4896961142617</v>
      </c>
      <c r="T93" s="2">
        <f t="shared" si="10"/>
        <v>405.09196470021084</v>
      </c>
      <c r="U93" s="2">
        <f t="shared" si="11"/>
        <v>177.33524496389705</v>
      </c>
      <c r="V93" s="2">
        <f t="shared" si="12"/>
        <v>1857.9169057783697</v>
      </c>
      <c r="W93" s="2">
        <v>1857.8969289438501</v>
      </c>
      <c r="X93" s="2">
        <v>-6.194</v>
      </c>
      <c r="Y93" s="2">
        <v>4428.8969289438501</v>
      </c>
      <c r="Z93" s="2">
        <f t="shared" si="13"/>
        <v>4428.9169057783693</v>
      </c>
      <c r="AA93" s="2">
        <f t="shared" si="14"/>
        <v>19925.802</v>
      </c>
      <c r="AB93">
        <f t="shared" si="15"/>
        <v>5505.3320000000003</v>
      </c>
      <c r="AC93">
        <f t="shared" si="8"/>
        <v>4345.6000000000004</v>
      </c>
    </row>
    <row r="94" spans="1:31" x14ac:dyDescent="0.25">
      <c r="A94" s="2">
        <v>10495</v>
      </c>
      <c r="B94" s="2">
        <v>13.4986032677906</v>
      </c>
      <c r="C94" s="2">
        <v>11.25</v>
      </c>
      <c r="D94" s="2">
        <v>4.2300000000000004</v>
      </c>
      <c r="E94" s="2">
        <v>15.14</v>
      </c>
      <c r="F94" s="2">
        <v>0</v>
      </c>
      <c r="G94" s="2">
        <v>0</v>
      </c>
      <c r="H94" s="2">
        <v>0</v>
      </c>
      <c r="I94" s="2">
        <v>0</v>
      </c>
      <c r="J94" s="2">
        <v>8.7813967322093305</v>
      </c>
      <c r="K94" s="2">
        <v>12.544852474584699</v>
      </c>
      <c r="L94" s="2">
        <v>0</v>
      </c>
      <c r="M94" s="2">
        <v>0</v>
      </c>
      <c r="N94" s="2">
        <v>677</v>
      </c>
      <c r="O94" s="2">
        <v>-538</v>
      </c>
      <c r="P94" s="2">
        <v>184</v>
      </c>
      <c r="Q94" s="2">
        <v>822</v>
      </c>
      <c r="R94" s="2">
        <v>1568</v>
      </c>
      <c r="S94" s="2">
        <f t="shared" si="9"/>
        <v>1255.1185290771007</v>
      </c>
      <c r="T94" s="2">
        <f t="shared" si="10"/>
        <v>405.39026511604311</v>
      </c>
      <c r="U94" s="2">
        <f t="shared" si="11"/>
        <v>177.46583056401772</v>
      </c>
      <c r="V94" s="2">
        <f t="shared" si="12"/>
        <v>1837.9746247571616</v>
      </c>
      <c r="W94" s="2">
        <v>1838.0735031379199</v>
      </c>
      <c r="X94" s="2">
        <v>-6.1449999999999996</v>
      </c>
      <c r="Y94" s="2">
        <v>4412.0735031379199</v>
      </c>
      <c r="Z94" s="2">
        <f t="shared" si="13"/>
        <v>4411.974624757162</v>
      </c>
      <c r="AA94" s="2">
        <f t="shared" si="14"/>
        <v>19607.562000000002</v>
      </c>
      <c r="AB94">
        <f t="shared" si="15"/>
        <v>5509.3860000000004</v>
      </c>
      <c r="AC94">
        <f t="shared" si="8"/>
        <v>4348.8</v>
      </c>
    </row>
    <row r="95" spans="1:31" x14ac:dyDescent="0.25">
      <c r="A95" s="2">
        <v>10449</v>
      </c>
      <c r="B95" s="2">
        <v>13.478912176024201</v>
      </c>
      <c r="C95" s="2">
        <v>11.2</v>
      </c>
      <c r="D95" s="2">
        <v>4.2300000000000004</v>
      </c>
      <c r="E95" s="2">
        <v>15.09</v>
      </c>
      <c r="F95" s="2">
        <v>0</v>
      </c>
      <c r="G95" s="2">
        <v>0</v>
      </c>
      <c r="H95" s="2">
        <v>0</v>
      </c>
      <c r="I95" s="2">
        <v>0</v>
      </c>
      <c r="J95" s="2">
        <v>8.8010878239757702</v>
      </c>
      <c r="K95" s="2">
        <v>12.5729826056796</v>
      </c>
      <c r="L95" s="2">
        <v>0</v>
      </c>
      <c r="M95" s="2">
        <v>0</v>
      </c>
      <c r="N95" s="2">
        <v>679</v>
      </c>
      <c r="O95" s="2">
        <v>-536</v>
      </c>
      <c r="P95" s="2">
        <v>188</v>
      </c>
      <c r="Q95" s="2">
        <v>821</v>
      </c>
      <c r="R95" s="2">
        <v>1568</v>
      </c>
      <c r="S95" s="2">
        <f t="shared" si="9"/>
        <v>1243.4051080307329</v>
      </c>
      <c r="T95" s="2">
        <f t="shared" si="10"/>
        <v>404.79366428437856</v>
      </c>
      <c r="U95" s="2">
        <f t="shared" si="11"/>
        <v>177.20465936377636</v>
      </c>
      <c r="V95" s="2">
        <f t="shared" si="12"/>
        <v>1825.4034316788877</v>
      </c>
      <c r="W95" s="2">
        <v>1825.35244599813</v>
      </c>
      <c r="X95" s="2">
        <v>-6.1210000000000004</v>
      </c>
      <c r="Y95" s="2">
        <v>4402.35244599813</v>
      </c>
      <c r="Z95" s="2">
        <f t="shared" si="13"/>
        <v>4402.4034316788875</v>
      </c>
      <c r="AA95" s="2">
        <f t="shared" si="14"/>
        <v>19424.574000000001</v>
      </c>
      <c r="AB95">
        <f t="shared" si="15"/>
        <v>5501.2780000000002</v>
      </c>
      <c r="AC95">
        <f t="shared" si="8"/>
        <v>4342.4000000000005</v>
      </c>
    </row>
    <row r="96" spans="1:31" x14ac:dyDescent="0.25">
      <c r="A96" s="2">
        <v>10392</v>
      </c>
      <c r="B96" s="2">
        <v>13.467353287530999</v>
      </c>
      <c r="C96" s="2">
        <v>11.14</v>
      </c>
      <c r="D96" s="2">
        <v>4.2300000000000004</v>
      </c>
      <c r="E96" s="2">
        <v>15.04</v>
      </c>
      <c r="F96" s="2">
        <v>0</v>
      </c>
      <c r="G96" s="2">
        <v>0</v>
      </c>
      <c r="H96" s="2">
        <v>2.6467124689606401E-3</v>
      </c>
      <c r="I96" s="2">
        <v>2.94079163217849E-3</v>
      </c>
      <c r="J96" s="2">
        <v>8.81</v>
      </c>
      <c r="K96" s="2">
        <v>12.5857142857142</v>
      </c>
      <c r="L96" s="2">
        <v>0</v>
      </c>
      <c r="M96" s="2">
        <v>0</v>
      </c>
      <c r="N96" s="2">
        <v>680</v>
      </c>
      <c r="O96" s="2">
        <v>-533</v>
      </c>
      <c r="P96" s="2">
        <v>192</v>
      </c>
      <c r="Q96" s="2">
        <v>820</v>
      </c>
      <c r="R96" s="2">
        <v>1567</v>
      </c>
      <c r="S96" s="2">
        <f t="shared" si="9"/>
        <v>1228.8906515167555</v>
      </c>
      <c r="T96" s="2">
        <f t="shared" si="10"/>
        <v>404.19706345271402</v>
      </c>
      <c r="U96" s="2">
        <f t="shared" si="11"/>
        <v>176.94348816353497</v>
      </c>
      <c r="V96" s="2">
        <f t="shared" si="12"/>
        <v>1810.0312031330045</v>
      </c>
      <c r="W96" s="2">
        <v>1809.86133182811</v>
      </c>
      <c r="X96" s="2">
        <v>-6.0880000000000001</v>
      </c>
      <c r="Y96" s="2">
        <v>4388.8613318281105</v>
      </c>
      <c r="Z96" s="2">
        <f t="shared" si="13"/>
        <v>4389.031203133005</v>
      </c>
      <c r="AA96" s="2">
        <f t="shared" si="14"/>
        <v>19197.828000000001</v>
      </c>
      <c r="AB96">
        <f t="shared" si="15"/>
        <v>5493.17</v>
      </c>
      <c r="AC96">
        <f t="shared" si="8"/>
        <v>4336</v>
      </c>
    </row>
    <row r="97" spans="1:29" x14ac:dyDescent="0.25">
      <c r="A97" s="2">
        <v>10347</v>
      </c>
      <c r="B97" s="2">
        <v>13.4838871357949</v>
      </c>
      <c r="C97" s="2">
        <v>11.09</v>
      </c>
      <c r="D97" s="2">
        <v>4.2300000000000004</v>
      </c>
      <c r="E97" s="2">
        <v>14.99</v>
      </c>
      <c r="F97" s="2">
        <v>0</v>
      </c>
      <c r="G97" s="2">
        <v>0</v>
      </c>
      <c r="H97" s="2">
        <v>0</v>
      </c>
      <c r="I97" s="2">
        <v>0</v>
      </c>
      <c r="J97" s="2">
        <v>8.7961128642050692</v>
      </c>
      <c r="K97" s="2">
        <v>12.5658755202929</v>
      </c>
      <c r="L97" s="2">
        <v>0</v>
      </c>
      <c r="M97" s="2">
        <v>0</v>
      </c>
      <c r="N97" s="2">
        <v>679</v>
      </c>
      <c r="O97" s="2">
        <v>-530</v>
      </c>
      <c r="P97" s="2">
        <v>194</v>
      </c>
      <c r="Q97" s="2">
        <v>819</v>
      </c>
      <c r="R97" s="2">
        <v>1567</v>
      </c>
      <c r="S97" s="2">
        <f t="shared" si="9"/>
        <v>1217.4318700583519</v>
      </c>
      <c r="T97" s="2">
        <f t="shared" si="10"/>
        <v>404.79366428437856</v>
      </c>
      <c r="U97" s="2">
        <f t="shared" si="11"/>
        <v>177.20465936377636</v>
      </c>
      <c r="V97" s="2">
        <f t="shared" si="12"/>
        <v>1799.4301937065068</v>
      </c>
      <c r="W97" s="2">
        <v>1799.4904117799999</v>
      </c>
      <c r="X97" s="2">
        <v>-6.0590000000000002</v>
      </c>
      <c r="Y97" s="2">
        <v>4379.4904117799997</v>
      </c>
      <c r="Z97" s="2">
        <f t="shared" si="13"/>
        <v>4379.4301937065065</v>
      </c>
      <c r="AA97" s="2">
        <f t="shared" si="14"/>
        <v>19018.817999999999</v>
      </c>
      <c r="AB97">
        <f t="shared" si="15"/>
        <v>5501.2780000000002</v>
      </c>
      <c r="AC97">
        <f t="shared" si="8"/>
        <v>4342.4000000000005</v>
      </c>
    </row>
    <row r="98" spans="1:29" x14ac:dyDescent="0.25">
      <c r="A98" s="2">
        <v>10306</v>
      </c>
      <c r="B98" s="2">
        <v>13.4794934615289</v>
      </c>
      <c r="C98" s="2">
        <v>11.05</v>
      </c>
      <c r="D98" s="2">
        <v>4.2300000000000004</v>
      </c>
      <c r="E98" s="2">
        <v>14.95</v>
      </c>
      <c r="F98" s="2">
        <v>0</v>
      </c>
      <c r="G98" s="2">
        <v>0</v>
      </c>
      <c r="H98" s="2">
        <v>0</v>
      </c>
      <c r="I98" s="2">
        <v>0</v>
      </c>
      <c r="J98" s="2">
        <v>8.8005065384710193</v>
      </c>
      <c r="K98" s="2">
        <v>12.572152197815701</v>
      </c>
      <c r="L98" s="2">
        <v>0</v>
      </c>
      <c r="M98" s="2">
        <v>0</v>
      </c>
      <c r="N98" s="2">
        <v>679</v>
      </c>
      <c r="O98" s="2">
        <v>-528</v>
      </c>
      <c r="P98" s="2">
        <v>196</v>
      </c>
      <c r="Q98" s="2">
        <v>818</v>
      </c>
      <c r="R98" s="2">
        <v>1567</v>
      </c>
      <c r="S98" s="2">
        <f t="shared" si="9"/>
        <v>1206.9916469518071</v>
      </c>
      <c r="T98" s="2">
        <f t="shared" si="10"/>
        <v>404.79366428437856</v>
      </c>
      <c r="U98" s="2">
        <f t="shared" si="11"/>
        <v>177.20465936377636</v>
      </c>
      <c r="V98" s="2">
        <f t="shared" si="12"/>
        <v>1788.9899705999619</v>
      </c>
      <c r="W98" s="2">
        <v>1789.35244599813</v>
      </c>
      <c r="X98" s="2">
        <v>-6.0350000000000001</v>
      </c>
      <c r="Y98" s="2">
        <v>4370.35244599813</v>
      </c>
      <c r="Z98" s="2">
        <f t="shared" si="13"/>
        <v>4369.9899705999615</v>
      </c>
      <c r="AA98" s="2">
        <f t="shared" si="14"/>
        <v>18855.72</v>
      </c>
      <c r="AB98">
        <f t="shared" si="15"/>
        <v>5501.2780000000002</v>
      </c>
      <c r="AC98">
        <f t="shared" si="8"/>
        <v>4342.4000000000005</v>
      </c>
    </row>
    <row r="99" spans="1:29" x14ac:dyDescent="0.25">
      <c r="A99" s="2">
        <v>10244</v>
      </c>
      <c r="B99" s="2">
        <v>13.457278510606001</v>
      </c>
      <c r="C99" s="2">
        <v>10.98</v>
      </c>
      <c r="D99" s="2">
        <v>4.2300000000000004</v>
      </c>
      <c r="E99" s="2">
        <v>14.88</v>
      </c>
      <c r="F99" s="2">
        <v>0</v>
      </c>
      <c r="G99" s="2">
        <v>0</v>
      </c>
      <c r="H99" s="2">
        <v>1.27214893939715E-2</v>
      </c>
      <c r="I99" s="2">
        <v>1.41349882155239E-2</v>
      </c>
      <c r="J99" s="2">
        <v>8.81</v>
      </c>
      <c r="K99" s="2">
        <v>12.5857142857142</v>
      </c>
      <c r="L99" s="2">
        <v>0</v>
      </c>
      <c r="M99" s="2">
        <v>1</v>
      </c>
      <c r="N99" s="2">
        <v>680</v>
      </c>
      <c r="O99" s="2">
        <v>-525</v>
      </c>
      <c r="P99" s="2">
        <v>201</v>
      </c>
      <c r="Q99" s="2">
        <v>816</v>
      </c>
      <c r="R99" s="2">
        <v>1567</v>
      </c>
      <c r="S99" s="2">
        <f t="shared" si="9"/>
        <v>1191.203992498007</v>
      </c>
      <c r="T99" s="2">
        <f t="shared" si="10"/>
        <v>403.89876303688175</v>
      </c>
      <c r="U99" s="2">
        <f t="shared" si="11"/>
        <v>176.81290256341427</v>
      </c>
      <c r="V99" s="2">
        <f t="shared" si="12"/>
        <v>1771.9156580983031</v>
      </c>
      <c r="W99" s="2">
        <v>1772.50080325821</v>
      </c>
      <c r="X99" s="2">
        <v>-5.9980000000000002</v>
      </c>
      <c r="Y99" s="2">
        <v>4356.50080325821</v>
      </c>
      <c r="Z99" s="2">
        <f t="shared" si="13"/>
        <v>4355.9156580983035</v>
      </c>
      <c r="AA99" s="2">
        <f t="shared" si="14"/>
        <v>18609.084000000003</v>
      </c>
      <c r="AB99">
        <f t="shared" si="15"/>
        <v>5489.116</v>
      </c>
      <c r="AC99">
        <f t="shared" si="8"/>
        <v>4332.8</v>
      </c>
    </row>
    <row r="100" spans="1:29" x14ac:dyDescent="0.25">
      <c r="A100" s="2">
        <v>10206</v>
      </c>
      <c r="B100" s="2">
        <v>13.478153969318701</v>
      </c>
      <c r="C100" s="2">
        <v>10.94</v>
      </c>
      <c r="D100" s="2">
        <v>4.2300000000000004</v>
      </c>
      <c r="E100" s="2">
        <v>14.84</v>
      </c>
      <c r="F100" s="2">
        <v>0</v>
      </c>
      <c r="G100" s="2">
        <v>0</v>
      </c>
      <c r="H100" s="2">
        <v>0</v>
      </c>
      <c r="I100" s="2">
        <v>0</v>
      </c>
      <c r="J100" s="2">
        <v>8.8018460306812099</v>
      </c>
      <c r="K100" s="2">
        <v>12.574065758115999</v>
      </c>
      <c r="L100" s="2">
        <v>0</v>
      </c>
      <c r="M100" s="2">
        <v>0</v>
      </c>
      <c r="N100" s="2">
        <v>679</v>
      </c>
      <c r="O100" s="2">
        <v>-522</v>
      </c>
      <c r="P100" s="2">
        <v>202</v>
      </c>
      <c r="Q100" s="2">
        <v>815</v>
      </c>
      <c r="R100" s="2">
        <v>1567</v>
      </c>
      <c r="S100" s="2">
        <f t="shared" si="9"/>
        <v>1181.5276881553555</v>
      </c>
      <c r="T100" s="2">
        <f t="shared" si="10"/>
        <v>404.79366428437856</v>
      </c>
      <c r="U100" s="2">
        <f t="shared" si="11"/>
        <v>177.20465936377636</v>
      </c>
      <c r="V100" s="2">
        <f t="shared" si="12"/>
        <v>1763.5260118035103</v>
      </c>
      <c r="W100" s="2">
        <v>1763.35244599813</v>
      </c>
      <c r="X100" s="2">
        <v>-5.9740000000000002</v>
      </c>
      <c r="Y100" s="2">
        <v>4347.35244599813</v>
      </c>
      <c r="Z100" s="2">
        <f t="shared" si="13"/>
        <v>4347.5260118035103</v>
      </c>
      <c r="AA100" s="2">
        <f t="shared" si="14"/>
        <v>18457.920000000002</v>
      </c>
      <c r="AB100">
        <f t="shared" si="15"/>
        <v>5501.2780000000002</v>
      </c>
      <c r="AC100">
        <f t="shared" si="8"/>
        <v>4342.4000000000005</v>
      </c>
    </row>
    <row r="101" spans="1:29" x14ac:dyDescent="0.25">
      <c r="A101" s="2">
        <v>10175</v>
      </c>
      <c r="B101" s="2">
        <v>13.4564848113991</v>
      </c>
      <c r="C101" s="2">
        <v>10.91</v>
      </c>
      <c r="D101" s="2">
        <v>4.2300000000000004</v>
      </c>
      <c r="E101" s="2">
        <v>14.81</v>
      </c>
      <c r="F101" s="2">
        <v>0</v>
      </c>
      <c r="G101" s="2">
        <v>0</v>
      </c>
      <c r="H101" s="2">
        <v>1.3515188600823701E-2</v>
      </c>
      <c r="I101" s="2">
        <v>1.50168762231375E-2</v>
      </c>
      <c r="J101" s="2">
        <v>8.81</v>
      </c>
      <c r="K101" s="2">
        <v>12.5857142857142</v>
      </c>
      <c r="L101" s="2">
        <v>0</v>
      </c>
      <c r="M101" s="2">
        <v>1</v>
      </c>
      <c r="N101" s="2">
        <v>680</v>
      </c>
      <c r="O101" s="2">
        <v>-521</v>
      </c>
      <c r="P101" s="2">
        <v>205</v>
      </c>
      <c r="Q101" s="2">
        <v>814</v>
      </c>
      <c r="R101" s="2">
        <v>1567</v>
      </c>
      <c r="S101" s="2">
        <f t="shared" si="9"/>
        <v>1173.6338609284555</v>
      </c>
      <c r="T101" s="2">
        <f t="shared" si="10"/>
        <v>403.89876303688175</v>
      </c>
      <c r="U101" s="2">
        <f t="shared" si="11"/>
        <v>176.81290256341427</v>
      </c>
      <c r="V101" s="2">
        <f t="shared" si="12"/>
        <v>1754.3455265287516</v>
      </c>
      <c r="W101" s="2">
        <v>1754.4548146642601</v>
      </c>
      <c r="X101" s="2">
        <v>-5.9560000000000004</v>
      </c>
      <c r="Y101" s="2">
        <v>4340.4548146642601</v>
      </c>
      <c r="Z101" s="2">
        <f t="shared" si="13"/>
        <v>4340.3455265287521</v>
      </c>
      <c r="AA101" s="2">
        <f t="shared" si="14"/>
        <v>18334.602000000003</v>
      </c>
      <c r="AB101">
        <f t="shared" si="15"/>
        <v>5489.116</v>
      </c>
      <c r="AC101">
        <f t="shared" si="8"/>
        <v>4332.8</v>
      </c>
    </row>
    <row r="102" spans="1:29" x14ac:dyDescent="0.25">
      <c r="A102" s="2">
        <v>10084</v>
      </c>
      <c r="B102" s="2">
        <v>13.476837483527</v>
      </c>
      <c r="C102" s="2">
        <v>10.81</v>
      </c>
      <c r="D102" s="2">
        <v>4.24</v>
      </c>
      <c r="E102" s="2">
        <v>14.72</v>
      </c>
      <c r="F102" s="2">
        <v>0</v>
      </c>
      <c r="G102" s="2">
        <v>0</v>
      </c>
      <c r="H102" s="2">
        <v>0</v>
      </c>
      <c r="I102" s="2">
        <v>0</v>
      </c>
      <c r="J102" s="2">
        <v>8.8031625164729501</v>
      </c>
      <c r="K102" s="2">
        <v>12.575946452104199</v>
      </c>
      <c r="L102" s="2">
        <v>0</v>
      </c>
      <c r="M102" s="2">
        <v>0</v>
      </c>
      <c r="N102" s="2">
        <v>679</v>
      </c>
      <c r="O102" s="2">
        <v>-515</v>
      </c>
      <c r="P102" s="2">
        <v>209</v>
      </c>
      <c r="Q102" s="2">
        <v>812</v>
      </c>
      <c r="R102" s="2">
        <v>1567</v>
      </c>
      <c r="S102" s="2">
        <f t="shared" si="9"/>
        <v>1150.4616584236842</v>
      </c>
      <c r="T102" s="2">
        <f t="shared" si="10"/>
        <v>404.49536386854629</v>
      </c>
      <c r="U102" s="2">
        <f t="shared" si="11"/>
        <v>177.07407376365563</v>
      </c>
      <c r="V102" s="2">
        <f t="shared" si="12"/>
        <v>1732.0310960558861</v>
      </c>
      <c r="W102" s="2">
        <v>1732.1758718040501</v>
      </c>
      <c r="X102" s="2">
        <v>-5.9009999999999998</v>
      </c>
      <c r="Y102" s="2">
        <v>4320.1758718040501</v>
      </c>
      <c r="Z102" s="2">
        <f t="shared" si="13"/>
        <v>4320.0310960558863</v>
      </c>
      <c r="AA102" s="2">
        <f t="shared" si="14"/>
        <v>17972.603999999999</v>
      </c>
      <c r="AB102">
        <f t="shared" si="15"/>
        <v>5497.2240000000002</v>
      </c>
      <c r="AC102">
        <f t="shared" si="8"/>
        <v>4339.2</v>
      </c>
    </row>
    <row r="103" spans="1:29" x14ac:dyDescent="0.25">
      <c r="A103" s="2">
        <v>10032</v>
      </c>
      <c r="B103" s="2">
        <v>13.4306824639024</v>
      </c>
      <c r="C103" s="2">
        <v>10.75</v>
      </c>
      <c r="D103" s="2">
        <v>4.2300000000000004</v>
      </c>
      <c r="E103" s="2">
        <v>14.67</v>
      </c>
      <c r="F103" s="2">
        <v>0</v>
      </c>
      <c r="G103" s="2">
        <v>0</v>
      </c>
      <c r="H103" s="2">
        <v>3.9317536097531303E-2</v>
      </c>
      <c r="I103" s="2">
        <v>4.3686151219479198E-2</v>
      </c>
      <c r="J103" s="2">
        <v>8.81</v>
      </c>
      <c r="K103" s="2">
        <v>12.5857142857142</v>
      </c>
      <c r="L103" s="2">
        <v>0</v>
      </c>
      <c r="M103" s="2">
        <v>4</v>
      </c>
      <c r="N103" s="2">
        <v>680</v>
      </c>
      <c r="O103" s="2">
        <v>-513</v>
      </c>
      <c r="P103" s="2">
        <v>215</v>
      </c>
      <c r="Q103" s="2">
        <v>811</v>
      </c>
      <c r="R103" s="2">
        <v>1566</v>
      </c>
      <c r="S103" s="2">
        <f t="shared" si="9"/>
        <v>1137.2203998495295</v>
      </c>
      <c r="T103" s="2">
        <f t="shared" si="10"/>
        <v>403.30216220521731</v>
      </c>
      <c r="U103" s="2">
        <f t="shared" si="11"/>
        <v>176.55173136317291</v>
      </c>
      <c r="V103" s="2">
        <f t="shared" si="12"/>
        <v>1717.0742934179195</v>
      </c>
      <c r="W103" s="2">
        <v>1716.64178033655</v>
      </c>
      <c r="X103" s="2">
        <v>-5.8689999999999998</v>
      </c>
      <c r="Y103" s="2">
        <v>4308.6417803365503</v>
      </c>
      <c r="Z103" s="2">
        <f t="shared" si="13"/>
        <v>4309.0742934179198</v>
      </c>
      <c r="AA103" s="2">
        <f t="shared" si="14"/>
        <v>17765.748</v>
      </c>
      <c r="AB103">
        <f t="shared" si="15"/>
        <v>5481.0080000000007</v>
      </c>
      <c r="AC103">
        <f t="shared" si="8"/>
        <v>4326.4000000000005</v>
      </c>
    </row>
    <row r="104" spans="1:29" x14ac:dyDescent="0.25">
      <c r="A104" s="2">
        <v>9995</v>
      </c>
      <c r="B104" s="2">
        <v>13.4838871357949</v>
      </c>
      <c r="C104" s="2">
        <v>10.71</v>
      </c>
      <c r="D104" s="2">
        <v>4.24</v>
      </c>
      <c r="E104" s="2">
        <v>14.62</v>
      </c>
      <c r="F104" s="2">
        <v>0</v>
      </c>
      <c r="G104" s="2">
        <v>0</v>
      </c>
      <c r="H104" s="2">
        <v>0</v>
      </c>
      <c r="I104" s="2">
        <v>0</v>
      </c>
      <c r="J104" s="2">
        <v>8.7961128642050692</v>
      </c>
      <c r="K104" s="2">
        <v>12.5658755202929</v>
      </c>
      <c r="L104" s="2">
        <v>0</v>
      </c>
      <c r="M104" s="2">
        <v>0</v>
      </c>
      <c r="N104" s="2">
        <v>679</v>
      </c>
      <c r="O104" s="2">
        <v>-510</v>
      </c>
      <c r="P104" s="2">
        <v>214</v>
      </c>
      <c r="Q104" s="2">
        <v>810</v>
      </c>
      <c r="R104" s="2">
        <v>1567</v>
      </c>
      <c r="S104" s="2">
        <f t="shared" si="9"/>
        <v>1127.7987350948426</v>
      </c>
      <c r="T104" s="2">
        <f t="shared" si="10"/>
        <v>404.79366428437856</v>
      </c>
      <c r="U104" s="2">
        <f t="shared" si="11"/>
        <v>177.20465936377636</v>
      </c>
      <c r="V104" s="2">
        <f t="shared" si="12"/>
        <v>1709.7970587429975</v>
      </c>
      <c r="W104" s="2">
        <v>1709.4904117799999</v>
      </c>
      <c r="X104" s="2">
        <v>-5.8460000000000001</v>
      </c>
      <c r="Y104" s="2">
        <v>4300.4904117799997</v>
      </c>
      <c r="Z104" s="2">
        <f t="shared" si="13"/>
        <v>4300.7970587429973</v>
      </c>
      <c r="AA104" s="2">
        <f t="shared" si="14"/>
        <v>17618.562000000002</v>
      </c>
      <c r="AB104">
        <f t="shared" si="15"/>
        <v>5501.2780000000002</v>
      </c>
      <c r="AC104">
        <f t="shared" si="8"/>
        <v>4342.4000000000005</v>
      </c>
    </row>
    <row r="105" spans="1:29" x14ac:dyDescent="0.25">
      <c r="A105" s="2">
        <v>9920</v>
      </c>
      <c r="B105" s="2">
        <v>13.4737446588626</v>
      </c>
      <c r="C105" s="2">
        <v>10.63</v>
      </c>
      <c r="D105" s="2">
        <v>4.24</v>
      </c>
      <c r="E105" s="2">
        <v>14.55</v>
      </c>
      <c r="F105" s="2">
        <v>0</v>
      </c>
      <c r="G105" s="2">
        <v>0</v>
      </c>
      <c r="H105" s="2">
        <v>0</v>
      </c>
      <c r="I105" s="2">
        <v>0</v>
      </c>
      <c r="J105" s="2">
        <v>8.8062553411373905</v>
      </c>
      <c r="K105" s="2">
        <v>12.5803647730534</v>
      </c>
      <c r="L105" s="2">
        <v>0</v>
      </c>
      <c r="M105" s="2">
        <v>0</v>
      </c>
      <c r="N105" s="2">
        <v>679</v>
      </c>
      <c r="O105" s="2">
        <v>-506</v>
      </c>
      <c r="P105" s="2">
        <v>218</v>
      </c>
      <c r="Q105" s="2">
        <v>808</v>
      </c>
      <c r="R105" s="2">
        <v>1566</v>
      </c>
      <c r="S105" s="2">
        <f t="shared" si="9"/>
        <v>1108.7007659975038</v>
      </c>
      <c r="T105" s="2">
        <f t="shared" si="10"/>
        <v>404.49536386854629</v>
      </c>
      <c r="U105" s="2">
        <f t="shared" si="11"/>
        <v>177.07407376365563</v>
      </c>
      <c r="V105" s="2">
        <f t="shared" si="12"/>
        <v>1690.2702036297057</v>
      </c>
      <c r="W105" s="2">
        <v>1690.1298832100999</v>
      </c>
      <c r="X105" s="2">
        <v>-5.8029999999999999</v>
      </c>
      <c r="Y105" s="2">
        <v>4282.1298832101002</v>
      </c>
      <c r="Z105" s="2">
        <f t="shared" si="13"/>
        <v>4282.270203629706</v>
      </c>
      <c r="AA105" s="2">
        <f t="shared" si="14"/>
        <v>17320.212</v>
      </c>
      <c r="AB105">
        <f t="shared" si="15"/>
        <v>5497.2240000000002</v>
      </c>
      <c r="AC105">
        <f t="shared" si="8"/>
        <v>4339.2</v>
      </c>
    </row>
    <row r="106" spans="1:29" x14ac:dyDescent="0.25">
      <c r="A106" s="2">
        <v>9892</v>
      </c>
      <c r="B106" s="2">
        <v>13.45862806965</v>
      </c>
      <c r="C106" s="2">
        <v>10.6</v>
      </c>
      <c r="D106" s="2">
        <v>4.24</v>
      </c>
      <c r="E106" s="2">
        <v>14.52</v>
      </c>
      <c r="F106" s="2">
        <v>0</v>
      </c>
      <c r="G106" s="2">
        <v>0</v>
      </c>
      <c r="H106" s="2">
        <v>1.1371930349976999E-2</v>
      </c>
      <c r="I106" s="2">
        <v>1.2635478166641101E-2</v>
      </c>
      <c r="J106" s="2">
        <v>8.81</v>
      </c>
      <c r="K106" s="2">
        <v>12.5857142857142</v>
      </c>
      <c r="L106" s="2">
        <v>0</v>
      </c>
      <c r="M106" s="2">
        <v>1</v>
      </c>
      <c r="N106" s="2">
        <v>680</v>
      </c>
      <c r="O106" s="2">
        <v>-504</v>
      </c>
      <c r="P106" s="2">
        <v>221</v>
      </c>
      <c r="Q106" s="2">
        <v>807</v>
      </c>
      <c r="R106" s="2">
        <v>1566</v>
      </c>
      <c r="S106" s="2">
        <f t="shared" si="9"/>
        <v>1101.5708575344975</v>
      </c>
      <c r="T106" s="2">
        <f t="shared" si="10"/>
        <v>404.19706345271402</v>
      </c>
      <c r="U106" s="2">
        <f t="shared" si="11"/>
        <v>176.94348816353497</v>
      </c>
      <c r="V106" s="2">
        <f t="shared" si="12"/>
        <v>1682.7114091507465</v>
      </c>
      <c r="W106" s="2">
        <v>1682.63138885833</v>
      </c>
      <c r="X106" s="2">
        <v>-5.7859999999999996</v>
      </c>
      <c r="Y106" s="2">
        <v>4276.63138885833</v>
      </c>
      <c r="Z106" s="2">
        <f t="shared" si="13"/>
        <v>4276.7114091507465</v>
      </c>
      <c r="AA106" s="2">
        <f t="shared" si="14"/>
        <v>17208.828000000001</v>
      </c>
      <c r="AB106">
        <f t="shared" si="15"/>
        <v>5493.17</v>
      </c>
      <c r="AC106">
        <f t="shared" si="8"/>
        <v>4336</v>
      </c>
    </row>
    <row r="107" spans="1:29" x14ac:dyDescent="0.25">
      <c r="A107" s="2">
        <v>9784</v>
      </c>
      <c r="B107" s="2">
        <v>13.4556151355578</v>
      </c>
      <c r="C107" s="2">
        <v>10.49</v>
      </c>
      <c r="D107" s="2">
        <v>4.25</v>
      </c>
      <c r="E107" s="2">
        <v>14.41</v>
      </c>
      <c r="F107" s="2">
        <v>0</v>
      </c>
      <c r="G107" s="2">
        <v>0</v>
      </c>
      <c r="H107" s="2">
        <v>1.43848644421122E-2</v>
      </c>
      <c r="I107" s="2">
        <v>1.5983182713458E-2</v>
      </c>
      <c r="J107" s="2">
        <v>8.81</v>
      </c>
      <c r="K107" s="2">
        <v>12.5857142857142</v>
      </c>
      <c r="L107" s="2">
        <v>0</v>
      </c>
      <c r="M107" s="2">
        <v>1</v>
      </c>
      <c r="N107" s="2">
        <v>680</v>
      </c>
      <c r="O107" s="2">
        <v>-498</v>
      </c>
      <c r="P107" s="2">
        <v>228</v>
      </c>
      <c r="Q107" s="2">
        <v>805</v>
      </c>
      <c r="R107" s="2">
        <v>1567</v>
      </c>
      <c r="S107" s="2">
        <f t="shared" si="9"/>
        <v>1074.0697820343296</v>
      </c>
      <c r="T107" s="2">
        <f t="shared" si="10"/>
        <v>403.89876303688175</v>
      </c>
      <c r="U107" s="2">
        <f t="shared" si="11"/>
        <v>176.81290256341427</v>
      </c>
      <c r="V107" s="2">
        <f t="shared" si="12"/>
        <v>1654.7814476346257</v>
      </c>
      <c r="W107" s="2">
        <v>1654.4548146642601</v>
      </c>
      <c r="X107" s="2">
        <v>-5.72</v>
      </c>
      <c r="Y107" s="2">
        <v>4254.4548146642601</v>
      </c>
      <c r="Z107" s="2">
        <f t="shared" si="13"/>
        <v>4254.7814476346257</v>
      </c>
      <c r="AA107" s="2">
        <f t="shared" si="14"/>
        <v>16779.204000000002</v>
      </c>
      <c r="AB107">
        <f t="shared" si="15"/>
        <v>5489.116</v>
      </c>
      <c r="AC107">
        <f t="shared" si="8"/>
        <v>4332.8</v>
      </c>
    </row>
    <row r="108" spans="1:29" x14ac:dyDescent="0.25">
      <c r="A108" s="2">
        <v>9769</v>
      </c>
      <c r="B108" s="2">
        <v>13.463146288878599</v>
      </c>
      <c r="C108" s="2">
        <v>10.47</v>
      </c>
      <c r="D108" s="2">
        <v>4.25</v>
      </c>
      <c r="E108" s="2">
        <v>14.39</v>
      </c>
      <c r="F108" s="2">
        <v>0</v>
      </c>
      <c r="G108" s="2">
        <v>0</v>
      </c>
      <c r="H108" s="2">
        <v>6.8537111213444702E-3</v>
      </c>
      <c r="I108" s="2">
        <v>7.61523457927163E-3</v>
      </c>
      <c r="J108" s="2">
        <v>8.81</v>
      </c>
      <c r="K108" s="2">
        <v>12.5857142857142</v>
      </c>
      <c r="L108" s="2">
        <v>0</v>
      </c>
      <c r="M108" s="2">
        <v>1</v>
      </c>
      <c r="N108" s="2">
        <v>680</v>
      </c>
      <c r="O108" s="2">
        <v>-497</v>
      </c>
      <c r="P108" s="2">
        <v>228</v>
      </c>
      <c r="Q108" s="2">
        <v>804</v>
      </c>
      <c r="R108" s="2">
        <v>1567</v>
      </c>
      <c r="S108" s="2">
        <f t="shared" si="9"/>
        <v>1070.2501882148617</v>
      </c>
      <c r="T108" s="2">
        <f t="shared" si="10"/>
        <v>404.19706345271402</v>
      </c>
      <c r="U108" s="2">
        <f t="shared" si="11"/>
        <v>176.94348816353497</v>
      </c>
      <c r="V108" s="2">
        <f t="shared" si="12"/>
        <v>1651.3907398311107</v>
      </c>
      <c r="W108" s="2">
        <v>1651.7693546401999</v>
      </c>
      <c r="X108" s="2">
        <v>-5.7119999999999997</v>
      </c>
      <c r="Y108" s="2">
        <v>4250.7693546401997</v>
      </c>
      <c r="Z108" s="2">
        <f t="shared" si="13"/>
        <v>4250.3907398311112</v>
      </c>
      <c r="AA108" s="2">
        <f t="shared" si="14"/>
        <v>16719.534</v>
      </c>
      <c r="AB108">
        <f t="shared" si="15"/>
        <v>5493.17</v>
      </c>
      <c r="AC108">
        <f t="shared" si="8"/>
        <v>4336</v>
      </c>
    </row>
    <row r="109" spans="1:29" x14ac:dyDescent="0.25">
      <c r="A109" s="2">
        <v>9756</v>
      </c>
      <c r="B109" s="2">
        <v>13.473717035279501</v>
      </c>
      <c r="C109" s="2">
        <v>10.46</v>
      </c>
      <c r="D109" s="2">
        <v>4.25</v>
      </c>
      <c r="E109" s="2">
        <v>14.38</v>
      </c>
      <c r="F109" s="2">
        <v>0</v>
      </c>
      <c r="G109" s="2">
        <v>0</v>
      </c>
      <c r="H109" s="2">
        <v>0</v>
      </c>
      <c r="I109" s="2">
        <v>0</v>
      </c>
      <c r="J109" s="2">
        <v>8.8062829647204701</v>
      </c>
      <c r="K109" s="2">
        <v>12.5804042353149</v>
      </c>
      <c r="L109" s="2">
        <v>0</v>
      </c>
      <c r="M109" s="2">
        <v>0</v>
      </c>
      <c r="N109" s="2">
        <v>679</v>
      </c>
      <c r="O109" s="2">
        <v>-496</v>
      </c>
      <c r="P109" s="2">
        <v>228</v>
      </c>
      <c r="Q109" s="2">
        <v>804</v>
      </c>
      <c r="R109" s="2">
        <v>1567</v>
      </c>
      <c r="S109" s="2">
        <f t="shared" si="9"/>
        <v>1066.939873571323</v>
      </c>
      <c r="T109" s="2">
        <f t="shared" si="10"/>
        <v>404.49536386854629</v>
      </c>
      <c r="U109" s="2">
        <f t="shared" si="11"/>
        <v>177.07407376365563</v>
      </c>
      <c r="V109" s="2">
        <f t="shared" si="12"/>
        <v>1648.5093112035249</v>
      </c>
      <c r="W109" s="2">
        <v>1648.1298832100999</v>
      </c>
      <c r="X109" s="2">
        <v>-5.7039999999999997</v>
      </c>
      <c r="Y109" s="2">
        <v>4247.1298832101002</v>
      </c>
      <c r="Z109" s="2">
        <f t="shared" si="13"/>
        <v>4247.5093112035247</v>
      </c>
      <c r="AA109" s="2">
        <f t="shared" si="14"/>
        <v>16667.82</v>
      </c>
      <c r="AB109">
        <f t="shared" si="15"/>
        <v>5497.2240000000002</v>
      </c>
      <c r="AC109">
        <f t="shared" si="8"/>
        <v>4339.2</v>
      </c>
    </row>
    <row r="110" spans="1:29" x14ac:dyDescent="0.25">
      <c r="A110" s="2">
        <v>9703</v>
      </c>
      <c r="B110" s="2">
        <v>13.477105586179</v>
      </c>
      <c r="C110" s="2">
        <v>10.4</v>
      </c>
      <c r="D110" s="2">
        <v>4.25</v>
      </c>
      <c r="E110" s="2">
        <v>14.32</v>
      </c>
      <c r="F110" s="2">
        <v>0</v>
      </c>
      <c r="G110" s="2">
        <v>0</v>
      </c>
      <c r="H110" s="2">
        <v>0</v>
      </c>
      <c r="I110" s="2">
        <v>0</v>
      </c>
      <c r="J110" s="2">
        <v>8.8028944138209404</v>
      </c>
      <c r="K110" s="2">
        <v>12.5755634483156</v>
      </c>
      <c r="L110" s="2">
        <v>0</v>
      </c>
      <c r="M110" s="2">
        <v>0</v>
      </c>
      <c r="N110" s="2">
        <v>679</v>
      </c>
      <c r="O110" s="2">
        <v>-493</v>
      </c>
      <c r="P110" s="2">
        <v>231</v>
      </c>
      <c r="Q110" s="2">
        <v>802</v>
      </c>
      <c r="R110" s="2">
        <v>1567</v>
      </c>
      <c r="S110" s="2">
        <f t="shared" si="9"/>
        <v>1053.4439754092036</v>
      </c>
      <c r="T110" s="2">
        <f t="shared" si="10"/>
        <v>404.49536386854629</v>
      </c>
      <c r="U110" s="2">
        <f t="shared" si="11"/>
        <v>177.07407376365563</v>
      </c>
      <c r="V110" s="2">
        <f t="shared" si="12"/>
        <v>1635.0134130414056</v>
      </c>
      <c r="W110" s="2">
        <v>1635.1758718040501</v>
      </c>
      <c r="X110" s="2">
        <v>-5.6710000000000003</v>
      </c>
      <c r="Y110" s="2">
        <v>4235.1758718040501</v>
      </c>
      <c r="Z110" s="2">
        <f t="shared" si="13"/>
        <v>4235.0134130414053</v>
      </c>
      <c r="AA110" s="2">
        <f t="shared" si="14"/>
        <v>16456.986000000001</v>
      </c>
      <c r="AB110">
        <f t="shared" si="15"/>
        <v>5497.2240000000002</v>
      </c>
      <c r="AC110">
        <f t="shared" si="8"/>
        <v>4339.2</v>
      </c>
    </row>
    <row r="111" spans="1:29" x14ac:dyDescent="0.25">
      <c r="A111" s="2">
        <v>9656</v>
      </c>
      <c r="B111" s="2">
        <v>13.4567292202687</v>
      </c>
      <c r="C111" s="2">
        <v>10.35</v>
      </c>
      <c r="D111" s="2">
        <v>4.25</v>
      </c>
      <c r="E111" s="2">
        <v>14.28</v>
      </c>
      <c r="F111" s="2">
        <v>0</v>
      </c>
      <c r="G111" s="2">
        <v>0</v>
      </c>
      <c r="H111" s="2">
        <v>1.3270779731286E-2</v>
      </c>
      <c r="I111" s="2">
        <v>1.47453108125401E-2</v>
      </c>
      <c r="J111" s="2">
        <v>8.81</v>
      </c>
      <c r="K111" s="2">
        <v>12.5857142857142</v>
      </c>
      <c r="L111" s="2">
        <v>0</v>
      </c>
      <c r="M111" s="2">
        <v>1</v>
      </c>
      <c r="N111" s="2">
        <v>680</v>
      </c>
      <c r="O111" s="2">
        <v>-491</v>
      </c>
      <c r="P111" s="2">
        <v>235</v>
      </c>
      <c r="Q111" s="2">
        <v>801</v>
      </c>
      <c r="R111" s="2">
        <v>1566</v>
      </c>
      <c r="S111" s="2">
        <f t="shared" si="9"/>
        <v>1041.4759147748714</v>
      </c>
      <c r="T111" s="2">
        <f t="shared" si="10"/>
        <v>403.89876303688175</v>
      </c>
      <c r="U111" s="2">
        <f t="shared" si="11"/>
        <v>176.81290256341427</v>
      </c>
      <c r="V111" s="2">
        <f t="shared" si="12"/>
        <v>1622.1875803751675</v>
      </c>
      <c r="W111" s="2">
        <v>1622.4548146642601</v>
      </c>
      <c r="X111" s="2">
        <v>-5.6429999999999998</v>
      </c>
      <c r="Y111" s="2">
        <v>4224.4548146642601</v>
      </c>
      <c r="Z111" s="2">
        <f t="shared" si="13"/>
        <v>4224.1875803751673</v>
      </c>
      <c r="AA111" s="2">
        <f t="shared" si="14"/>
        <v>16270.02</v>
      </c>
      <c r="AB111">
        <f t="shared" si="15"/>
        <v>5489.116</v>
      </c>
      <c r="AC111">
        <f t="shared" si="8"/>
        <v>4332.8</v>
      </c>
    </row>
    <row r="112" spans="1:29" x14ac:dyDescent="0.25">
      <c r="A112" s="2">
        <v>9510</v>
      </c>
      <c r="B112" s="2">
        <v>13.5080351366374</v>
      </c>
      <c r="C112" s="2">
        <v>10.19</v>
      </c>
      <c r="D112" s="2">
        <v>4.2699999999999996</v>
      </c>
      <c r="E112" s="2">
        <v>14.12</v>
      </c>
      <c r="F112" s="2">
        <v>0</v>
      </c>
      <c r="G112" s="2">
        <v>0</v>
      </c>
      <c r="H112" s="2">
        <v>0</v>
      </c>
      <c r="I112" s="2">
        <v>0</v>
      </c>
      <c r="J112" s="2">
        <v>8.7719648633625091</v>
      </c>
      <c r="K112" s="2">
        <v>12.5313783762321</v>
      </c>
      <c r="L112" s="2">
        <v>0</v>
      </c>
      <c r="M112" s="2">
        <v>0</v>
      </c>
      <c r="N112" s="2">
        <v>677</v>
      </c>
      <c r="O112" s="2">
        <v>-481</v>
      </c>
      <c r="P112" s="2">
        <v>240</v>
      </c>
      <c r="Q112" s="2">
        <v>798</v>
      </c>
      <c r="R112" s="2">
        <v>1568</v>
      </c>
      <c r="S112" s="2">
        <f t="shared" si="9"/>
        <v>1004.2985349320521</v>
      </c>
      <c r="T112" s="2">
        <f t="shared" si="10"/>
        <v>405.68856553187538</v>
      </c>
      <c r="U112" s="2">
        <f t="shared" si="11"/>
        <v>177.59641616413842</v>
      </c>
      <c r="V112" s="2">
        <f t="shared" si="12"/>
        <v>1587.583516628066</v>
      </c>
      <c r="W112" s="2">
        <v>1587.38804311387</v>
      </c>
      <c r="X112" s="2">
        <v>-5.5490000000000004</v>
      </c>
      <c r="Y112" s="2">
        <v>4193.3880431138696</v>
      </c>
      <c r="Z112" s="2">
        <f t="shared" si="13"/>
        <v>4193.5835166280658</v>
      </c>
      <c r="AA112" s="2">
        <f t="shared" si="14"/>
        <v>15689.232</v>
      </c>
      <c r="AB112">
        <f t="shared" si="15"/>
        <v>5513.4400000000005</v>
      </c>
      <c r="AC112">
        <f t="shared" si="8"/>
        <v>4352</v>
      </c>
    </row>
    <row r="113" spans="1:29" x14ac:dyDescent="0.25">
      <c r="A113" s="2">
        <v>9413</v>
      </c>
      <c r="B113" s="2">
        <v>13.4675873405179</v>
      </c>
      <c r="C113" s="2">
        <v>10.09</v>
      </c>
      <c r="D113" s="2">
        <v>4.26</v>
      </c>
      <c r="E113" s="2">
        <v>14.02</v>
      </c>
      <c r="F113" s="2">
        <v>0</v>
      </c>
      <c r="G113" s="2">
        <v>0</v>
      </c>
      <c r="H113" s="2">
        <v>2.4126594820916801E-3</v>
      </c>
      <c r="I113" s="2">
        <v>2.68073275787964E-3</v>
      </c>
      <c r="J113" s="2">
        <v>8.81</v>
      </c>
      <c r="K113" s="2">
        <v>12.5857142857142</v>
      </c>
      <c r="L113" s="2">
        <v>0</v>
      </c>
      <c r="M113" s="2">
        <v>0</v>
      </c>
      <c r="N113" s="2">
        <v>680</v>
      </c>
      <c r="O113" s="2">
        <v>-476</v>
      </c>
      <c r="P113" s="2">
        <v>249</v>
      </c>
      <c r="Q113" s="2">
        <v>795</v>
      </c>
      <c r="R113" s="2">
        <v>1567</v>
      </c>
      <c r="S113" s="2">
        <f t="shared" si="9"/>
        <v>979.59849489949397</v>
      </c>
      <c r="T113" s="2">
        <f t="shared" si="10"/>
        <v>404.19706345271402</v>
      </c>
      <c r="U113" s="2">
        <f t="shared" si="11"/>
        <v>176.94348816353497</v>
      </c>
      <c r="V113" s="2">
        <f t="shared" si="12"/>
        <v>1560.739046515743</v>
      </c>
      <c r="W113" s="2">
        <v>1560.86133182811</v>
      </c>
      <c r="X113" s="2">
        <v>-5.4969999999999999</v>
      </c>
      <c r="Y113" s="2">
        <v>4171.8613318281105</v>
      </c>
      <c r="Z113" s="2">
        <f t="shared" si="13"/>
        <v>4171.7390465157432</v>
      </c>
      <c r="AA113" s="2">
        <f t="shared" si="14"/>
        <v>15303.366</v>
      </c>
      <c r="AB113">
        <f t="shared" si="15"/>
        <v>5493.17</v>
      </c>
      <c r="AC113">
        <f t="shared" si="8"/>
        <v>4336</v>
      </c>
    </row>
    <row r="114" spans="1:29" x14ac:dyDescent="0.25">
      <c r="A114" s="2">
        <v>9362</v>
      </c>
      <c r="B114" s="2">
        <v>13.477639620838801</v>
      </c>
      <c r="C114" s="2">
        <v>10.029999999999999</v>
      </c>
      <c r="D114" s="2">
        <v>4.2699999999999996</v>
      </c>
      <c r="E114" s="2">
        <v>13.97</v>
      </c>
      <c r="F114" s="2">
        <v>0</v>
      </c>
      <c r="G114" s="2">
        <v>0</v>
      </c>
      <c r="H114" s="2">
        <v>0</v>
      </c>
      <c r="I114" s="2">
        <v>0</v>
      </c>
      <c r="J114" s="2">
        <v>8.80236037916114</v>
      </c>
      <c r="K114" s="2">
        <v>12.5748005416587</v>
      </c>
      <c r="L114" s="2">
        <v>0</v>
      </c>
      <c r="M114" s="2">
        <v>0</v>
      </c>
      <c r="N114" s="2">
        <v>679</v>
      </c>
      <c r="O114" s="2">
        <v>-473</v>
      </c>
      <c r="P114" s="2">
        <v>251</v>
      </c>
      <c r="Q114" s="2">
        <v>794</v>
      </c>
      <c r="R114" s="2">
        <v>1567</v>
      </c>
      <c r="S114" s="2">
        <f t="shared" si="9"/>
        <v>966.61187591330372</v>
      </c>
      <c r="T114" s="2">
        <f t="shared" si="10"/>
        <v>404.49536386854629</v>
      </c>
      <c r="U114" s="2">
        <f t="shared" si="11"/>
        <v>177.07407376365563</v>
      </c>
      <c r="V114" s="2">
        <f t="shared" si="12"/>
        <v>1548.1813135455056</v>
      </c>
      <c r="W114" s="2">
        <v>1548.22186039801</v>
      </c>
      <c r="X114" s="2">
        <v>-5.4649999999999999</v>
      </c>
      <c r="Y114" s="2">
        <v>4160.22186039801</v>
      </c>
      <c r="Z114" s="2">
        <f t="shared" si="13"/>
        <v>4160.1813135455059</v>
      </c>
      <c r="AA114" s="2">
        <f t="shared" si="14"/>
        <v>15100.488000000001</v>
      </c>
      <c r="AB114">
        <f t="shared" si="15"/>
        <v>5497.2240000000002</v>
      </c>
      <c r="AC114">
        <f t="shared" si="8"/>
        <v>4339.2</v>
      </c>
    </row>
    <row r="115" spans="1:29" x14ac:dyDescent="0.25">
      <c r="A115" s="2">
        <v>9315</v>
      </c>
      <c r="B115" s="2">
        <v>13.4794905458957</v>
      </c>
      <c r="C115" s="2">
        <v>9.98</v>
      </c>
      <c r="D115" s="2">
        <v>4.2699999999999996</v>
      </c>
      <c r="E115" s="2">
        <v>13.92</v>
      </c>
      <c r="F115" s="2">
        <v>0</v>
      </c>
      <c r="G115" s="2">
        <v>0</v>
      </c>
      <c r="H115" s="2">
        <v>0</v>
      </c>
      <c r="I115" s="2">
        <v>0</v>
      </c>
      <c r="J115" s="2">
        <v>8.8005094541042403</v>
      </c>
      <c r="K115" s="2">
        <v>12.572156363006</v>
      </c>
      <c r="L115" s="2">
        <v>0</v>
      </c>
      <c r="M115" s="2">
        <v>0</v>
      </c>
      <c r="N115" s="2">
        <v>679</v>
      </c>
      <c r="O115" s="2">
        <v>-470</v>
      </c>
      <c r="P115" s="2">
        <v>253</v>
      </c>
      <c r="Q115" s="2">
        <v>793</v>
      </c>
      <c r="R115" s="2">
        <v>1567</v>
      </c>
      <c r="S115" s="2">
        <f t="shared" si="9"/>
        <v>954.64381527897137</v>
      </c>
      <c r="T115" s="2">
        <f t="shared" si="10"/>
        <v>404.79366428437856</v>
      </c>
      <c r="U115" s="2">
        <f t="shared" si="11"/>
        <v>177.20465936377636</v>
      </c>
      <c r="V115" s="2">
        <f t="shared" si="12"/>
        <v>1536.6421389271261</v>
      </c>
      <c r="W115" s="2">
        <v>1536.35244599813</v>
      </c>
      <c r="X115" s="2">
        <v>-5.4359999999999999</v>
      </c>
      <c r="Y115" s="2">
        <v>4149.35244599813</v>
      </c>
      <c r="Z115" s="2">
        <f t="shared" si="13"/>
        <v>4149.6421389271263</v>
      </c>
      <c r="AA115" s="2">
        <f t="shared" si="14"/>
        <v>14913.522000000001</v>
      </c>
      <c r="AB115">
        <f t="shared" si="15"/>
        <v>5501.2780000000002</v>
      </c>
      <c r="AC115">
        <f t="shared" si="8"/>
        <v>4342.4000000000005</v>
      </c>
    </row>
    <row r="116" spans="1:29" x14ac:dyDescent="0.25">
      <c r="A116" s="2">
        <v>9275</v>
      </c>
      <c r="B116" s="2">
        <v>13.477099852626599</v>
      </c>
      <c r="C116" s="2">
        <v>9.94</v>
      </c>
      <c r="D116" s="2">
        <v>4.2699999999999996</v>
      </c>
      <c r="E116" s="2">
        <v>13.88</v>
      </c>
      <c r="F116" s="2">
        <v>0</v>
      </c>
      <c r="G116" s="2">
        <v>0</v>
      </c>
      <c r="H116" s="2">
        <v>0</v>
      </c>
      <c r="I116" s="2">
        <v>0</v>
      </c>
      <c r="J116" s="2">
        <v>8.8029001473733501</v>
      </c>
      <c r="K116" s="2">
        <v>12.5755716391047</v>
      </c>
      <c r="L116" s="2">
        <v>0</v>
      </c>
      <c r="M116" s="2">
        <v>0</v>
      </c>
      <c r="N116" s="2">
        <v>679</v>
      </c>
      <c r="O116" s="2">
        <v>-468</v>
      </c>
      <c r="P116" s="2">
        <v>256</v>
      </c>
      <c r="Q116" s="2">
        <v>792</v>
      </c>
      <c r="R116" s="2">
        <v>1567</v>
      </c>
      <c r="S116" s="2">
        <f t="shared" si="9"/>
        <v>944.45823176039062</v>
      </c>
      <c r="T116" s="2">
        <f t="shared" si="10"/>
        <v>404.49536386854629</v>
      </c>
      <c r="U116" s="2">
        <f t="shared" si="11"/>
        <v>177.07407376365563</v>
      </c>
      <c r="V116" s="2">
        <f t="shared" si="12"/>
        <v>1526.0276693925925</v>
      </c>
      <c r="W116" s="2">
        <v>1526.1758718040501</v>
      </c>
      <c r="X116" s="2">
        <v>-5.4130000000000003</v>
      </c>
      <c r="Y116" s="2">
        <v>4141.1758718040501</v>
      </c>
      <c r="Z116" s="2">
        <f t="shared" si="13"/>
        <v>4141.0276693925925</v>
      </c>
      <c r="AA116" s="2">
        <f t="shared" si="14"/>
        <v>14754.402</v>
      </c>
      <c r="AB116">
        <f t="shared" si="15"/>
        <v>5497.2240000000002</v>
      </c>
      <c r="AC116">
        <f t="shared" si="8"/>
        <v>4339.2</v>
      </c>
    </row>
    <row r="117" spans="1:29" x14ac:dyDescent="0.25">
      <c r="A117" s="2">
        <v>9146</v>
      </c>
      <c r="B117" s="2">
        <v>13.453974071432</v>
      </c>
      <c r="C117" s="2">
        <v>9.8000000000000007</v>
      </c>
      <c r="D117" s="2">
        <v>4.2699999999999996</v>
      </c>
      <c r="E117" s="2">
        <v>13.75</v>
      </c>
      <c r="F117" s="2">
        <v>0</v>
      </c>
      <c r="G117" s="2">
        <v>0</v>
      </c>
      <c r="H117" s="2">
        <v>1.6025928567980598E-2</v>
      </c>
      <c r="I117" s="2">
        <v>1.7806587297756301E-2</v>
      </c>
      <c r="J117" s="2">
        <v>8.81</v>
      </c>
      <c r="K117" s="2">
        <v>12.5857142857142</v>
      </c>
      <c r="L117" s="2">
        <v>0</v>
      </c>
      <c r="M117" s="2">
        <v>2</v>
      </c>
      <c r="N117" s="2">
        <v>680</v>
      </c>
      <c r="O117" s="2">
        <v>-461</v>
      </c>
      <c r="P117" s="2">
        <v>265</v>
      </c>
      <c r="Q117" s="2">
        <v>789</v>
      </c>
      <c r="R117" s="2">
        <v>1566</v>
      </c>
      <c r="S117" s="2">
        <f t="shared" si="9"/>
        <v>911.6097249129682</v>
      </c>
      <c r="T117" s="2">
        <f t="shared" si="10"/>
        <v>403.89876303688175</v>
      </c>
      <c r="U117" s="2">
        <f t="shared" si="11"/>
        <v>176.81290256341427</v>
      </c>
      <c r="V117" s="2">
        <f t="shared" si="12"/>
        <v>1492.3213905132643</v>
      </c>
      <c r="W117" s="2">
        <v>1492.4088260702999</v>
      </c>
      <c r="X117" s="2">
        <v>-5.335</v>
      </c>
      <c r="Y117" s="2">
        <v>4112.4088260703002</v>
      </c>
      <c r="Z117" s="2">
        <f t="shared" si="13"/>
        <v>4112.3213905132643</v>
      </c>
      <c r="AA117" s="2">
        <f t="shared" si="14"/>
        <v>14241.240000000002</v>
      </c>
      <c r="AB117">
        <f t="shared" si="15"/>
        <v>5489.116</v>
      </c>
      <c r="AC117">
        <f t="shared" si="8"/>
        <v>4332.8</v>
      </c>
    </row>
    <row r="118" spans="1:29" x14ac:dyDescent="0.25">
      <c r="A118" s="2">
        <v>9145</v>
      </c>
      <c r="B118" s="2">
        <v>13.478764046985299</v>
      </c>
      <c r="C118" s="2">
        <v>9.8000000000000007</v>
      </c>
      <c r="D118" s="2">
        <v>4.28</v>
      </c>
      <c r="E118" s="2">
        <v>13.75</v>
      </c>
      <c r="F118" s="2">
        <v>0</v>
      </c>
      <c r="G118" s="2">
        <v>0</v>
      </c>
      <c r="H118" s="2">
        <v>0</v>
      </c>
      <c r="I118" s="2">
        <v>0</v>
      </c>
      <c r="J118" s="2">
        <v>8.8012359530146291</v>
      </c>
      <c r="K118" s="2">
        <v>12.573194218592301</v>
      </c>
      <c r="L118" s="2">
        <v>0</v>
      </c>
      <c r="M118" s="2">
        <v>0</v>
      </c>
      <c r="N118" s="2">
        <v>679</v>
      </c>
      <c r="O118" s="2">
        <v>-460</v>
      </c>
      <c r="P118" s="2">
        <v>263</v>
      </c>
      <c r="Q118" s="2">
        <v>788</v>
      </c>
      <c r="R118" s="2">
        <v>1567</v>
      </c>
      <c r="S118" s="2">
        <f t="shared" si="9"/>
        <v>911.35508532500364</v>
      </c>
      <c r="T118" s="2">
        <f t="shared" si="10"/>
        <v>404.79366428437856</v>
      </c>
      <c r="U118" s="2">
        <f t="shared" si="11"/>
        <v>177.20465936377636</v>
      </c>
      <c r="V118" s="2">
        <f t="shared" si="12"/>
        <v>1493.3534089731586</v>
      </c>
      <c r="W118" s="2">
        <v>1493.35244599813</v>
      </c>
      <c r="X118" s="2">
        <v>-5.3339999999999996</v>
      </c>
      <c r="Y118" s="2">
        <v>4111.35244599813</v>
      </c>
      <c r="Z118" s="2">
        <f t="shared" si="13"/>
        <v>4111.3534089731584</v>
      </c>
      <c r="AA118" s="2">
        <f t="shared" si="14"/>
        <v>14237.262000000001</v>
      </c>
      <c r="AB118">
        <f t="shared" si="15"/>
        <v>5501.2780000000002</v>
      </c>
      <c r="AC118">
        <f t="shared" si="8"/>
        <v>4342.4000000000005</v>
      </c>
    </row>
    <row r="119" spans="1:29" x14ac:dyDescent="0.25">
      <c r="A119" s="2">
        <v>9107</v>
      </c>
      <c r="B119" s="2">
        <v>13.495801316068899</v>
      </c>
      <c r="C119" s="2">
        <v>9.76</v>
      </c>
      <c r="D119" s="2">
        <v>4.28</v>
      </c>
      <c r="E119" s="2">
        <v>13.71</v>
      </c>
      <c r="F119" s="2">
        <v>0</v>
      </c>
      <c r="G119" s="2">
        <v>0</v>
      </c>
      <c r="H119" s="2">
        <v>0</v>
      </c>
      <c r="I119" s="2">
        <v>0</v>
      </c>
      <c r="J119" s="2">
        <v>8.7841986839310309</v>
      </c>
      <c r="K119" s="2">
        <v>12.5488552627586</v>
      </c>
      <c r="L119" s="2">
        <v>0</v>
      </c>
      <c r="M119" s="2">
        <v>0</v>
      </c>
      <c r="N119" s="2">
        <v>678</v>
      </c>
      <c r="O119" s="2">
        <v>-458</v>
      </c>
      <c r="P119" s="2">
        <v>265</v>
      </c>
      <c r="Q119" s="2">
        <v>787</v>
      </c>
      <c r="R119" s="2">
        <v>1567</v>
      </c>
      <c r="S119" s="2">
        <f t="shared" si="9"/>
        <v>901.67878098235201</v>
      </c>
      <c r="T119" s="2">
        <f t="shared" si="10"/>
        <v>405.09196470021084</v>
      </c>
      <c r="U119" s="2">
        <f t="shared" si="11"/>
        <v>177.33524496389705</v>
      </c>
      <c r="V119" s="2">
        <f t="shared" si="12"/>
        <v>1484.10599064646</v>
      </c>
      <c r="W119" s="2">
        <v>1483.8509403498899</v>
      </c>
      <c r="X119" s="2">
        <v>-5.3079999999999998</v>
      </c>
      <c r="Y119" s="2">
        <v>4102.8509403498902</v>
      </c>
      <c r="Z119" s="2">
        <f t="shared" si="13"/>
        <v>4103.1059906464598</v>
      </c>
      <c r="AA119" s="2">
        <f t="shared" si="14"/>
        <v>14086.098</v>
      </c>
      <c r="AB119">
        <f t="shared" si="15"/>
        <v>5505.3320000000003</v>
      </c>
      <c r="AC119">
        <f t="shared" si="8"/>
        <v>4345.6000000000004</v>
      </c>
    </row>
    <row r="120" spans="1:29" x14ac:dyDescent="0.25">
      <c r="A120" s="2">
        <v>9060</v>
      </c>
      <c r="B120" s="2">
        <v>13.476114442039201</v>
      </c>
      <c r="C120" s="2">
        <v>9.7100000000000009</v>
      </c>
      <c r="D120" s="2">
        <v>4.28</v>
      </c>
      <c r="E120" s="2">
        <v>13.66</v>
      </c>
      <c r="F120" s="2">
        <v>0</v>
      </c>
      <c r="G120" s="2">
        <v>0</v>
      </c>
      <c r="H120" s="2">
        <v>0</v>
      </c>
      <c r="I120" s="2">
        <v>0</v>
      </c>
      <c r="J120" s="2">
        <v>8.8038855579607898</v>
      </c>
      <c r="K120" s="2">
        <v>12.576979368515399</v>
      </c>
      <c r="L120" s="2">
        <v>0</v>
      </c>
      <c r="M120" s="2">
        <v>0</v>
      </c>
      <c r="N120" s="2">
        <v>679</v>
      </c>
      <c r="O120" s="2">
        <v>-455</v>
      </c>
      <c r="P120" s="2">
        <v>269</v>
      </c>
      <c r="Q120" s="2">
        <v>786</v>
      </c>
      <c r="R120" s="2">
        <v>1567</v>
      </c>
      <c r="S120" s="2">
        <f t="shared" si="9"/>
        <v>889.71072034801978</v>
      </c>
      <c r="T120" s="2">
        <f t="shared" si="10"/>
        <v>404.49536386854629</v>
      </c>
      <c r="U120" s="2">
        <f t="shared" si="11"/>
        <v>177.07407376365563</v>
      </c>
      <c r="V120" s="2">
        <f t="shared" si="12"/>
        <v>1471.2801579802217</v>
      </c>
      <c r="W120" s="2">
        <v>1471.1758718040501</v>
      </c>
      <c r="X120" s="2">
        <v>-5.2830000000000004</v>
      </c>
      <c r="Y120" s="2">
        <v>4093.1758718040501</v>
      </c>
      <c r="Z120" s="2">
        <f t="shared" si="13"/>
        <v>4093.2801579802217</v>
      </c>
      <c r="AA120" s="2">
        <f t="shared" si="14"/>
        <v>13899.132000000001</v>
      </c>
      <c r="AB120">
        <f t="shared" si="15"/>
        <v>5497.2240000000002</v>
      </c>
      <c r="AC120">
        <f t="shared" si="8"/>
        <v>4339.2</v>
      </c>
    </row>
    <row r="121" spans="1:29" x14ac:dyDescent="0.25">
      <c r="A121" s="2">
        <v>8932</v>
      </c>
      <c r="B121" s="2">
        <v>13.4756974302706</v>
      </c>
      <c r="C121" s="2">
        <v>9.57</v>
      </c>
      <c r="D121" s="2">
        <v>4.29</v>
      </c>
      <c r="E121" s="2">
        <v>13.53</v>
      </c>
      <c r="F121" s="2">
        <v>0</v>
      </c>
      <c r="G121" s="2">
        <v>0</v>
      </c>
      <c r="H121" s="2">
        <v>0</v>
      </c>
      <c r="I121" s="2">
        <v>0</v>
      </c>
      <c r="J121" s="2">
        <v>8.8043025697293995</v>
      </c>
      <c r="K121" s="2">
        <v>12.5775750996134</v>
      </c>
      <c r="L121" s="2">
        <v>0</v>
      </c>
      <c r="M121" s="2">
        <v>0</v>
      </c>
      <c r="N121" s="2">
        <v>679</v>
      </c>
      <c r="O121" s="2">
        <v>-448</v>
      </c>
      <c r="P121" s="2">
        <v>276</v>
      </c>
      <c r="Q121" s="2">
        <v>783</v>
      </c>
      <c r="R121" s="2">
        <v>1567</v>
      </c>
      <c r="S121" s="2">
        <f t="shared" si="9"/>
        <v>857.1168530885617</v>
      </c>
      <c r="T121" s="2">
        <f t="shared" si="10"/>
        <v>404.49536386854629</v>
      </c>
      <c r="U121" s="2">
        <f t="shared" si="11"/>
        <v>177.07407376365563</v>
      </c>
      <c r="V121" s="2">
        <f t="shared" si="12"/>
        <v>1438.6862907207637</v>
      </c>
      <c r="W121" s="2">
        <v>1439.1758718040501</v>
      </c>
      <c r="X121" s="2">
        <v>-5.2060000000000004</v>
      </c>
      <c r="Y121" s="2">
        <v>4065.1758718040501</v>
      </c>
      <c r="Z121" s="2">
        <f t="shared" si="13"/>
        <v>4064.6862907207637</v>
      </c>
      <c r="AA121" s="2">
        <f t="shared" si="14"/>
        <v>13389.948</v>
      </c>
      <c r="AB121">
        <f t="shared" si="15"/>
        <v>5497.2240000000002</v>
      </c>
      <c r="AC121">
        <f t="shared" si="8"/>
        <v>4339.2</v>
      </c>
    </row>
    <row r="122" spans="1:29" x14ac:dyDescent="0.25">
      <c r="A122" s="2">
        <v>8923</v>
      </c>
      <c r="B122" s="2">
        <v>13.463979321356099</v>
      </c>
      <c r="C122" s="2">
        <v>9.56</v>
      </c>
      <c r="D122" s="2">
        <v>4.28</v>
      </c>
      <c r="E122" s="2">
        <v>13.52</v>
      </c>
      <c r="F122" s="2">
        <v>0</v>
      </c>
      <c r="G122" s="2">
        <v>0</v>
      </c>
      <c r="H122" s="2">
        <v>6.0206786438072799E-3</v>
      </c>
      <c r="I122" s="2">
        <v>6.68964293756365E-3</v>
      </c>
      <c r="J122" s="2">
        <v>8.81</v>
      </c>
      <c r="K122" s="2">
        <v>12.5857142857142</v>
      </c>
      <c r="L122" s="2">
        <v>0</v>
      </c>
      <c r="M122" s="2">
        <v>1</v>
      </c>
      <c r="N122" s="2">
        <v>680</v>
      </c>
      <c r="O122" s="2">
        <v>-448</v>
      </c>
      <c r="P122" s="2">
        <v>278</v>
      </c>
      <c r="Q122" s="2">
        <v>783</v>
      </c>
      <c r="R122" s="2">
        <v>1566</v>
      </c>
      <c r="S122" s="2">
        <f t="shared" si="9"/>
        <v>854.82509679688098</v>
      </c>
      <c r="T122" s="2">
        <f t="shared" si="10"/>
        <v>404.19706345271402</v>
      </c>
      <c r="U122" s="2">
        <f t="shared" si="11"/>
        <v>176.94348816353497</v>
      </c>
      <c r="V122" s="2">
        <f t="shared" si="12"/>
        <v>1435.9656484131299</v>
      </c>
      <c r="W122" s="2">
        <v>1435.7693546401999</v>
      </c>
      <c r="X122" s="2">
        <v>-5.2009999999999996</v>
      </c>
      <c r="Y122" s="2">
        <v>4062.7693546402002</v>
      </c>
      <c r="Z122" s="2">
        <f t="shared" si="13"/>
        <v>4062.9656484131301</v>
      </c>
      <c r="AA122" s="2">
        <f t="shared" si="14"/>
        <v>13354.146000000001</v>
      </c>
      <c r="AB122">
        <f t="shared" si="15"/>
        <v>5493.17</v>
      </c>
      <c r="AC122">
        <f t="shared" si="8"/>
        <v>4336</v>
      </c>
    </row>
    <row r="123" spans="1:29" x14ac:dyDescent="0.25">
      <c r="A123" s="2">
        <v>8822</v>
      </c>
      <c r="B123" s="2">
        <v>13.4756974302706</v>
      </c>
      <c r="C123" s="2">
        <v>9.4600000000000009</v>
      </c>
      <c r="D123" s="2">
        <v>4.29</v>
      </c>
      <c r="E123" s="2">
        <v>13.41</v>
      </c>
      <c r="F123" s="2">
        <v>0</v>
      </c>
      <c r="G123" s="2">
        <v>0</v>
      </c>
      <c r="H123" s="2">
        <v>0</v>
      </c>
      <c r="I123" s="2">
        <v>0</v>
      </c>
      <c r="J123" s="2">
        <v>8.8043025697293995</v>
      </c>
      <c r="K123" s="2">
        <v>12.5775750996134</v>
      </c>
      <c r="L123" s="2">
        <v>0</v>
      </c>
      <c r="M123" s="2">
        <v>0</v>
      </c>
      <c r="N123" s="2">
        <v>679</v>
      </c>
      <c r="O123" s="2">
        <v>-441</v>
      </c>
      <c r="P123" s="2">
        <v>283</v>
      </c>
      <c r="Q123" s="2">
        <v>780</v>
      </c>
      <c r="R123" s="2">
        <v>1568</v>
      </c>
      <c r="S123" s="2">
        <f t="shared" si="9"/>
        <v>829.10649841246493</v>
      </c>
      <c r="T123" s="2">
        <f t="shared" si="10"/>
        <v>404.49536386854629</v>
      </c>
      <c r="U123" s="2">
        <f t="shared" si="11"/>
        <v>177.07407376365563</v>
      </c>
      <c r="V123" s="2">
        <f t="shared" si="12"/>
        <v>1410.6759360446667</v>
      </c>
      <c r="W123" s="2">
        <v>1411.1758718040501</v>
      </c>
      <c r="X123" s="2">
        <v>-5.1390000000000002</v>
      </c>
      <c r="Y123" s="2">
        <v>4042.1758718040501</v>
      </c>
      <c r="Z123" s="2">
        <f t="shared" si="13"/>
        <v>4041.6759360446667</v>
      </c>
      <c r="AA123" s="2">
        <f t="shared" si="14"/>
        <v>12952.368</v>
      </c>
      <c r="AB123">
        <f t="shared" si="15"/>
        <v>5497.2240000000002</v>
      </c>
      <c r="AC123">
        <f t="shared" si="8"/>
        <v>4339.2</v>
      </c>
    </row>
    <row r="124" spans="1:29" x14ac:dyDescent="0.25">
      <c r="A124" s="2">
        <v>8816</v>
      </c>
      <c r="B124" s="2">
        <v>13.4654362470249</v>
      </c>
      <c r="C124" s="2">
        <v>9.4499999999999993</v>
      </c>
      <c r="D124" s="2">
        <v>4.29</v>
      </c>
      <c r="E124" s="2">
        <v>13.41</v>
      </c>
      <c r="F124" s="2">
        <v>0</v>
      </c>
      <c r="G124" s="2">
        <v>0</v>
      </c>
      <c r="H124" s="2">
        <v>4.5637529750344099E-3</v>
      </c>
      <c r="I124" s="2">
        <v>5.0708366389271304E-3</v>
      </c>
      <c r="J124" s="2">
        <v>8.81</v>
      </c>
      <c r="K124" s="2">
        <v>12.5857142857142</v>
      </c>
      <c r="L124" s="2">
        <v>0</v>
      </c>
      <c r="M124" s="2">
        <v>0</v>
      </c>
      <c r="N124" s="2">
        <v>680</v>
      </c>
      <c r="O124" s="2">
        <v>-441</v>
      </c>
      <c r="P124" s="2">
        <v>284</v>
      </c>
      <c r="Q124" s="2">
        <v>780</v>
      </c>
      <c r="R124" s="2">
        <v>1567</v>
      </c>
      <c r="S124" s="2">
        <f t="shared" si="9"/>
        <v>827.57866088467779</v>
      </c>
      <c r="T124" s="2">
        <f t="shared" si="10"/>
        <v>404.19706345271402</v>
      </c>
      <c r="U124" s="2">
        <f t="shared" si="11"/>
        <v>176.94348816353497</v>
      </c>
      <c r="V124" s="2">
        <f t="shared" si="12"/>
        <v>1408.7192125009267</v>
      </c>
      <c r="W124" s="2">
        <v>1408.8153432341601</v>
      </c>
      <c r="X124" s="2">
        <v>-5.1360000000000001</v>
      </c>
      <c r="Y124" s="2">
        <v>4039.8153432341601</v>
      </c>
      <c r="Z124" s="2">
        <f t="shared" si="13"/>
        <v>4039.7192125009269</v>
      </c>
      <c r="AA124" s="2">
        <f t="shared" si="14"/>
        <v>12928.5</v>
      </c>
      <c r="AB124">
        <f t="shared" si="15"/>
        <v>5493.17</v>
      </c>
      <c r="AC124">
        <f t="shared" si="8"/>
        <v>4336</v>
      </c>
    </row>
    <row r="125" spans="1:29" x14ac:dyDescent="0.25">
      <c r="A125" s="2">
        <v>8726</v>
      </c>
      <c r="B125" s="2">
        <v>13.463979321356099</v>
      </c>
      <c r="C125" s="2">
        <v>9.35</v>
      </c>
      <c r="D125" s="2">
        <v>4.29</v>
      </c>
      <c r="E125" s="2">
        <v>13.32</v>
      </c>
      <c r="F125" s="2">
        <v>0</v>
      </c>
      <c r="G125" s="2">
        <v>0</v>
      </c>
      <c r="H125" s="2">
        <v>6.0206786438072799E-3</v>
      </c>
      <c r="I125" s="2">
        <v>6.68964293756365E-3</v>
      </c>
      <c r="J125" s="2">
        <v>8.81</v>
      </c>
      <c r="K125" s="2">
        <v>12.5857142857142</v>
      </c>
      <c r="L125" s="2">
        <v>0</v>
      </c>
      <c r="M125" s="2">
        <v>1</v>
      </c>
      <c r="N125" s="2">
        <v>680</v>
      </c>
      <c r="O125" s="2">
        <v>-436</v>
      </c>
      <c r="P125" s="2">
        <v>289</v>
      </c>
      <c r="Q125" s="2">
        <v>778</v>
      </c>
      <c r="R125" s="2">
        <v>1566</v>
      </c>
      <c r="S125" s="2">
        <f t="shared" si="9"/>
        <v>804.66109796787146</v>
      </c>
      <c r="T125" s="2">
        <f t="shared" si="10"/>
        <v>404.19706345271402</v>
      </c>
      <c r="U125" s="2">
        <f t="shared" si="11"/>
        <v>176.94348816353497</v>
      </c>
      <c r="V125" s="2">
        <f t="shared" si="12"/>
        <v>1385.8016495841205</v>
      </c>
      <c r="W125" s="2">
        <v>1385.7693546401999</v>
      </c>
      <c r="X125" s="2">
        <v>-5.0819999999999999</v>
      </c>
      <c r="Y125" s="2">
        <v>4018.7693546402002</v>
      </c>
      <c r="Z125" s="2">
        <f t="shared" si="13"/>
        <v>4018.8016495841202</v>
      </c>
      <c r="AA125" s="2">
        <f t="shared" si="14"/>
        <v>12570.480000000001</v>
      </c>
      <c r="AB125">
        <f t="shared" si="15"/>
        <v>5493.17</v>
      </c>
      <c r="AC125">
        <f t="shared" si="8"/>
        <v>4336</v>
      </c>
    </row>
    <row r="126" spans="1:29" x14ac:dyDescent="0.25">
      <c r="A126" s="2">
        <v>8634</v>
      </c>
      <c r="B126" s="2">
        <v>13.0890298812769</v>
      </c>
      <c r="C126" s="2">
        <v>9.25</v>
      </c>
      <c r="D126" s="2">
        <v>4.22</v>
      </c>
      <c r="E126" s="2">
        <v>13.27</v>
      </c>
      <c r="F126" s="2">
        <v>0</v>
      </c>
      <c r="G126" s="2">
        <v>0</v>
      </c>
      <c r="H126" s="2">
        <v>0.380970118723023</v>
      </c>
      <c r="I126" s="2">
        <v>0.42330013191447002</v>
      </c>
      <c r="J126" s="2">
        <v>8.81</v>
      </c>
      <c r="K126" s="2">
        <v>12.5857142857142</v>
      </c>
      <c r="L126" s="2">
        <v>0</v>
      </c>
      <c r="M126" s="2">
        <v>36</v>
      </c>
      <c r="N126" s="2">
        <v>680</v>
      </c>
      <c r="O126" s="2">
        <v>-438</v>
      </c>
      <c r="P126" s="2">
        <v>323</v>
      </c>
      <c r="Q126" s="2">
        <v>777</v>
      </c>
      <c r="R126" s="2">
        <v>1556</v>
      </c>
      <c r="S126" s="2">
        <f t="shared" si="9"/>
        <v>781.23425587513589</v>
      </c>
      <c r="T126" s="2">
        <f t="shared" si="10"/>
        <v>392.86164765108816</v>
      </c>
      <c r="U126" s="2">
        <f t="shared" si="11"/>
        <v>171.98123535894877</v>
      </c>
      <c r="V126" s="2">
        <f t="shared" si="12"/>
        <v>1346.0771388851726</v>
      </c>
      <c r="W126" s="2">
        <v>1346.48316632969</v>
      </c>
      <c r="X126" s="2">
        <v>-5.0069999999999997</v>
      </c>
      <c r="Y126" s="2">
        <v>4002.48316632969</v>
      </c>
      <c r="Z126" s="2">
        <f t="shared" si="13"/>
        <v>4002.0771388851726</v>
      </c>
      <c r="AA126" s="2">
        <f t="shared" si="14"/>
        <v>12204.504000000001</v>
      </c>
      <c r="AB126">
        <f t="shared" si="15"/>
        <v>5339.1180000000004</v>
      </c>
      <c r="AC126">
        <f t="shared" si="8"/>
        <v>4214.4000000000005</v>
      </c>
    </row>
    <row r="127" spans="1:29" x14ac:dyDescent="0.25">
      <c r="A127" s="2">
        <v>8576</v>
      </c>
      <c r="B127" s="2">
        <v>13.478081281055999</v>
      </c>
      <c r="C127" s="2">
        <v>9.19</v>
      </c>
      <c r="D127" s="2">
        <v>4.3</v>
      </c>
      <c r="E127" s="2">
        <v>13.16</v>
      </c>
      <c r="F127" s="2">
        <v>0</v>
      </c>
      <c r="G127" s="2">
        <v>0</v>
      </c>
      <c r="H127" s="2">
        <v>0</v>
      </c>
      <c r="I127" s="2">
        <v>0</v>
      </c>
      <c r="J127" s="2">
        <v>8.8019187189439592</v>
      </c>
      <c r="K127" s="2">
        <v>12.5741695984913</v>
      </c>
      <c r="L127" s="2">
        <v>0</v>
      </c>
      <c r="M127" s="2">
        <v>0</v>
      </c>
      <c r="N127" s="2">
        <v>679</v>
      </c>
      <c r="O127" s="2">
        <v>-427</v>
      </c>
      <c r="P127" s="2">
        <v>297</v>
      </c>
      <c r="Q127" s="2">
        <v>774</v>
      </c>
      <c r="R127" s="2">
        <v>1567</v>
      </c>
      <c r="S127" s="2">
        <f t="shared" si="9"/>
        <v>766.46515977319393</v>
      </c>
      <c r="T127" s="2">
        <f t="shared" si="10"/>
        <v>404.79366428437856</v>
      </c>
      <c r="U127" s="2">
        <f t="shared" si="11"/>
        <v>177.20465936377636</v>
      </c>
      <c r="V127" s="2">
        <f t="shared" si="12"/>
        <v>1348.4634834213487</v>
      </c>
      <c r="W127" s="2">
        <v>1348.35244599813</v>
      </c>
      <c r="X127" s="2">
        <v>-4.99</v>
      </c>
      <c r="Y127" s="2">
        <v>3986.35244599813</v>
      </c>
      <c r="Z127" s="2">
        <f t="shared" si="13"/>
        <v>3986.4634834213484</v>
      </c>
      <c r="AA127" s="2">
        <f t="shared" si="14"/>
        <v>11973.78</v>
      </c>
      <c r="AB127">
        <f t="shared" si="15"/>
        <v>5501.2780000000002</v>
      </c>
      <c r="AC127">
        <f t="shared" si="8"/>
        <v>4342.4000000000005</v>
      </c>
    </row>
    <row r="128" spans="1:29" x14ac:dyDescent="0.25">
      <c r="A128" s="2">
        <v>8566</v>
      </c>
      <c r="B128" s="2">
        <v>13.4564848113991</v>
      </c>
      <c r="C128" s="2">
        <v>9.18</v>
      </c>
      <c r="D128" s="2">
        <v>4.3</v>
      </c>
      <c r="E128" s="2">
        <v>13.15</v>
      </c>
      <c r="F128" s="2">
        <v>0</v>
      </c>
      <c r="G128" s="2">
        <v>0</v>
      </c>
      <c r="H128" s="2">
        <v>1.3515188600823701E-2</v>
      </c>
      <c r="I128" s="2">
        <v>1.50168762231375E-2</v>
      </c>
      <c r="J128" s="2">
        <v>8.81</v>
      </c>
      <c r="K128" s="2">
        <v>12.5857142857142</v>
      </c>
      <c r="L128" s="2">
        <v>0</v>
      </c>
      <c r="M128" s="2">
        <v>1</v>
      </c>
      <c r="N128" s="2">
        <v>680</v>
      </c>
      <c r="O128" s="2">
        <v>-426</v>
      </c>
      <c r="P128" s="2">
        <v>300</v>
      </c>
      <c r="Q128" s="2">
        <v>774</v>
      </c>
      <c r="R128" s="2">
        <v>1567</v>
      </c>
      <c r="S128" s="2">
        <f t="shared" si="9"/>
        <v>763.91876389354877</v>
      </c>
      <c r="T128" s="2">
        <f t="shared" si="10"/>
        <v>403.89876303688175</v>
      </c>
      <c r="U128" s="2">
        <f t="shared" si="11"/>
        <v>176.81290256341427</v>
      </c>
      <c r="V128" s="2">
        <f t="shared" si="12"/>
        <v>1344.630429493845</v>
      </c>
      <c r="W128" s="2">
        <v>1344.4548146642601</v>
      </c>
      <c r="X128" s="2">
        <v>-4.9850000000000003</v>
      </c>
      <c r="Y128" s="2">
        <v>3985.4548146642601</v>
      </c>
      <c r="Z128" s="2">
        <f t="shared" si="13"/>
        <v>3985.630429493845</v>
      </c>
      <c r="AA128" s="2">
        <f t="shared" si="14"/>
        <v>11934</v>
      </c>
      <c r="AB128">
        <f t="shared" si="15"/>
        <v>5489.116</v>
      </c>
      <c r="AC128">
        <f t="shared" si="8"/>
        <v>4332.8</v>
      </c>
    </row>
    <row r="129" spans="1:29" x14ac:dyDescent="0.25">
      <c r="A129" s="2">
        <v>8482</v>
      </c>
      <c r="B129" s="2">
        <v>13.4305378458494</v>
      </c>
      <c r="C129" s="2">
        <v>9.09</v>
      </c>
      <c r="D129" s="2">
        <v>4.3</v>
      </c>
      <c r="E129" s="2">
        <v>13.07</v>
      </c>
      <c r="F129" s="2">
        <v>0</v>
      </c>
      <c r="G129" s="2">
        <v>0</v>
      </c>
      <c r="H129" s="2">
        <v>3.9462154150575302E-2</v>
      </c>
      <c r="I129" s="2">
        <v>4.3846837945083601E-2</v>
      </c>
      <c r="J129" s="2">
        <v>8.81</v>
      </c>
      <c r="K129" s="2">
        <v>12.5857142857142</v>
      </c>
      <c r="L129" s="2">
        <v>0</v>
      </c>
      <c r="M129" s="2">
        <v>4</v>
      </c>
      <c r="N129" s="2">
        <v>680</v>
      </c>
      <c r="O129" s="2">
        <v>-422</v>
      </c>
      <c r="P129" s="2">
        <v>307</v>
      </c>
      <c r="Q129" s="2">
        <v>772</v>
      </c>
      <c r="R129" s="2">
        <v>1566</v>
      </c>
      <c r="S129" s="2">
        <f t="shared" si="9"/>
        <v>742.52903850452935</v>
      </c>
      <c r="T129" s="2">
        <f t="shared" si="10"/>
        <v>403.30216220521731</v>
      </c>
      <c r="U129" s="2">
        <f t="shared" si="11"/>
        <v>176.55173136317291</v>
      </c>
      <c r="V129" s="2">
        <f t="shared" si="12"/>
        <v>1322.3829320729194</v>
      </c>
      <c r="W129" s="2">
        <v>1322.64178033655</v>
      </c>
      <c r="X129" s="2">
        <v>-4.9329999999999998</v>
      </c>
      <c r="Y129" s="2">
        <v>3967.6417803365498</v>
      </c>
      <c r="Z129" s="2">
        <f t="shared" si="13"/>
        <v>3967.3829320729192</v>
      </c>
      <c r="AA129" s="2">
        <f t="shared" si="14"/>
        <v>11599.848</v>
      </c>
      <c r="AB129">
        <f t="shared" si="15"/>
        <v>5481.0080000000007</v>
      </c>
      <c r="AC129">
        <f t="shared" si="8"/>
        <v>4326.4000000000005</v>
      </c>
    </row>
    <row r="130" spans="1:29" x14ac:dyDescent="0.25">
      <c r="A130" s="2">
        <v>8472</v>
      </c>
      <c r="B130" s="2">
        <v>13.476837483527</v>
      </c>
      <c r="C130" s="2">
        <v>9.08</v>
      </c>
      <c r="D130" s="2">
        <v>4.3099999999999996</v>
      </c>
      <c r="E130" s="2">
        <v>13.05</v>
      </c>
      <c r="F130" s="2">
        <v>0</v>
      </c>
      <c r="G130" s="2">
        <v>0</v>
      </c>
      <c r="H130" s="2">
        <v>0</v>
      </c>
      <c r="I130" s="2">
        <v>0</v>
      </c>
      <c r="J130" s="2">
        <v>8.8031625164729501</v>
      </c>
      <c r="K130" s="2">
        <v>12.575946452104199</v>
      </c>
      <c r="L130" s="2">
        <v>0</v>
      </c>
      <c r="M130" s="2">
        <v>0</v>
      </c>
      <c r="N130" s="2">
        <v>679</v>
      </c>
      <c r="O130" s="2">
        <v>-420</v>
      </c>
      <c r="P130" s="2">
        <v>304</v>
      </c>
      <c r="Q130" s="2">
        <v>772</v>
      </c>
      <c r="R130" s="2">
        <v>1568</v>
      </c>
      <c r="S130" s="2">
        <f t="shared" si="9"/>
        <v>739.98264262488419</v>
      </c>
      <c r="T130" s="2">
        <f t="shared" si="10"/>
        <v>404.49536386854629</v>
      </c>
      <c r="U130" s="2">
        <f t="shared" si="11"/>
        <v>177.07407376365563</v>
      </c>
      <c r="V130" s="2">
        <f t="shared" si="12"/>
        <v>1321.5520802570861</v>
      </c>
      <c r="W130" s="2">
        <v>1321.1758718040501</v>
      </c>
      <c r="X130" s="2">
        <v>-4.9279999999999999</v>
      </c>
      <c r="Y130" s="2">
        <v>3965.1758718040501</v>
      </c>
      <c r="Z130" s="2">
        <f t="shared" si="13"/>
        <v>3965.5520802570863</v>
      </c>
      <c r="AA130" s="2">
        <f t="shared" si="14"/>
        <v>11560.068000000001</v>
      </c>
      <c r="AB130">
        <f t="shared" si="15"/>
        <v>5497.2240000000002</v>
      </c>
      <c r="AC130">
        <f t="shared" si="8"/>
        <v>4339.2</v>
      </c>
    </row>
    <row r="131" spans="1:29" x14ac:dyDescent="0.25">
      <c r="A131" s="2">
        <v>8396</v>
      </c>
      <c r="B131" s="2">
        <v>13.4643497568933</v>
      </c>
      <c r="C131" s="2">
        <v>9</v>
      </c>
      <c r="D131" s="2">
        <v>4.3099999999999996</v>
      </c>
      <c r="E131" s="2">
        <v>12.98</v>
      </c>
      <c r="F131" s="2">
        <v>0</v>
      </c>
      <c r="G131" s="2">
        <v>0</v>
      </c>
      <c r="H131" s="2">
        <v>5.6502431066451902E-3</v>
      </c>
      <c r="I131" s="2">
        <v>6.2780478962724297E-3</v>
      </c>
      <c r="J131" s="2">
        <v>8.81</v>
      </c>
      <c r="K131" s="2">
        <v>12.5857142857142</v>
      </c>
      <c r="L131" s="2">
        <v>0</v>
      </c>
      <c r="M131" s="2">
        <v>1</v>
      </c>
      <c r="N131" s="2">
        <v>680</v>
      </c>
      <c r="O131" s="2">
        <v>-416</v>
      </c>
      <c r="P131" s="2">
        <v>309</v>
      </c>
      <c r="Q131" s="2">
        <v>770</v>
      </c>
      <c r="R131" s="2">
        <v>1567</v>
      </c>
      <c r="S131" s="2">
        <f t="shared" si="9"/>
        <v>720.63003393958093</v>
      </c>
      <c r="T131" s="2">
        <f t="shared" si="10"/>
        <v>404.19706345271402</v>
      </c>
      <c r="U131" s="2">
        <f t="shared" si="11"/>
        <v>176.94348816353497</v>
      </c>
      <c r="V131" s="2">
        <f t="shared" si="12"/>
        <v>1301.7705855558299</v>
      </c>
      <c r="W131" s="2">
        <v>1301.7693546401999</v>
      </c>
      <c r="X131" s="2">
        <v>-4.883</v>
      </c>
      <c r="Y131" s="2">
        <v>3947.7693546402002</v>
      </c>
      <c r="Z131" s="2">
        <f t="shared" si="13"/>
        <v>3947.7705855558297</v>
      </c>
      <c r="AA131" s="2">
        <f t="shared" si="14"/>
        <v>11257.74</v>
      </c>
      <c r="AB131">
        <f t="shared" si="15"/>
        <v>5493.17</v>
      </c>
      <c r="AC131">
        <f t="shared" si="8"/>
        <v>4336</v>
      </c>
    </row>
    <row r="132" spans="1:29" x14ac:dyDescent="0.25">
      <c r="A132" s="2">
        <v>8333</v>
      </c>
      <c r="B132" s="2">
        <v>13.468026565439599</v>
      </c>
      <c r="C132" s="2">
        <v>8.93</v>
      </c>
      <c r="D132" s="2">
        <v>4.3099999999999996</v>
      </c>
      <c r="E132" s="2">
        <v>12.91</v>
      </c>
      <c r="F132" s="2">
        <v>0</v>
      </c>
      <c r="G132" s="2">
        <v>0</v>
      </c>
      <c r="H132" s="2">
        <v>1.9734345603943299E-3</v>
      </c>
      <c r="I132" s="2">
        <v>2.1927050671048201E-3</v>
      </c>
      <c r="J132" s="2">
        <v>8.81</v>
      </c>
      <c r="K132" s="2">
        <v>12.5857142857142</v>
      </c>
      <c r="L132" s="2">
        <v>0</v>
      </c>
      <c r="M132" s="2">
        <v>0</v>
      </c>
      <c r="N132" s="2">
        <v>680</v>
      </c>
      <c r="O132" s="2">
        <v>-412</v>
      </c>
      <c r="P132" s="2">
        <v>313</v>
      </c>
      <c r="Q132" s="2">
        <v>768</v>
      </c>
      <c r="R132" s="2">
        <v>1567</v>
      </c>
      <c r="S132" s="2">
        <f t="shared" si="9"/>
        <v>704.58773989781639</v>
      </c>
      <c r="T132" s="2">
        <f t="shared" si="10"/>
        <v>404.19706345271402</v>
      </c>
      <c r="U132" s="2">
        <f t="shared" si="11"/>
        <v>176.94348816353497</v>
      </c>
      <c r="V132" s="2">
        <f t="shared" si="12"/>
        <v>1285.7282915140654</v>
      </c>
      <c r="W132" s="2">
        <v>1285.86133182811</v>
      </c>
      <c r="X132" s="2">
        <v>-4.8449999999999998</v>
      </c>
      <c r="Y132" s="2">
        <v>3933.86133182811</v>
      </c>
      <c r="Z132" s="2">
        <f t="shared" si="13"/>
        <v>3933.7282915140654</v>
      </c>
      <c r="AA132" s="2">
        <f t="shared" si="14"/>
        <v>11007.126</v>
      </c>
      <c r="AB132">
        <f t="shared" si="15"/>
        <v>5493.17</v>
      </c>
      <c r="AC132">
        <f t="shared" si="8"/>
        <v>4336</v>
      </c>
    </row>
    <row r="133" spans="1:29" x14ac:dyDescent="0.25">
      <c r="A133" s="2">
        <v>8259</v>
      </c>
      <c r="B133" s="2">
        <v>13.4536989293108</v>
      </c>
      <c r="C133" s="2">
        <v>8.85</v>
      </c>
      <c r="D133" s="2">
        <v>4.3099999999999996</v>
      </c>
      <c r="E133" s="2">
        <v>12.84</v>
      </c>
      <c r="F133" s="2">
        <v>0</v>
      </c>
      <c r="G133" s="2">
        <v>0</v>
      </c>
      <c r="H133" s="2">
        <v>1.6301070689191701E-2</v>
      </c>
      <c r="I133" s="2">
        <v>1.8112300765768499E-2</v>
      </c>
      <c r="J133" s="2">
        <v>8.81</v>
      </c>
      <c r="K133" s="2">
        <v>12.5857142857142</v>
      </c>
      <c r="L133" s="2">
        <v>0</v>
      </c>
      <c r="M133" s="2">
        <v>2</v>
      </c>
      <c r="N133" s="2">
        <v>680</v>
      </c>
      <c r="O133" s="2">
        <v>-408</v>
      </c>
      <c r="P133" s="2">
        <v>318</v>
      </c>
      <c r="Q133" s="2">
        <v>766</v>
      </c>
      <c r="R133" s="2">
        <v>1566</v>
      </c>
      <c r="S133" s="2">
        <f t="shared" si="9"/>
        <v>685.74441038844225</v>
      </c>
      <c r="T133" s="2">
        <f t="shared" si="10"/>
        <v>403.89876303688175</v>
      </c>
      <c r="U133" s="2">
        <f t="shared" si="11"/>
        <v>176.81290256341427</v>
      </c>
      <c r="V133" s="2">
        <f t="shared" si="12"/>
        <v>1266.4560759887383</v>
      </c>
      <c r="W133" s="2">
        <v>1266.4088260702999</v>
      </c>
      <c r="X133" s="2">
        <v>-4.8</v>
      </c>
      <c r="Y133" s="2">
        <v>3916.4088260703002</v>
      </c>
      <c r="Z133" s="2">
        <f t="shared" si="13"/>
        <v>3916.4560759887381</v>
      </c>
      <c r="AA133" s="2">
        <f t="shared" si="14"/>
        <v>10712.754000000001</v>
      </c>
      <c r="AB133">
        <f t="shared" si="15"/>
        <v>5489.116</v>
      </c>
      <c r="AC133">
        <f t="shared" ref="AC133:AC187" si="16">ROUND(0.000322065*B133*10^6/3.2, 0)*$AO$4</f>
        <v>4332.8</v>
      </c>
    </row>
    <row r="134" spans="1:29" x14ac:dyDescent="0.25">
      <c r="A134" s="2">
        <v>8231</v>
      </c>
      <c r="B134" s="2">
        <v>13.4783009347169</v>
      </c>
      <c r="C134" s="2">
        <v>8.82</v>
      </c>
      <c r="D134" s="2">
        <v>4.32</v>
      </c>
      <c r="E134" s="2">
        <v>12.81</v>
      </c>
      <c r="F134" s="2">
        <v>0</v>
      </c>
      <c r="G134" s="2">
        <v>0</v>
      </c>
      <c r="H134" s="2">
        <v>0</v>
      </c>
      <c r="I134" s="2">
        <v>0</v>
      </c>
      <c r="J134" s="2">
        <v>8.80169906528306</v>
      </c>
      <c r="K134" s="2">
        <v>12.573855807547201</v>
      </c>
      <c r="L134" s="2">
        <v>0</v>
      </c>
      <c r="M134" s="2">
        <v>0</v>
      </c>
      <c r="N134" s="2">
        <v>679</v>
      </c>
      <c r="O134" s="2">
        <v>-406</v>
      </c>
      <c r="P134" s="2">
        <v>318</v>
      </c>
      <c r="Q134" s="2">
        <v>766</v>
      </c>
      <c r="R134" s="2">
        <v>1567</v>
      </c>
      <c r="S134" s="2">
        <f t="shared" ref="S134:S188" si="17">((A134-5566)*$AK$4*$AJ$4/100)/(1-(1+$AJ$4/100)^-$AG$4)</f>
        <v>678.61450192543589</v>
      </c>
      <c r="T134" s="2">
        <f t="shared" ref="T134:T188" si="18">(ROUND(0.000322065*B134*10^6/3.2, 0)*$AM$4*$AJ$4/100)/(1-(1+$AJ$4/100)^-$AH$4)</f>
        <v>404.79366428437856</v>
      </c>
      <c r="U134" s="2">
        <f t="shared" ref="U134:U188" si="19">(ROUND(0.000322065*B134*10^6/3.2, 0)*$AO$4*$AJ$4/100)/(1-(1+$AJ$4/100)^-$AI$4)</f>
        <v>177.20465936377636</v>
      </c>
      <c r="V134" s="2">
        <f t="shared" ref="V134:V188" si="20">S134+T134+U134</f>
        <v>1260.6128255735907</v>
      </c>
      <c r="W134" s="2">
        <v>1260.35244599813</v>
      </c>
      <c r="X134" s="2">
        <v>-4.782</v>
      </c>
      <c r="Y134" s="2">
        <v>3911.35244599813</v>
      </c>
      <c r="Z134" s="2">
        <f t="shared" ref="Z134:Z188" si="21">P134+Q134+R134+V134</f>
        <v>3911.6128255735907</v>
      </c>
      <c r="AA134" s="2">
        <f t="shared" ref="AA134:AA188" si="22">(A134-5566)*$AK$4</f>
        <v>10601.37</v>
      </c>
      <c r="AB134">
        <f t="shared" ref="AB134:AB188" si="23">ROUND(0.000322065*B134*10^6/3.2, 0)*$AM$4</f>
        <v>5501.2780000000002</v>
      </c>
      <c r="AC134">
        <f t="shared" si="16"/>
        <v>4342.4000000000005</v>
      </c>
    </row>
    <row r="135" spans="1:29" x14ac:dyDescent="0.25">
      <c r="A135" s="2">
        <v>8200</v>
      </c>
      <c r="B135" s="2">
        <v>13.333672124168199</v>
      </c>
      <c r="C135" s="2">
        <v>8.7899999999999991</v>
      </c>
      <c r="D135" s="2">
        <v>4.29</v>
      </c>
      <c r="E135" s="2">
        <v>12.79</v>
      </c>
      <c r="F135" s="2">
        <v>0</v>
      </c>
      <c r="G135" s="2">
        <v>0</v>
      </c>
      <c r="H135" s="2">
        <v>0.13632787583176401</v>
      </c>
      <c r="I135" s="2">
        <v>0.15147541759084801</v>
      </c>
      <c r="J135" s="2">
        <v>8.81</v>
      </c>
      <c r="K135" s="2">
        <v>12.5857142857142</v>
      </c>
      <c r="L135" s="2">
        <v>0</v>
      </c>
      <c r="M135" s="2">
        <v>13</v>
      </c>
      <c r="N135" s="2">
        <v>680</v>
      </c>
      <c r="O135" s="2">
        <v>-407</v>
      </c>
      <c r="P135" s="2">
        <v>331</v>
      </c>
      <c r="Q135" s="2">
        <v>765</v>
      </c>
      <c r="R135" s="2">
        <v>1564</v>
      </c>
      <c r="S135" s="2">
        <f t="shared" si="17"/>
        <v>670.72067469853573</v>
      </c>
      <c r="T135" s="2">
        <f t="shared" si="18"/>
        <v>400.3191580468947</v>
      </c>
      <c r="U135" s="2">
        <f t="shared" si="19"/>
        <v>175.245875361966</v>
      </c>
      <c r="V135" s="2">
        <f t="shared" si="20"/>
        <v>1246.2857081073964</v>
      </c>
      <c r="W135" s="2">
        <v>1246.17446041944</v>
      </c>
      <c r="X135" s="2">
        <v>-4.758</v>
      </c>
      <c r="Y135" s="2">
        <v>3906.17446041944</v>
      </c>
      <c r="Z135" s="2">
        <f t="shared" si="21"/>
        <v>3906.2857081073962</v>
      </c>
      <c r="AA135" s="2">
        <f t="shared" si="22"/>
        <v>10478.052</v>
      </c>
      <c r="AB135">
        <f t="shared" si="23"/>
        <v>5440.4680000000008</v>
      </c>
      <c r="AC135">
        <f t="shared" si="16"/>
        <v>4294.4000000000005</v>
      </c>
    </row>
    <row r="136" spans="1:29" x14ac:dyDescent="0.25">
      <c r="A136" s="2">
        <v>8158</v>
      </c>
      <c r="B136" s="2">
        <v>13.4701214788823</v>
      </c>
      <c r="C136" s="2">
        <v>8.74</v>
      </c>
      <c r="D136" s="2">
        <v>4.32</v>
      </c>
      <c r="E136" s="2">
        <v>12.73</v>
      </c>
      <c r="F136" s="2">
        <v>0</v>
      </c>
      <c r="G136" s="2">
        <v>0</v>
      </c>
      <c r="H136" s="2">
        <v>0</v>
      </c>
      <c r="I136" s="2">
        <v>0</v>
      </c>
      <c r="J136" s="2">
        <v>8.8098785211176693</v>
      </c>
      <c r="K136" s="2">
        <v>12.5855407444538</v>
      </c>
      <c r="L136" s="2">
        <v>0</v>
      </c>
      <c r="M136" s="2">
        <v>0</v>
      </c>
      <c r="N136" s="2">
        <v>680</v>
      </c>
      <c r="O136" s="2">
        <v>-402</v>
      </c>
      <c r="P136" s="2">
        <v>323</v>
      </c>
      <c r="Q136" s="2">
        <v>764</v>
      </c>
      <c r="R136" s="2">
        <v>1567</v>
      </c>
      <c r="S136" s="2">
        <f t="shared" si="17"/>
        <v>660.02581200402608</v>
      </c>
      <c r="T136" s="2">
        <f t="shared" si="18"/>
        <v>404.49536386854629</v>
      </c>
      <c r="U136" s="2">
        <f t="shared" si="19"/>
        <v>177.07407376365563</v>
      </c>
      <c r="V136" s="2">
        <f t="shared" si="20"/>
        <v>1241.5952496362279</v>
      </c>
      <c r="W136" s="2">
        <v>1241.0379060221901</v>
      </c>
      <c r="X136" s="2">
        <v>-4.7389999999999999</v>
      </c>
      <c r="Y136" s="2">
        <v>3895.0379060221899</v>
      </c>
      <c r="Z136" s="2">
        <f t="shared" si="21"/>
        <v>3895.5952496362279</v>
      </c>
      <c r="AA136" s="2">
        <f t="shared" si="22"/>
        <v>10310.976000000001</v>
      </c>
      <c r="AB136">
        <f t="shared" si="23"/>
        <v>5497.2240000000002</v>
      </c>
      <c r="AC136">
        <f t="shared" si="16"/>
        <v>4339.2</v>
      </c>
    </row>
    <row r="137" spans="1:29" x14ac:dyDescent="0.25">
      <c r="A137" s="2">
        <v>8147</v>
      </c>
      <c r="B137" s="2">
        <v>13.453974071432</v>
      </c>
      <c r="C137" s="2">
        <v>8.73</v>
      </c>
      <c r="D137" s="2">
        <v>4.32</v>
      </c>
      <c r="E137" s="2">
        <v>12.72</v>
      </c>
      <c r="F137" s="2">
        <v>0</v>
      </c>
      <c r="G137" s="2">
        <v>0</v>
      </c>
      <c r="H137" s="2">
        <v>1.6025928567980598E-2</v>
      </c>
      <c r="I137" s="2">
        <v>1.7806587297756301E-2</v>
      </c>
      <c r="J137" s="2">
        <v>8.81</v>
      </c>
      <c r="K137" s="2">
        <v>12.5857142857142</v>
      </c>
      <c r="L137" s="2">
        <v>0</v>
      </c>
      <c r="M137" s="2">
        <v>2</v>
      </c>
      <c r="N137" s="2">
        <v>680</v>
      </c>
      <c r="O137" s="2">
        <v>-401</v>
      </c>
      <c r="P137" s="2">
        <v>325</v>
      </c>
      <c r="Q137" s="2">
        <v>764</v>
      </c>
      <c r="R137" s="2">
        <v>1567</v>
      </c>
      <c r="S137" s="2">
        <f t="shared" si="17"/>
        <v>657.22477653641647</v>
      </c>
      <c r="T137" s="2">
        <f t="shared" si="18"/>
        <v>403.89876303688175</v>
      </c>
      <c r="U137" s="2">
        <f t="shared" si="19"/>
        <v>176.81290256341427</v>
      </c>
      <c r="V137" s="2">
        <f t="shared" si="20"/>
        <v>1237.9364421367127</v>
      </c>
      <c r="W137" s="2">
        <v>1238.4088260702999</v>
      </c>
      <c r="X137" s="2">
        <v>-4.7320000000000002</v>
      </c>
      <c r="Y137" s="2">
        <v>3894.4088260703002</v>
      </c>
      <c r="Z137" s="2">
        <f t="shared" si="21"/>
        <v>3893.9364421367127</v>
      </c>
      <c r="AA137" s="2">
        <f t="shared" si="22"/>
        <v>10267.218000000001</v>
      </c>
      <c r="AB137">
        <f t="shared" si="23"/>
        <v>5489.116</v>
      </c>
      <c r="AC137">
        <f t="shared" si="16"/>
        <v>4332.8</v>
      </c>
    </row>
    <row r="138" spans="1:29" x14ac:dyDescent="0.25">
      <c r="A138" s="2">
        <v>7972</v>
      </c>
      <c r="B138" s="2">
        <v>13.4558648004618</v>
      </c>
      <c r="C138" s="2">
        <v>8.5399999999999991</v>
      </c>
      <c r="D138" s="2">
        <v>4.33</v>
      </c>
      <c r="E138" s="2">
        <v>12.55</v>
      </c>
      <c r="F138" s="2">
        <v>0</v>
      </c>
      <c r="G138" s="2">
        <v>0</v>
      </c>
      <c r="H138" s="2">
        <v>1.4135199538131299E-2</v>
      </c>
      <c r="I138" s="2">
        <v>1.5705777264590399E-2</v>
      </c>
      <c r="J138" s="2">
        <v>8.81</v>
      </c>
      <c r="K138" s="2">
        <v>12.5857142857142</v>
      </c>
      <c r="L138" s="2">
        <v>0</v>
      </c>
      <c r="M138" s="2">
        <v>1</v>
      </c>
      <c r="N138" s="2">
        <v>680</v>
      </c>
      <c r="O138" s="2">
        <v>-391</v>
      </c>
      <c r="P138" s="2">
        <v>335</v>
      </c>
      <c r="Q138" s="2">
        <v>759</v>
      </c>
      <c r="R138" s="2">
        <v>1566</v>
      </c>
      <c r="S138" s="2">
        <f t="shared" si="17"/>
        <v>612.66284864262616</v>
      </c>
      <c r="T138" s="2">
        <f t="shared" si="18"/>
        <v>403.89876303688175</v>
      </c>
      <c r="U138" s="2">
        <f t="shared" si="19"/>
        <v>176.81290256341427</v>
      </c>
      <c r="V138" s="2">
        <f t="shared" si="20"/>
        <v>1193.3745142429223</v>
      </c>
      <c r="W138" s="2">
        <v>1193.4548146642601</v>
      </c>
      <c r="X138" s="2">
        <v>-4.6260000000000003</v>
      </c>
      <c r="Y138" s="2">
        <v>3853.4548146642601</v>
      </c>
      <c r="Z138" s="2">
        <f t="shared" si="21"/>
        <v>3853.3745142429225</v>
      </c>
      <c r="AA138" s="2">
        <f t="shared" si="22"/>
        <v>9571.0680000000011</v>
      </c>
      <c r="AB138">
        <f t="shared" si="23"/>
        <v>5489.116</v>
      </c>
      <c r="AC138">
        <f t="shared" si="16"/>
        <v>4332.8</v>
      </c>
    </row>
    <row r="139" spans="1:29" x14ac:dyDescent="0.25">
      <c r="A139" s="2">
        <v>7919</v>
      </c>
      <c r="B139" s="2">
        <v>13.471119873308099</v>
      </c>
      <c r="C139" s="2">
        <v>8.49</v>
      </c>
      <c r="D139" s="2">
        <v>4.33</v>
      </c>
      <c r="E139" s="2">
        <v>12.49</v>
      </c>
      <c r="F139" s="2">
        <v>0</v>
      </c>
      <c r="G139" s="2">
        <v>0</v>
      </c>
      <c r="H139" s="2">
        <v>0</v>
      </c>
      <c r="I139" s="2">
        <v>0</v>
      </c>
      <c r="J139" s="2">
        <v>8.8088801266918892</v>
      </c>
      <c r="K139" s="2">
        <v>12.584114466702699</v>
      </c>
      <c r="L139" s="2">
        <v>0</v>
      </c>
      <c r="M139" s="2">
        <v>0</v>
      </c>
      <c r="N139" s="2">
        <v>680</v>
      </c>
      <c r="O139" s="2">
        <v>-387</v>
      </c>
      <c r="P139" s="2">
        <v>337</v>
      </c>
      <c r="Q139" s="2">
        <v>758</v>
      </c>
      <c r="R139" s="2">
        <v>1567</v>
      </c>
      <c r="S139" s="2">
        <f t="shared" si="17"/>
        <v>599.16695048050667</v>
      </c>
      <c r="T139" s="2">
        <f t="shared" si="18"/>
        <v>404.49536386854629</v>
      </c>
      <c r="U139" s="2">
        <f t="shared" si="19"/>
        <v>177.07407376365563</v>
      </c>
      <c r="V139" s="2">
        <f t="shared" si="20"/>
        <v>1180.7363881127085</v>
      </c>
      <c r="W139" s="2">
        <v>1181.0379060221901</v>
      </c>
      <c r="X139" s="2">
        <v>-4.5949999999999998</v>
      </c>
      <c r="Y139" s="2">
        <v>3843.0379060221899</v>
      </c>
      <c r="Z139" s="2">
        <f t="shared" si="21"/>
        <v>3842.7363881127085</v>
      </c>
      <c r="AA139" s="2">
        <f t="shared" si="22"/>
        <v>9360.2340000000004</v>
      </c>
      <c r="AB139">
        <f t="shared" si="23"/>
        <v>5497.2240000000002</v>
      </c>
      <c r="AC139">
        <f t="shared" si="16"/>
        <v>4339.2</v>
      </c>
    </row>
    <row r="140" spans="1:29" x14ac:dyDescent="0.25">
      <c r="A140" s="2">
        <v>7919</v>
      </c>
      <c r="B140" s="2">
        <v>13.471119873308099</v>
      </c>
      <c r="C140" s="2">
        <v>8.49</v>
      </c>
      <c r="D140" s="2">
        <v>4.33</v>
      </c>
      <c r="E140" s="2">
        <v>12.49</v>
      </c>
      <c r="F140" s="2">
        <v>0</v>
      </c>
      <c r="G140" s="2">
        <v>0</v>
      </c>
      <c r="H140" s="2">
        <v>0</v>
      </c>
      <c r="I140" s="2">
        <v>0</v>
      </c>
      <c r="J140" s="2">
        <v>8.8088801266918892</v>
      </c>
      <c r="K140" s="2">
        <v>12.584114466702699</v>
      </c>
      <c r="L140" s="2">
        <v>0</v>
      </c>
      <c r="M140" s="2">
        <v>0</v>
      </c>
      <c r="N140" s="2">
        <v>680</v>
      </c>
      <c r="O140" s="2">
        <v>-387</v>
      </c>
      <c r="P140" s="2">
        <v>337</v>
      </c>
      <c r="Q140" s="2">
        <v>758</v>
      </c>
      <c r="R140" s="2">
        <v>1567</v>
      </c>
      <c r="S140" s="2">
        <f t="shared" si="17"/>
        <v>599.16695048050667</v>
      </c>
      <c r="T140" s="2">
        <f t="shared" si="18"/>
        <v>404.49536386854629</v>
      </c>
      <c r="U140" s="2">
        <f t="shared" si="19"/>
        <v>177.07407376365563</v>
      </c>
      <c r="V140" s="2">
        <f t="shared" si="20"/>
        <v>1180.7363881127085</v>
      </c>
      <c r="W140" s="2">
        <v>1181.0379060221901</v>
      </c>
      <c r="X140" s="2">
        <v>-4.5949999999999998</v>
      </c>
      <c r="Y140" s="2">
        <v>3843.0379060221899</v>
      </c>
      <c r="Z140" s="2">
        <f t="shared" si="21"/>
        <v>3842.7363881127085</v>
      </c>
      <c r="AA140" s="2">
        <f t="shared" si="22"/>
        <v>9360.2340000000004</v>
      </c>
      <c r="AB140">
        <f t="shared" si="23"/>
        <v>5497.2240000000002</v>
      </c>
      <c r="AC140">
        <f t="shared" si="16"/>
        <v>4339.2</v>
      </c>
    </row>
    <row r="141" spans="1:29" x14ac:dyDescent="0.25">
      <c r="A141" s="2">
        <v>7869</v>
      </c>
      <c r="B141" s="2">
        <v>13.4559684418856</v>
      </c>
      <c r="C141" s="2">
        <v>8.43</v>
      </c>
      <c r="D141" s="2">
        <v>4.33</v>
      </c>
      <c r="E141" s="2">
        <v>12.44</v>
      </c>
      <c r="F141" s="2">
        <v>0</v>
      </c>
      <c r="G141" s="2">
        <v>0</v>
      </c>
      <c r="H141" s="2">
        <v>1.40315581143575E-2</v>
      </c>
      <c r="I141" s="2">
        <v>1.5590620127063901E-2</v>
      </c>
      <c r="J141" s="2">
        <v>8.81</v>
      </c>
      <c r="K141" s="2">
        <v>12.5857142857142</v>
      </c>
      <c r="L141" s="2">
        <v>0</v>
      </c>
      <c r="M141" s="2">
        <v>1</v>
      </c>
      <c r="N141" s="2">
        <v>680</v>
      </c>
      <c r="O141" s="2">
        <v>-385</v>
      </c>
      <c r="P141" s="2">
        <v>341</v>
      </c>
      <c r="Q141" s="2">
        <v>757</v>
      </c>
      <c r="R141" s="2">
        <v>1566</v>
      </c>
      <c r="S141" s="2">
        <f t="shared" si="17"/>
        <v>586.43497108228098</v>
      </c>
      <c r="T141" s="2">
        <f t="shared" si="18"/>
        <v>403.89876303688175</v>
      </c>
      <c r="U141" s="2">
        <f t="shared" si="19"/>
        <v>176.81290256341427</v>
      </c>
      <c r="V141" s="2">
        <f t="shared" si="20"/>
        <v>1167.1466366825771</v>
      </c>
      <c r="W141" s="2">
        <v>1167.4548146642601</v>
      </c>
      <c r="X141" s="2">
        <v>-4.5640000000000001</v>
      </c>
      <c r="Y141" s="2">
        <v>3831.4548146642601</v>
      </c>
      <c r="Z141" s="2">
        <f t="shared" si="21"/>
        <v>3831.1466366825771</v>
      </c>
      <c r="AA141" s="2">
        <f t="shared" si="22"/>
        <v>9161.3340000000007</v>
      </c>
      <c r="AB141">
        <f t="shared" si="23"/>
        <v>5489.116</v>
      </c>
      <c r="AC141">
        <f t="shared" si="16"/>
        <v>4332.8</v>
      </c>
    </row>
    <row r="142" spans="1:29" x14ac:dyDescent="0.25">
      <c r="A142" s="2">
        <v>7837</v>
      </c>
      <c r="B142" s="2">
        <v>13.478431001919899</v>
      </c>
      <c r="C142" s="2">
        <v>8.4</v>
      </c>
      <c r="D142" s="2">
        <v>4.34</v>
      </c>
      <c r="E142" s="2">
        <v>12.4</v>
      </c>
      <c r="F142" s="2">
        <v>0</v>
      </c>
      <c r="G142" s="2">
        <v>0</v>
      </c>
      <c r="H142" s="2">
        <v>0</v>
      </c>
      <c r="I142" s="2">
        <v>0</v>
      </c>
      <c r="J142" s="2">
        <v>8.8015689980800307</v>
      </c>
      <c r="K142" s="2">
        <v>12.573669997257101</v>
      </c>
      <c r="L142" s="2">
        <v>0</v>
      </c>
      <c r="M142" s="2">
        <v>0</v>
      </c>
      <c r="N142" s="2">
        <v>679</v>
      </c>
      <c r="O142" s="2">
        <v>-382</v>
      </c>
      <c r="P142" s="2">
        <v>342</v>
      </c>
      <c r="Q142" s="2">
        <v>756</v>
      </c>
      <c r="R142" s="2">
        <v>1568</v>
      </c>
      <c r="S142" s="2">
        <f t="shared" si="17"/>
        <v>578.28650426741638</v>
      </c>
      <c r="T142" s="2">
        <f t="shared" si="18"/>
        <v>404.79366428437856</v>
      </c>
      <c r="U142" s="2">
        <f t="shared" si="19"/>
        <v>177.20465936377636</v>
      </c>
      <c r="V142" s="2">
        <f t="shared" si="20"/>
        <v>1160.2848279155712</v>
      </c>
      <c r="W142" s="2">
        <v>1160.35244599813</v>
      </c>
      <c r="X142" s="2">
        <v>-4.5439999999999996</v>
      </c>
      <c r="Y142" s="2">
        <v>3826.35244599813</v>
      </c>
      <c r="Z142" s="2">
        <f t="shared" si="21"/>
        <v>3826.2848279155714</v>
      </c>
      <c r="AA142" s="2">
        <f t="shared" si="22"/>
        <v>9034.0380000000005</v>
      </c>
      <c r="AB142">
        <f t="shared" si="23"/>
        <v>5501.2780000000002</v>
      </c>
      <c r="AC142">
        <f t="shared" si="16"/>
        <v>4342.4000000000005</v>
      </c>
    </row>
    <row r="143" spans="1:29" x14ac:dyDescent="0.25">
      <c r="A143" s="2">
        <v>7809</v>
      </c>
      <c r="B143" s="2">
        <v>13.4794553513483</v>
      </c>
      <c r="C143" s="2">
        <v>8.3699999999999992</v>
      </c>
      <c r="D143" s="2">
        <v>4.34</v>
      </c>
      <c r="E143" s="2">
        <v>12.38</v>
      </c>
      <c r="F143" s="2">
        <v>0</v>
      </c>
      <c r="G143" s="2">
        <v>0</v>
      </c>
      <c r="H143" s="2">
        <v>0</v>
      </c>
      <c r="I143" s="2">
        <v>0</v>
      </c>
      <c r="J143" s="2">
        <v>8.8005446486516608</v>
      </c>
      <c r="K143" s="2">
        <v>12.572206640930901</v>
      </c>
      <c r="L143" s="2">
        <v>0</v>
      </c>
      <c r="M143" s="2">
        <v>0</v>
      </c>
      <c r="N143" s="2">
        <v>679</v>
      </c>
      <c r="O143" s="2">
        <v>-381</v>
      </c>
      <c r="P143" s="2">
        <v>343</v>
      </c>
      <c r="Q143" s="2">
        <v>755</v>
      </c>
      <c r="R143" s="2">
        <v>1567</v>
      </c>
      <c r="S143" s="2">
        <f t="shared" si="17"/>
        <v>571.1565958044099</v>
      </c>
      <c r="T143" s="2">
        <f t="shared" si="18"/>
        <v>404.79366428437856</v>
      </c>
      <c r="U143" s="2">
        <f t="shared" si="19"/>
        <v>177.20465936377636</v>
      </c>
      <c r="V143" s="2">
        <f t="shared" si="20"/>
        <v>1153.1549194525649</v>
      </c>
      <c r="W143" s="2">
        <v>1153.35244599813</v>
      </c>
      <c r="X143" s="2">
        <v>-4.5270000000000001</v>
      </c>
      <c r="Y143" s="2">
        <v>3818.35244599813</v>
      </c>
      <c r="Z143" s="2">
        <f t="shared" si="21"/>
        <v>3818.1549194525651</v>
      </c>
      <c r="AA143" s="2">
        <f t="shared" si="22"/>
        <v>8922.6540000000005</v>
      </c>
      <c r="AB143">
        <f t="shared" si="23"/>
        <v>5501.2780000000002</v>
      </c>
      <c r="AC143">
        <f t="shared" si="16"/>
        <v>4342.4000000000005</v>
      </c>
    </row>
    <row r="144" spans="1:29" x14ac:dyDescent="0.25">
      <c r="A144" s="2">
        <v>7763</v>
      </c>
      <c r="B144" s="2">
        <v>13.430812987970601</v>
      </c>
      <c r="C144" s="2">
        <v>8.32</v>
      </c>
      <c r="D144" s="2">
        <v>4.33</v>
      </c>
      <c r="E144" s="2">
        <v>12.33</v>
      </c>
      <c r="F144" s="2">
        <v>0</v>
      </c>
      <c r="G144" s="2">
        <v>0</v>
      </c>
      <c r="H144" s="2">
        <v>3.9187012029366003E-2</v>
      </c>
      <c r="I144" s="2">
        <v>4.3541124477073298E-2</v>
      </c>
      <c r="J144" s="2">
        <v>8.81</v>
      </c>
      <c r="K144" s="2">
        <v>12.5857142857142</v>
      </c>
      <c r="L144" s="2">
        <v>0</v>
      </c>
      <c r="M144" s="2">
        <v>4</v>
      </c>
      <c r="N144" s="2">
        <v>680</v>
      </c>
      <c r="O144" s="2">
        <v>-379</v>
      </c>
      <c r="P144" s="2">
        <v>350</v>
      </c>
      <c r="Q144" s="2">
        <v>754</v>
      </c>
      <c r="R144" s="2">
        <v>1566</v>
      </c>
      <c r="S144" s="2">
        <f t="shared" si="17"/>
        <v>559.44317475804223</v>
      </c>
      <c r="T144" s="2">
        <f t="shared" si="18"/>
        <v>403.30216220521731</v>
      </c>
      <c r="U144" s="2">
        <f t="shared" si="19"/>
        <v>176.55173136317291</v>
      </c>
      <c r="V144" s="2">
        <f t="shared" si="20"/>
        <v>1139.2970683264325</v>
      </c>
      <c r="W144" s="2">
        <v>1139.64178033655</v>
      </c>
      <c r="X144" s="2">
        <v>-4.4989999999999997</v>
      </c>
      <c r="Y144" s="2">
        <v>3809.6417803365498</v>
      </c>
      <c r="Z144" s="2">
        <f t="shared" si="21"/>
        <v>3809.2970683264325</v>
      </c>
      <c r="AA144" s="2">
        <f t="shared" si="22"/>
        <v>8739.6660000000011</v>
      </c>
      <c r="AB144">
        <f t="shared" si="23"/>
        <v>5481.0080000000007</v>
      </c>
      <c r="AC144">
        <f t="shared" si="16"/>
        <v>4326.4000000000005</v>
      </c>
    </row>
    <row r="145" spans="1:31" x14ac:dyDescent="0.25">
      <c r="A145" s="2">
        <v>7699</v>
      </c>
      <c r="B145" s="2">
        <v>13.333672124168199</v>
      </c>
      <c r="C145" s="2">
        <v>8.25</v>
      </c>
      <c r="D145" s="2">
        <v>4.3099999999999996</v>
      </c>
      <c r="E145" s="2">
        <v>12.28</v>
      </c>
      <c r="F145" s="2">
        <v>0</v>
      </c>
      <c r="G145" s="2">
        <v>0</v>
      </c>
      <c r="H145" s="2">
        <v>0.13632787583176401</v>
      </c>
      <c r="I145" s="2">
        <v>0.15147541759084801</v>
      </c>
      <c r="J145" s="2">
        <v>8.81</v>
      </c>
      <c r="K145" s="2">
        <v>12.5857142857142</v>
      </c>
      <c r="L145" s="2">
        <v>0</v>
      </c>
      <c r="M145" s="2">
        <v>13</v>
      </c>
      <c r="N145" s="2">
        <v>680</v>
      </c>
      <c r="O145" s="2">
        <v>-377</v>
      </c>
      <c r="P145" s="2">
        <v>361</v>
      </c>
      <c r="Q145" s="2">
        <v>753</v>
      </c>
      <c r="R145" s="2">
        <v>1563</v>
      </c>
      <c r="S145" s="2">
        <f t="shared" si="17"/>
        <v>543.14624112831314</v>
      </c>
      <c r="T145" s="2">
        <f t="shared" si="18"/>
        <v>400.3191580468947</v>
      </c>
      <c r="U145" s="2">
        <f t="shared" si="19"/>
        <v>175.245875361966</v>
      </c>
      <c r="V145" s="2">
        <f t="shared" si="20"/>
        <v>1118.7112745371737</v>
      </c>
      <c r="W145" s="2">
        <v>1119.17446041944</v>
      </c>
      <c r="X145" s="2">
        <v>-4.4550000000000001</v>
      </c>
      <c r="Y145" s="2">
        <v>3796.17446041944</v>
      </c>
      <c r="Z145" s="2">
        <f t="shared" si="21"/>
        <v>3795.7112745371737</v>
      </c>
      <c r="AA145" s="2">
        <f t="shared" si="22"/>
        <v>8485.0740000000005</v>
      </c>
      <c r="AB145">
        <f t="shared" si="23"/>
        <v>5440.4680000000008</v>
      </c>
      <c r="AC145">
        <f t="shared" si="16"/>
        <v>4294.4000000000005</v>
      </c>
    </row>
    <row r="146" spans="1:31" x14ac:dyDescent="0.25">
      <c r="A146" s="2">
        <v>7682</v>
      </c>
      <c r="B146" s="2">
        <v>13.464408930835299</v>
      </c>
      <c r="C146" s="2">
        <v>8.23</v>
      </c>
      <c r="D146" s="2">
        <v>4.34</v>
      </c>
      <c r="E146" s="2">
        <v>12.25</v>
      </c>
      <c r="F146" s="2">
        <v>0</v>
      </c>
      <c r="G146" s="2">
        <v>0</v>
      </c>
      <c r="H146" s="2">
        <v>5.5910691646499002E-3</v>
      </c>
      <c r="I146" s="2">
        <v>6.2122990718332296E-3</v>
      </c>
      <c r="J146" s="2">
        <v>8.81</v>
      </c>
      <c r="K146" s="2">
        <v>12.5857142857142</v>
      </c>
      <c r="L146" s="2">
        <v>0</v>
      </c>
      <c r="M146" s="2">
        <v>1</v>
      </c>
      <c r="N146" s="2">
        <v>680</v>
      </c>
      <c r="O146" s="2">
        <v>-373</v>
      </c>
      <c r="P146" s="2">
        <v>352</v>
      </c>
      <c r="Q146" s="2">
        <v>752</v>
      </c>
      <c r="R146" s="2">
        <v>1566</v>
      </c>
      <c r="S146" s="2">
        <f t="shared" si="17"/>
        <v>538.81736813291639</v>
      </c>
      <c r="T146" s="2">
        <f t="shared" si="18"/>
        <v>404.19706345271402</v>
      </c>
      <c r="U146" s="2">
        <f t="shared" si="19"/>
        <v>176.94348816353497</v>
      </c>
      <c r="V146" s="2">
        <f t="shared" si="20"/>
        <v>1119.9579197491653</v>
      </c>
      <c r="W146" s="2">
        <v>1119.7693546401999</v>
      </c>
      <c r="X146" s="2">
        <v>-4.452</v>
      </c>
      <c r="Y146" s="2">
        <v>3789.7693546402002</v>
      </c>
      <c r="Z146" s="2">
        <f t="shared" si="21"/>
        <v>3789.9579197491653</v>
      </c>
      <c r="AA146" s="2">
        <f t="shared" si="22"/>
        <v>8417.4480000000003</v>
      </c>
      <c r="AB146">
        <f t="shared" si="23"/>
        <v>5493.17</v>
      </c>
      <c r="AC146">
        <f t="shared" si="16"/>
        <v>4336</v>
      </c>
    </row>
    <row r="147" spans="1:31" x14ac:dyDescent="0.25">
      <c r="A147" s="2">
        <v>7615</v>
      </c>
      <c r="B147" s="2">
        <v>13.468026565439599</v>
      </c>
      <c r="C147" s="2">
        <v>8.16</v>
      </c>
      <c r="D147" s="2">
        <v>4.3499999999999996</v>
      </c>
      <c r="E147" s="2">
        <v>12.18</v>
      </c>
      <c r="F147" s="2">
        <v>0</v>
      </c>
      <c r="G147" s="2">
        <v>0</v>
      </c>
      <c r="H147" s="2">
        <v>1.9734345603943299E-3</v>
      </c>
      <c r="I147" s="2">
        <v>2.1927050671048201E-3</v>
      </c>
      <c r="J147" s="2">
        <v>8.81</v>
      </c>
      <c r="K147" s="2">
        <v>12.5857142857142</v>
      </c>
      <c r="L147" s="2">
        <v>0</v>
      </c>
      <c r="M147" s="2">
        <v>0</v>
      </c>
      <c r="N147" s="2">
        <v>680</v>
      </c>
      <c r="O147" s="2">
        <v>-369</v>
      </c>
      <c r="P147" s="2">
        <v>356</v>
      </c>
      <c r="Q147" s="2">
        <v>750</v>
      </c>
      <c r="R147" s="2">
        <v>1567</v>
      </c>
      <c r="S147" s="2">
        <f t="shared" si="17"/>
        <v>521.75651573929372</v>
      </c>
      <c r="T147" s="2">
        <f t="shared" si="18"/>
        <v>404.19706345271402</v>
      </c>
      <c r="U147" s="2">
        <f t="shared" si="19"/>
        <v>176.94348816353497</v>
      </c>
      <c r="V147" s="2">
        <f t="shared" si="20"/>
        <v>1102.8970673555427</v>
      </c>
      <c r="W147" s="2">
        <v>1102.86133182811</v>
      </c>
      <c r="X147" s="2">
        <v>-4.4119999999999999</v>
      </c>
      <c r="Y147" s="2">
        <v>3775.86133182811</v>
      </c>
      <c r="Z147" s="2">
        <f t="shared" si="21"/>
        <v>3775.8970673555427</v>
      </c>
      <c r="AA147" s="2">
        <f t="shared" si="22"/>
        <v>8150.9220000000005</v>
      </c>
      <c r="AB147">
        <f t="shared" si="23"/>
        <v>5493.17</v>
      </c>
      <c r="AC147">
        <f t="shared" si="16"/>
        <v>4336</v>
      </c>
    </row>
    <row r="148" spans="1:31" x14ac:dyDescent="0.25">
      <c r="A148" s="2">
        <v>7554</v>
      </c>
      <c r="B148" s="2">
        <v>13.4701214788823</v>
      </c>
      <c r="C148" s="2">
        <v>8.1</v>
      </c>
      <c r="D148" s="2">
        <v>4.3499999999999996</v>
      </c>
      <c r="E148" s="2">
        <v>12.12</v>
      </c>
      <c r="F148" s="2">
        <v>0</v>
      </c>
      <c r="G148" s="2">
        <v>0</v>
      </c>
      <c r="H148" s="2">
        <v>0</v>
      </c>
      <c r="I148" s="2">
        <v>0</v>
      </c>
      <c r="J148" s="2">
        <v>8.8098785211176693</v>
      </c>
      <c r="K148" s="2">
        <v>12.5855407444538</v>
      </c>
      <c r="L148" s="2">
        <v>0</v>
      </c>
      <c r="M148" s="2">
        <v>0</v>
      </c>
      <c r="N148" s="2">
        <v>680</v>
      </c>
      <c r="O148" s="2">
        <v>-365</v>
      </c>
      <c r="P148" s="2">
        <v>359</v>
      </c>
      <c r="Q148" s="2">
        <v>749</v>
      </c>
      <c r="R148" s="2">
        <v>1567</v>
      </c>
      <c r="S148" s="2">
        <f t="shared" si="17"/>
        <v>506.22350087345825</v>
      </c>
      <c r="T148" s="2">
        <f t="shared" si="18"/>
        <v>404.49536386854629</v>
      </c>
      <c r="U148" s="2">
        <f t="shared" si="19"/>
        <v>177.07407376365563</v>
      </c>
      <c r="V148" s="2">
        <f t="shared" si="20"/>
        <v>1087.7929385056602</v>
      </c>
      <c r="W148" s="2">
        <v>1088.0379060221901</v>
      </c>
      <c r="X148" s="2">
        <v>-4.375</v>
      </c>
      <c r="Y148" s="2">
        <v>3763.0379060221899</v>
      </c>
      <c r="Z148" s="2">
        <f t="shared" si="21"/>
        <v>3762.7929385056605</v>
      </c>
      <c r="AA148" s="2">
        <f t="shared" si="22"/>
        <v>7908.2640000000001</v>
      </c>
      <c r="AB148">
        <f t="shared" si="23"/>
        <v>5497.2240000000002</v>
      </c>
      <c r="AC148">
        <f t="shared" si="16"/>
        <v>4339.2</v>
      </c>
    </row>
    <row r="149" spans="1:31" x14ac:dyDescent="0.25">
      <c r="A149" s="2">
        <v>7536</v>
      </c>
      <c r="B149" s="2">
        <v>13.1433022026253</v>
      </c>
      <c r="C149" s="2">
        <v>8.08</v>
      </c>
      <c r="D149" s="2">
        <v>4.29</v>
      </c>
      <c r="E149" s="2">
        <v>12.14</v>
      </c>
      <c r="F149" s="2">
        <v>0</v>
      </c>
      <c r="G149" s="2">
        <v>0</v>
      </c>
      <c r="H149" s="2">
        <v>0.32669779737466997</v>
      </c>
      <c r="I149" s="2">
        <v>0.36299755263852201</v>
      </c>
      <c r="J149" s="2">
        <v>8.81</v>
      </c>
      <c r="K149" s="2">
        <v>12.5857142857142</v>
      </c>
      <c r="L149" s="2">
        <v>0</v>
      </c>
      <c r="M149" s="2">
        <v>31</v>
      </c>
      <c r="N149" s="2">
        <v>680</v>
      </c>
      <c r="O149" s="2">
        <v>-371</v>
      </c>
      <c r="P149" s="2">
        <v>385</v>
      </c>
      <c r="Q149" s="2">
        <v>749</v>
      </c>
      <c r="R149" s="2">
        <v>1559</v>
      </c>
      <c r="S149" s="2">
        <f t="shared" si="17"/>
        <v>501.63998829009699</v>
      </c>
      <c r="T149" s="2">
        <f t="shared" si="18"/>
        <v>394.65145014608163</v>
      </c>
      <c r="U149" s="2">
        <f t="shared" si="19"/>
        <v>172.76474895967291</v>
      </c>
      <c r="V149" s="2">
        <f t="shared" si="20"/>
        <v>1069.0561873958516</v>
      </c>
      <c r="W149" s="2">
        <v>1069.4623833732501</v>
      </c>
      <c r="X149" s="2">
        <v>-4.3470000000000004</v>
      </c>
      <c r="Y149" s="2">
        <v>3762.4623833732498</v>
      </c>
      <c r="Z149" s="2">
        <f t="shared" si="21"/>
        <v>3762.0561873958513</v>
      </c>
      <c r="AA149" s="2">
        <f t="shared" si="22"/>
        <v>7836.6600000000008</v>
      </c>
      <c r="AB149">
        <f t="shared" si="23"/>
        <v>5363.442</v>
      </c>
      <c r="AC149">
        <f t="shared" si="16"/>
        <v>4233.6000000000004</v>
      </c>
    </row>
    <row r="150" spans="1:31" x14ac:dyDescent="0.25">
      <c r="A150" s="2">
        <v>7465</v>
      </c>
      <c r="B150" s="2">
        <v>13.4701214788823</v>
      </c>
      <c r="C150" s="2">
        <v>8</v>
      </c>
      <c r="D150" s="2">
        <v>4.3499999999999996</v>
      </c>
      <c r="E150" s="2">
        <v>12.03</v>
      </c>
      <c r="F150" s="2">
        <v>0</v>
      </c>
      <c r="G150" s="2">
        <v>0</v>
      </c>
      <c r="H150" s="2">
        <v>0</v>
      </c>
      <c r="I150" s="2">
        <v>0</v>
      </c>
      <c r="J150" s="2">
        <v>8.8098785211176693</v>
      </c>
      <c r="K150" s="2">
        <v>12.5855407444538</v>
      </c>
      <c r="L150" s="2">
        <v>0</v>
      </c>
      <c r="M150" s="2">
        <v>0</v>
      </c>
      <c r="N150" s="2">
        <v>680</v>
      </c>
      <c r="O150" s="2">
        <v>-360</v>
      </c>
      <c r="P150" s="2">
        <v>364</v>
      </c>
      <c r="Q150" s="2">
        <v>746</v>
      </c>
      <c r="R150" s="2">
        <v>1566</v>
      </c>
      <c r="S150" s="2">
        <f t="shared" si="17"/>
        <v>483.56057754461631</v>
      </c>
      <c r="T150" s="2">
        <f t="shared" si="18"/>
        <v>404.49536386854629</v>
      </c>
      <c r="U150" s="2">
        <f t="shared" si="19"/>
        <v>177.07407376365563</v>
      </c>
      <c r="V150" s="2">
        <f t="shared" si="20"/>
        <v>1065.1300151768182</v>
      </c>
      <c r="W150" s="2">
        <v>1065.0379060221901</v>
      </c>
      <c r="X150" s="2">
        <v>-4.3209999999999997</v>
      </c>
      <c r="Y150" s="2">
        <v>3741.0379060221899</v>
      </c>
      <c r="Z150" s="2">
        <f t="shared" si="21"/>
        <v>3741.1300151768182</v>
      </c>
      <c r="AA150" s="2">
        <f t="shared" si="22"/>
        <v>7554.2220000000007</v>
      </c>
      <c r="AB150">
        <f t="shared" si="23"/>
        <v>5497.2240000000002</v>
      </c>
      <c r="AC150">
        <f t="shared" si="16"/>
        <v>4339.2</v>
      </c>
    </row>
    <row r="151" spans="1:31" x14ac:dyDescent="0.25">
      <c r="A151" s="2">
        <v>7417</v>
      </c>
      <c r="B151" s="2">
        <v>13.4551419958874</v>
      </c>
      <c r="C151" s="2">
        <v>7.95</v>
      </c>
      <c r="D151" s="2">
        <v>4.3499999999999996</v>
      </c>
      <c r="E151" s="2">
        <v>11.98</v>
      </c>
      <c r="F151" s="2">
        <v>0</v>
      </c>
      <c r="G151" s="2">
        <v>0</v>
      </c>
      <c r="H151" s="2">
        <v>1.4858004112518501E-2</v>
      </c>
      <c r="I151" s="2">
        <v>1.65088934583539E-2</v>
      </c>
      <c r="J151" s="2">
        <v>8.81</v>
      </c>
      <c r="K151" s="2">
        <v>12.5857142857142</v>
      </c>
      <c r="L151" s="2">
        <v>0</v>
      </c>
      <c r="M151" s="2">
        <v>1</v>
      </c>
      <c r="N151" s="2">
        <v>680</v>
      </c>
      <c r="O151" s="2">
        <v>-358</v>
      </c>
      <c r="P151" s="2">
        <v>369</v>
      </c>
      <c r="Q151" s="2">
        <v>745</v>
      </c>
      <c r="R151" s="2">
        <v>1566</v>
      </c>
      <c r="S151" s="2">
        <f t="shared" si="17"/>
        <v>471.33787732231951</v>
      </c>
      <c r="T151" s="2">
        <f t="shared" si="18"/>
        <v>403.89876303688175</v>
      </c>
      <c r="U151" s="2">
        <f t="shared" si="19"/>
        <v>176.81290256341427</v>
      </c>
      <c r="V151" s="2">
        <f t="shared" si="20"/>
        <v>1052.0495429226155</v>
      </c>
      <c r="W151" s="2">
        <v>1052.4548146642601</v>
      </c>
      <c r="X151" s="2">
        <v>-4.2910000000000004</v>
      </c>
      <c r="Y151" s="2">
        <v>3732.4548146642601</v>
      </c>
      <c r="Z151" s="2">
        <f t="shared" si="21"/>
        <v>3732.0495429226157</v>
      </c>
      <c r="AA151" s="2">
        <f t="shared" si="22"/>
        <v>7363.2780000000002</v>
      </c>
      <c r="AB151">
        <f t="shared" si="23"/>
        <v>5489.116</v>
      </c>
      <c r="AC151">
        <f t="shared" si="16"/>
        <v>4332.8</v>
      </c>
    </row>
    <row r="152" spans="1:31" x14ac:dyDescent="0.25">
      <c r="A152" s="2">
        <v>7362</v>
      </c>
      <c r="B152" s="2">
        <v>13.456352488233501</v>
      </c>
      <c r="C152" s="2">
        <v>7.89</v>
      </c>
      <c r="D152" s="2">
        <v>4.3600000000000003</v>
      </c>
      <c r="E152" s="2">
        <v>11.92</v>
      </c>
      <c r="F152" s="2">
        <v>0</v>
      </c>
      <c r="G152" s="2">
        <v>0</v>
      </c>
      <c r="H152" s="2">
        <v>1.36475117664023E-2</v>
      </c>
      <c r="I152" s="2">
        <v>1.51639019626692E-2</v>
      </c>
      <c r="J152" s="2">
        <v>8.81</v>
      </c>
      <c r="K152" s="2">
        <v>12.5857142857142</v>
      </c>
      <c r="L152" s="2">
        <v>0</v>
      </c>
      <c r="M152" s="2">
        <v>1</v>
      </c>
      <c r="N152" s="2">
        <v>680</v>
      </c>
      <c r="O152" s="2">
        <v>-354</v>
      </c>
      <c r="P152" s="2">
        <v>372</v>
      </c>
      <c r="Q152" s="2">
        <v>744</v>
      </c>
      <c r="R152" s="2">
        <v>1567</v>
      </c>
      <c r="S152" s="2">
        <f t="shared" si="17"/>
        <v>457.33269998427113</v>
      </c>
      <c r="T152" s="2">
        <f t="shared" si="18"/>
        <v>403.89876303688175</v>
      </c>
      <c r="U152" s="2">
        <f t="shared" si="19"/>
        <v>176.81290256341427</v>
      </c>
      <c r="V152" s="2">
        <f t="shared" si="20"/>
        <v>1038.0443655845672</v>
      </c>
      <c r="W152" s="2">
        <v>1038.4548146642601</v>
      </c>
      <c r="X152" s="2">
        <v>-4.258</v>
      </c>
      <c r="Y152" s="2">
        <v>3721.4548146642601</v>
      </c>
      <c r="Z152" s="2">
        <f t="shared" si="21"/>
        <v>3721.0443655845675</v>
      </c>
      <c r="AA152" s="2">
        <f t="shared" si="22"/>
        <v>7144.4880000000003</v>
      </c>
      <c r="AB152">
        <f t="shared" si="23"/>
        <v>5489.116</v>
      </c>
      <c r="AC152">
        <f t="shared" si="16"/>
        <v>4332.8</v>
      </c>
    </row>
    <row r="153" spans="1:31" x14ac:dyDescent="0.25">
      <c r="A153" s="2">
        <v>7321</v>
      </c>
      <c r="B153" s="2">
        <v>13.467327268018099</v>
      </c>
      <c r="C153" s="2">
        <v>7.85</v>
      </c>
      <c r="D153" s="2">
        <v>4.3600000000000003</v>
      </c>
      <c r="E153" s="2">
        <v>11.88</v>
      </c>
      <c r="F153" s="2">
        <v>0</v>
      </c>
      <c r="G153" s="2">
        <v>0</v>
      </c>
      <c r="H153" s="2">
        <v>2.67273198183204E-3</v>
      </c>
      <c r="I153" s="2">
        <v>2.9697022020355999E-3</v>
      </c>
      <c r="J153" s="2">
        <v>8.81</v>
      </c>
      <c r="K153" s="2">
        <v>12.5857142857142</v>
      </c>
      <c r="L153" s="2">
        <v>0</v>
      </c>
      <c r="M153" s="2">
        <v>0</v>
      </c>
      <c r="N153" s="2">
        <v>680</v>
      </c>
      <c r="O153" s="2">
        <v>-351</v>
      </c>
      <c r="P153" s="2">
        <v>373</v>
      </c>
      <c r="Q153" s="2">
        <v>743</v>
      </c>
      <c r="R153" s="2">
        <v>1567</v>
      </c>
      <c r="S153" s="2">
        <f t="shared" si="17"/>
        <v>446.89247687772604</v>
      </c>
      <c r="T153" s="2">
        <f t="shared" si="18"/>
        <v>404.19706345271402</v>
      </c>
      <c r="U153" s="2">
        <f t="shared" si="19"/>
        <v>176.94348816353497</v>
      </c>
      <c r="V153" s="2">
        <f t="shared" si="20"/>
        <v>1028.0330284939751</v>
      </c>
      <c r="W153" s="2">
        <v>1027.86133182811</v>
      </c>
      <c r="X153" s="2">
        <v>-4.234</v>
      </c>
      <c r="Y153" s="2">
        <v>3710.86133182811</v>
      </c>
      <c r="Z153" s="2">
        <f t="shared" si="21"/>
        <v>3711.0330284939751</v>
      </c>
      <c r="AA153" s="2">
        <f t="shared" si="22"/>
        <v>6981.39</v>
      </c>
      <c r="AB153">
        <f t="shared" si="23"/>
        <v>5493.17</v>
      </c>
      <c r="AC153">
        <f t="shared" si="16"/>
        <v>4336</v>
      </c>
    </row>
    <row r="154" spans="1:31" x14ac:dyDescent="0.25">
      <c r="A154" s="2">
        <v>7287</v>
      </c>
      <c r="B154" s="2">
        <v>13.4787605505564</v>
      </c>
      <c r="C154" s="2">
        <v>7.81</v>
      </c>
      <c r="D154" s="2">
        <v>4.37</v>
      </c>
      <c r="E154" s="2">
        <v>11.84</v>
      </c>
      <c r="F154" s="2">
        <v>0</v>
      </c>
      <c r="G154" s="2">
        <v>0</v>
      </c>
      <c r="H154" s="2">
        <v>0</v>
      </c>
      <c r="I154" s="2">
        <v>0</v>
      </c>
      <c r="J154" s="2">
        <v>8.8012394494435693</v>
      </c>
      <c r="K154" s="2">
        <v>12.573199213490801</v>
      </c>
      <c r="L154" s="2">
        <v>0</v>
      </c>
      <c r="M154" s="2">
        <v>0</v>
      </c>
      <c r="N154" s="2">
        <v>679</v>
      </c>
      <c r="O154" s="2">
        <v>-349</v>
      </c>
      <c r="P154" s="2">
        <v>375</v>
      </c>
      <c r="Q154" s="2">
        <v>742</v>
      </c>
      <c r="R154" s="2">
        <v>1568</v>
      </c>
      <c r="S154" s="2">
        <f t="shared" si="17"/>
        <v>438.23473088693248</v>
      </c>
      <c r="T154" s="2">
        <f t="shared" si="18"/>
        <v>404.79366428437856</v>
      </c>
      <c r="U154" s="2">
        <f t="shared" si="19"/>
        <v>177.20465936377636</v>
      </c>
      <c r="V154" s="2">
        <f t="shared" si="20"/>
        <v>1020.2330545350875</v>
      </c>
      <c r="W154" s="2">
        <v>1020.35244599813</v>
      </c>
      <c r="X154" s="2">
        <v>-4.2119999999999997</v>
      </c>
      <c r="Y154" s="2">
        <v>3705.35244599813</v>
      </c>
      <c r="Z154" s="2">
        <f t="shared" si="21"/>
        <v>3705.2330545350874</v>
      </c>
      <c r="AA154" s="2">
        <f t="shared" si="22"/>
        <v>6846.1379999999999</v>
      </c>
      <c r="AB154">
        <f t="shared" si="23"/>
        <v>5501.2780000000002</v>
      </c>
      <c r="AC154">
        <f t="shared" si="16"/>
        <v>4342.4000000000005</v>
      </c>
    </row>
    <row r="155" spans="1:31" x14ac:dyDescent="0.25">
      <c r="A155" s="2">
        <v>7258</v>
      </c>
      <c r="B155" s="2">
        <v>13.474617217958199</v>
      </c>
      <c r="C155" s="2">
        <v>7.78</v>
      </c>
      <c r="D155" s="2">
        <v>4.37</v>
      </c>
      <c r="E155" s="2">
        <v>11.82</v>
      </c>
      <c r="F155" s="2">
        <v>0</v>
      </c>
      <c r="G155" s="2">
        <v>0</v>
      </c>
      <c r="H155" s="2">
        <v>0</v>
      </c>
      <c r="I155" s="2">
        <v>0</v>
      </c>
      <c r="J155" s="2">
        <v>8.8053827820418</v>
      </c>
      <c r="K155" s="2">
        <v>12.579118260059699</v>
      </c>
      <c r="L155" s="2">
        <v>0</v>
      </c>
      <c r="M155" s="2">
        <v>0</v>
      </c>
      <c r="N155" s="2">
        <v>679</v>
      </c>
      <c r="O155" s="2">
        <v>-348</v>
      </c>
      <c r="P155" s="2">
        <v>377</v>
      </c>
      <c r="Q155" s="2">
        <v>741</v>
      </c>
      <c r="R155" s="2">
        <v>1567</v>
      </c>
      <c r="S155" s="2">
        <f t="shared" si="17"/>
        <v>430.8501828359615</v>
      </c>
      <c r="T155" s="2">
        <f t="shared" si="18"/>
        <v>404.49536386854629</v>
      </c>
      <c r="U155" s="2">
        <f t="shared" si="19"/>
        <v>177.07407376365563</v>
      </c>
      <c r="V155" s="2">
        <f t="shared" si="20"/>
        <v>1012.4196204681634</v>
      </c>
      <c r="W155" s="2">
        <v>1012.1298832101</v>
      </c>
      <c r="X155" s="2">
        <v>-4.1950000000000003</v>
      </c>
      <c r="Y155" s="2">
        <v>3697.1298832101002</v>
      </c>
      <c r="Z155" s="2">
        <f t="shared" si="21"/>
        <v>3697.4196204681634</v>
      </c>
      <c r="AA155" s="2">
        <f t="shared" si="22"/>
        <v>6730.7760000000007</v>
      </c>
      <c r="AB155">
        <f t="shared" si="23"/>
        <v>5497.2240000000002</v>
      </c>
      <c r="AC155">
        <f t="shared" si="16"/>
        <v>4339.2</v>
      </c>
    </row>
    <row r="156" spans="1:31" x14ac:dyDescent="0.25">
      <c r="A156" s="2">
        <v>7232</v>
      </c>
      <c r="B156" s="2">
        <v>13.474617217958199</v>
      </c>
      <c r="C156" s="2">
        <v>7.75</v>
      </c>
      <c r="D156" s="2">
        <v>4.37</v>
      </c>
      <c r="E156" s="2">
        <v>11.79</v>
      </c>
      <c r="F156" s="2">
        <v>0</v>
      </c>
      <c r="G156" s="2">
        <v>0</v>
      </c>
      <c r="H156" s="2">
        <v>0</v>
      </c>
      <c r="I156" s="2">
        <v>0</v>
      </c>
      <c r="J156" s="2">
        <v>8.8053827820418</v>
      </c>
      <c r="K156" s="2">
        <v>12.579118260059699</v>
      </c>
      <c r="L156" s="2">
        <v>0</v>
      </c>
      <c r="M156" s="2">
        <v>0</v>
      </c>
      <c r="N156" s="2">
        <v>679</v>
      </c>
      <c r="O156" s="2">
        <v>-346</v>
      </c>
      <c r="P156" s="2">
        <v>378</v>
      </c>
      <c r="Q156" s="2">
        <v>741</v>
      </c>
      <c r="R156" s="2">
        <v>1567</v>
      </c>
      <c r="S156" s="2">
        <f t="shared" si="17"/>
        <v>424.2295535488841</v>
      </c>
      <c r="T156" s="2">
        <f t="shared" si="18"/>
        <v>404.49536386854629</v>
      </c>
      <c r="U156" s="2">
        <f t="shared" si="19"/>
        <v>177.07407376365563</v>
      </c>
      <c r="V156" s="2">
        <f t="shared" si="20"/>
        <v>1005.798991181086</v>
      </c>
      <c r="W156" s="2">
        <v>1006.1298832101</v>
      </c>
      <c r="X156" s="2">
        <v>-4.18</v>
      </c>
      <c r="Y156" s="2">
        <v>3692.1298832101002</v>
      </c>
      <c r="Z156" s="2">
        <f t="shared" si="21"/>
        <v>3691.798991181086</v>
      </c>
      <c r="AA156" s="2">
        <f t="shared" si="22"/>
        <v>6627.348</v>
      </c>
      <c r="AB156">
        <f t="shared" si="23"/>
        <v>5497.2240000000002</v>
      </c>
      <c r="AC156">
        <f t="shared" si="16"/>
        <v>4339.2</v>
      </c>
    </row>
    <row r="157" spans="1:31" x14ac:dyDescent="0.25">
      <c r="A157" s="2">
        <v>7198</v>
      </c>
      <c r="B157" s="2">
        <v>13.470427739184</v>
      </c>
      <c r="C157" s="2">
        <v>7.72</v>
      </c>
      <c r="D157" s="2">
        <v>4.37</v>
      </c>
      <c r="E157" s="2">
        <v>11.75</v>
      </c>
      <c r="F157" s="2">
        <v>0</v>
      </c>
      <c r="G157" s="2">
        <v>0</v>
      </c>
      <c r="H157" s="2">
        <v>0</v>
      </c>
      <c r="I157" s="2">
        <v>0</v>
      </c>
      <c r="J157" s="2">
        <v>8.8095722608158997</v>
      </c>
      <c r="K157" s="2">
        <v>12.585103229736999</v>
      </c>
      <c r="L157" s="2">
        <v>0</v>
      </c>
      <c r="M157" s="2">
        <v>0</v>
      </c>
      <c r="N157" s="2">
        <v>680</v>
      </c>
      <c r="O157" s="2">
        <v>-344</v>
      </c>
      <c r="P157" s="2">
        <v>380</v>
      </c>
      <c r="Q157" s="2">
        <v>740</v>
      </c>
      <c r="R157" s="2">
        <v>1568</v>
      </c>
      <c r="S157" s="2">
        <f t="shared" si="17"/>
        <v>415.57180755809054</v>
      </c>
      <c r="T157" s="2">
        <f t="shared" si="18"/>
        <v>404.49536386854629</v>
      </c>
      <c r="U157" s="2">
        <f t="shared" si="19"/>
        <v>177.07407376365563</v>
      </c>
      <c r="V157" s="2">
        <f t="shared" si="20"/>
        <v>997.14124519029247</v>
      </c>
      <c r="W157" s="2">
        <v>997.03790602219101</v>
      </c>
      <c r="X157" s="2">
        <v>-4.16</v>
      </c>
      <c r="Y157" s="2">
        <v>3685.0379060221899</v>
      </c>
      <c r="Z157" s="2">
        <f t="shared" si="21"/>
        <v>3685.1412451902925</v>
      </c>
      <c r="AA157" s="2">
        <f t="shared" si="22"/>
        <v>6492.0960000000005</v>
      </c>
      <c r="AB157">
        <f t="shared" si="23"/>
        <v>5497.2240000000002</v>
      </c>
      <c r="AC157">
        <f t="shared" si="16"/>
        <v>4339.2</v>
      </c>
      <c r="AD157" s="2"/>
      <c r="AE157" s="2"/>
    </row>
    <row r="158" spans="1:31" x14ac:dyDescent="0.25">
      <c r="A158" s="2">
        <v>7165</v>
      </c>
      <c r="B158" s="2">
        <v>13.473847254289799</v>
      </c>
      <c r="C158" s="2">
        <v>7.68</v>
      </c>
      <c r="D158" s="2">
        <v>4.37</v>
      </c>
      <c r="E158" s="2">
        <v>11.72</v>
      </c>
      <c r="F158" s="2">
        <v>0</v>
      </c>
      <c r="G158" s="2">
        <v>0</v>
      </c>
      <c r="H158" s="2">
        <v>0</v>
      </c>
      <c r="I158" s="2">
        <v>0</v>
      </c>
      <c r="J158" s="2">
        <v>8.80615274571017</v>
      </c>
      <c r="K158" s="2">
        <v>12.5802182081573</v>
      </c>
      <c r="L158" s="2">
        <v>0</v>
      </c>
      <c r="M158" s="2">
        <v>0</v>
      </c>
      <c r="N158" s="2">
        <v>679</v>
      </c>
      <c r="O158" s="2">
        <v>-342</v>
      </c>
      <c r="P158" s="2">
        <v>382</v>
      </c>
      <c r="Q158" s="2">
        <v>739</v>
      </c>
      <c r="R158" s="2">
        <v>1567</v>
      </c>
      <c r="S158" s="2">
        <f t="shared" si="17"/>
        <v>407.16870115526149</v>
      </c>
      <c r="T158" s="2">
        <f t="shared" si="18"/>
        <v>404.49536386854629</v>
      </c>
      <c r="U158" s="2">
        <f t="shared" si="19"/>
        <v>177.07407376365563</v>
      </c>
      <c r="V158" s="2">
        <f t="shared" si="20"/>
        <v>988.73813878746341</v>
      </c>
      <c r="W158" s="2">
        <v>989.12988321010198</v>
      </c>
      <c r="X158" s="2">
        <v>-4.1390000000000002</v>
      </c>
      <c r="Y158" s="2">
        <v>3677.1298832101002</v>
      </c>
      <c r="Z158" s="2">
        <f t="shared" si="21"/>
        <v>3676.7381387874634</v>
      </c>
      <c r="AA158" s="2">
        <f t="shared" si="22"/>
        <v>6360.8220000000001</v>
      </c>
      <c r="AB158">
        <f t="shared" si="23"/>
        <v>5497.2240000000002</v>
      </c>
      <c r="AC158">
        <f t="shared" si="16"/>
        <v>4339.2</v>
      </c>
    </row>
    <row r="159" spans="1:31" x14ac:dyDescent="0.25">
      <c r="A159" s="2">
        <v>7153</v>
      </c>
      <c r="B159" s="2">
        <v>13.4696897494561</v>
      </c>
      <c r="C159" s="2">
        <v>7.67</v>
      </c>
      <c r="D159" s="2">
        <v>4.37</v>
      </c>
      <c r="E159" s="2">
        <v>11.71</v>
      </c>
      <c r="F159" s="2">
        <v>0</v>
      </c>
      <c r="G159" s="2">
        <v>0</v>
      </c>
      <c r="H159" s="2">
        <v>3.1025054384059499E-4</v>
      </c>
      <c r="I159" s="2">
        <v>3.4472282648954997E-4</v>
      </c>
      <c r="J159" s="2">
        <v>8.81</v>
      </c>
      <c r="K159" s="2">
        <v>12.5857142857142</v>
      </c>
      <c r="L159" s="2">
        <v>0</v>
      </c>
      <c r="M159" s="2">
        <v>0</v>
      </c>
      <c r="N159" s="2">
        <v>680</v>
      </c>
      <c r="O159" s="2">
        <v>-341</v>
      </c>
      <c r="P159" s="2">
        <v>383</v>
      </c>
      <c r="Q159" s="2">
        <v>739</v>
      </c>
      <c r="R159" s="2">
        <v>1567</v>
      </c>
      <c r="S159" s="2">
        <f t="shared" si="17"/>
        <v>404.11302609968732</v>
      </c>
      <c r="T159" s="2">
        <f t="shared" si="18"/>
        <v>404.49536386854629</v>
      </c>
      <c r="U159" s="2">
        <f t="shared" si="19"/>
        <v>177.07407376365563</v>
      </c>
      <c r="V159" s="2">
        <f t="shared" si="20"/>
        <v>985.68246373188924</v>
      </c>
      <c r="W159" s="2">
        <v>986.03790602219101</v>
      </c>
      <c r="X159" s="2">
        <v>-4.133</v>
      </c>
      <c r="Y159" s="2">
        <v>3675.0379060221899</v>
      </c>
      <c r="Z159" s="2">
        <f t="shared" si="21"/>
        <v>3674.6824637318891</v>
      </c>
      <c r="AA159" s="2">
        <f t="shared" si="22"/>
        <v>6313.0860000000002</v>
      </c>
      <c r="AB159">
        <f t="shared" si="23"/>
        <v>5497.2240000000002</v>
      </c>
      <c r="AC159">
        <f t="shared" si="16"/>
        <v>4339.2</v>
      </c>
    </row>
    <row r="160" spans="1:31" x14ac:dyDescent="0.25">
      <c r="A160" s="2">
        <v>7076</v>
      </c>
      <c r="B160" s="2">
        <v>13.4556894131837</v>
      </c>
      <c r="C160" s="2">
        <v>7.58</v>
      </c>
      <c r="D160" s="2">
        <v>4.37</v>
      </c>
      <c r="E160" s="2">
        <v>11.63</v>
      </c>
      <c r="F160" s="2">
        <v>0</v>
      </c>
      <c r="G160" s="2">
        <v>0</v>
      </c>
      <c r="H160" s="2">
        <v>1.4310586816263101E-2</v>
      </c>
      <c r="I160" s="2">
        <v>1.5900652018070199E-2</v>
      </c>
      <c r="J160" s="2">
        <v>8.81</v>
      </c>
      <c r="K160" s="2">
        <v>12.5857142857142</v>
      </c>
      <c r="L160" s="2">
        <v>0</v>
      </c>
      <c r="M160" s="2">
        <v>1</v>
      </c>
      <c r="N160" s="2">
        <v>680</v>
      </c>
      <c r="O160" s="2">
        <v>-337</v>
      </c>
      <c r="P160" s="2">
        <v>389</v>
      </c>
      <c r="Q160" s="2">
        <v>737</v>
      </c>
      <c r="R160" s="2">
        <v>1566</v>
      </c>
      <c r="S160" s="2">
        <f t="shared" si="17"/>
        <v>384.50577782641955</v>
      </c>
      <c r="T160" s="2">
        <f t="shared" si="18"/>
        <v>403.89876303688175</v>
      </c>
      <c r="U160" s="2">
        <f t="shared" si="19"/>
        <v>176.81290256341427</v>
      </c>
      <c r="V160" s="2">
        <f t="shared" si="20"/>
        <v>965.21744342671548</v>
      </c>
      <c r="W160" s="2">
        <v>965.45481466426202</v>
      </c>
      <c r="X160" s="2">
        <v>-4.0860000000000003</v>
      </c>
      <c r="Y160" s="2">
        <v>3657.4548146642601</v>
      </c>
      <c r="Z160" s="2">
        <f t="shared" si="21"/>
        <v>3657.2174434267154</v>
      </c>
      <c r="AA160" s="2">
        <f t="shared" si="22"/>
        <v>6006.7800000000007</v>
      </c>
      <c r="AB160">
        <f t="shared" si="23"/>
        <v>5489.116</v>
      </c>
      <c r="AC160">
        <f t="shared" si="16"/>
        <v>4332.8</v>
      </c>
    </row>
    <row r="161" spans="1:29" x14ac:dyDescent="0.25">
      <c r="A161" s="2">
        <v>7050</v>
      </c>
      <c r="B161" s="2">
        <v>13.4910029986378</v>
      </c>
      <c r="C161" s="2">
        <v>7.56</v>
      </c>
      <c r="D161" s="2">
        <v>4.38</v>
      </c>
      <c r="E161" s="2">
        <v>11.6</v>
      </c>
      <c r="F161" s="2">
        <v>0</v>
      </c>
      <c r="G161" s="2">
        <v>0</v>
      </c>
      <c r="H161" s="2">
        <v>0</v>
      </c>
      <c r="I161" s="2">
        <v>0</v>
      </c>
      <c r="J161" s="2">
        <v>8.7889970013621408</v>
      </c>
      <c r="K161" s="2">
        <v>12.555710001945901</v>
      </c>
      <c r="L161" s="2">
        <v>0</v>
      </c>
      <c r="M161" s="2">
        <v>0</v>
      </c>
      <c r="N161" s="2">
        <v>678</v>
      </c>
      <c r="O161" s="2">
        <v>-335</v>
      </c>
      <c r="P161" s="2">
        <v>388</v>
      </c>
      <c r="Q161" s="2">
        <v>736</v>
      </c>
      <c r="R161" s="2">
        <v>1568</v>
      </c>
      <c r="S161" s="2">
        <f t="shared" si="17"/>
        <v>377.88514853934208</v>
      </c>
      <c r="T161" s="2">
        <f t="shared" si="18"/>
        <v>405.09196470021084</v>
      </c>
      <c r="U161" s="2">
        <f t="shared" si="19"/>
        <v>177.33524496389705</v>
      </c>
      <c r="V161" s="2">
        <f t="shared" si="20"/>
        <v>960.31235820344989</v>
      </c>
      <c r="W161" s="2">
        <v>959.758963161986</v>
      </c>
      <c r="X161" s="2">
        <v>-4.0670000000000002</v>
      </c>
      <c r="Y161" s="2">
        <v>3651.7589631619799</v>
      </c>
      <c r="Z161" s="2">
        <f t="shared" si="21"/>
        <v>3652.31235820345</v>
      </c>
      <c r="AA161" s="2">
        <f t="shared" si="22"/>
        <v>5903.3519999999999</v>
      </c>
      <c r="AB161">
        <f t="shared" si="23"/>
        <v>5505.3320000000003</v>
      </c>
      <c r="AC161">
        <f t="shared" si="16"/>
        <v>4345.6000000000004</v>
      </c>
    </row>
    <row r="162" spans="1:29" x14ac:dyDescent="0.25">
      <c r="A162" s="2">
        <v>6955</v>
      </c>
      <c r="B162" s="2">
        <v>13.476837483527</v>
      </c>
      <c r="C162" s="2">
        <v>7.45</v>
      </c>
      <c r="D162" s="2">
        <v>4.38</v>
      </c>
      <c r="E162" s="2">
        <v>11.51</v>
      </c>
      <c r="F162" s="2">
        <v>0</v>
      </c>
      <c r="G162" s="2">
        <v>0</v>
      </c>
      <c r="H162" s="2">
        <v>0</v>
      </c>
      <c r="I162" s="2">
        <v>0</v>
      </c>
      <c r="J162" s="2">
        <v>8.8031625164729501</v>
      </c>
      <c r="K162" s="2">
        <v>12.575946452104199</v>
      </c>
      <c r="L162" s="2">
        <v>0</v>
      </c>
      <c r="M162" s="2">
        <v>0</v>
      </c>
      <c r="N162" s="2">
        <v>679</v>
      </c>
      <c r="O162" s="2">
        <v>-329</v>
      </c>
      <c r="P162" s="2">
        <v>395</v>
      </c>
      <c r="Q162" s="2">
        <v>734</v>
      </c>
      <c r="R162" s="2">
        <v>1566</v>
      </c>
      <c r="S162" s="2">
        <f t="shared" si="17"/>
        <v>353.69438768271306</v>
      </c>
      <c r="T162" s="2">
        <f t="shared" si="18"/>
        <v>404.49536386854629</v>
      </c>
      <c r="U162" s="2">
        <f t="shared" si="19"/>
        <v>177.07407376365563</v>
      </c>
      <c r="V162" s="2">
        <f t="shared" si="20"/>
        <v>935.26382531491504</v>
      </c>
      <c r="W162" s="2">
        <v>935.17587180405701</v>
      </c>
      <c r="X162" s="2">
        <v>-4.0119999999999996</v>
      </c>
      <c r="Y162" s="2">
        <v>3630.1758718040501</v>
      </c>
      <c r="Z162" s="2">
        <f t="shared" si="21"/>
        <v>3630.2638253149153</v>
      </c>
      <c r="AA162" s="2">
        <f t="shared" si="22"/>
        <v>5525.442</v>
      </c>
      <c r="AB162">
        <f t="shared" si="23"/>
        <v>5497.2240000000002</v>
      </c>
      <c r="AC162">
        <f t="shared" si="16"/>
        <v>4339.2</v>
      </c>
    </row>
    <row r="163" spans="1:29" x14ac:dyDescent="0.25">
      <c r="A163" s="2">
        <v>6879</v>
      </c>
      <c r="B163" s="2">
        <v>13.477685593183899</v>
      </c>
      <c r="C163" s="2">
        <v>7.37</v>
      </c>
      <c r="D163" s="2">
        <v>4.3899999999999997</v>
      </c>
      <c r="E163" s="2">
        <v>11.43</v>
      </c>
      <c r="F163" s="2">
        <v>0</v>
      </c>
      <c r="G163" s="2">
        <v>0</v>
      </c>
      <c r="H163" s="2">
        <v>0</v>
      </c>
      <c r="I163" s="2">
        <v>0</v>
      </c>
      <c r="J163" s="2">
        <v>8.8023144068160999</v>
      </c>
      <c r="K163" s="2">
        <v>12.5747348668801</v>
      </c>
      <c r="L163" s="2">
        <v>0</v>
      </c>
      <c r="M163" s="2">
        <v>0</v>
      </c>
      <c r="N163" s="2">
        <v>679</v>
      </c>
      <c r="O163" s="2">
        <v>-325</v>
      </c>
      <c r="P163" s="2">
        <v>399</v>
      </c>
      <c r="Q163" s="2">
        <v>732</v>
      </c>
      <c r="R163" s="2">
        <v>1567</v>
      </c>
      <c r="S163" s="2">
        <f t="shared" si="17"/>
        <v>334.34177899740985</v>
      </c>
      <c r="T163" s="2">
        <f t="shared" si="18"/>
        <v>404.49536386854629</v>
      </c>
      <c r="U163" s="2">
        <f t="shared" si="19"/>
        <v>177.07407376365563</v>
      </c>
      <c r="V163" s="2">
        <f t="shared" si="20"/>
        <v>915.91121662961177</v>
      </c>
      <c r="W163" s="2">
        <v>916.22186039801295</v>
      </c>
      <c r="X163" s="2">
        <v>-3.9660000000000002</v>
      </c>
      <c r="Y163" s="2">
        <v>3614.22186039801</v>
      </c>
      <c r="Z163" s="2">
        <f t="shared" si="21"/>
        <v>3613.9112166296118</v>
      </c>
      <c r="AA163" s="2">
        <f t="shared" si="22"/>
        <v>5223.1140000000005</v>
      </c>
      <c r="AB163">
        <f t="shared" si="23"/>
        <v>5497.2240000000002</v>
      </c>
      <c r="AC163">
        <f t="shared" si="16"/>
        <v>4339.2</v>
      </c>
    </row>
    <row r="164" spans="1:29" x14ac:dyDescent="0.25">
      <c r="A164" s="2">
        <v>6841</v>
      </c>
      <c r="B164" s="2">
        <v>13.483309892291</v>
      </c>
      <c r="C164" s="2">
        <v>7.33</v>
      </c>
      <c r="D164" s="2">
        <v>4.3899999999999997</v>
      </c>
      <c r="E164" s="2">
        <v>11.39</v>
      </c>
      <c r="F164" s="2">
        <v>0</v>
      </c>
      <c r="G164" s="2">
        <v>0</v>
      </c>
      <c r="H164" s="2">
        <v>0</v>
      </c>
      <c r="I164" s="2">
        <v>0</v>
      </c>
      <c r="J164" s="2">
        <v>8.7966901077088995</v>
      </c>
      <c r="K164" s="2">
        <v>12.5667001538698</v>
      </c>
      <c r="L164" s="2">
        <v>0</v>
      </c>
      <c r="M164" s="2">
        <v>0</v>
      </c>
      <c r="N164" s="2">
        <v>679</v>
      </c>
      <c r="O164" s="2">
        <v>-322</v>
      </c>
      <c r="P164" s="2">
        <v>401</v>
      </c>
      <c r="Q164" s="2">
        <v>731</v>
      </c>
      <c r="R164" s="2">
        <v>1567</v>
      </c>
      <c r="S164" s="2">
        <f t="shared" si="17"/>
        <v>324.66547465475816</v>
      </c>
      <c r="T164" s="2">
        <f t="shared" si="18"/>
        <v>404.79366428437856</v>
      </c>
      <c r="U164" s="2">
        <f t="shared" si="19"/>
        <v>177.20465936377636</v>
      </c>
      <c r="V164" s="2">
        <f t="shared" si="20"/>
        <v>906.66379830291305</v>
      </c>
      <c r="W164" s="2">
        <v>906.44442318604399</v>
      </c>
      <c r="X164" s="2">
        <v>-3.9420000000000002</v>
      </c>
      <c r="Y164" s="2">
        <v>3605.4444231860398</v>
      </c>
      <c r="Z164" s="2">
        <f t="shared" si="21"/>
        <v>3605.6637983029132</v>
      </c>
      <c r="AA164" s="2">
        <f t="shared" si="22"/>
        <v>5071.95</v>
      </c>
      <c r="AB164">
        <f t="shared" si="23"/>
        <v>5501.2780000000002</v>
      </c>
      <c r="AC164">
        <f t="shared" si="16"/>
        <v>4342.4000000000005</v>
      </c>
    </row>
    <row r="165" spans="1:29" x14ac:dyDescent="0.25">
      <c r="A165" s="2">
        <v>6704</v>
      </c>
      <c r="B165" s="2">
        <v>13.465024789655001</v>
      </c>
      <c r="C165" s="2">
        <v>7.19</v>
      </c>
      <c r="D165" s="2">
        <v>4.4000000000000004</v>
      </c>
      <c r="E165" s="2">
        <v>11.25</v>
      </c>
      <c r="F165" s="2">
        <v>0</v>
      </c>
      <c r="G165" s="2">
        <v>0</v>
      </c>
      <c r="H165" s="2">
        <v>4.9752103449147702E-3</v>
      </c>
      <c r="I165" s="2">
        <v>5.5280114943497402E-3</v>
      </c>
      <c r="J165" s="2">
        <v>8.81</v>
      </c>
      <c r="K165" s="2">
        <v>12.5857142857142</v>
      </c>
      <c r="L165" s="2">
        <v>0</v>
      </c>
      <c r="M165" s="2">
        <v>0</v>
      </c>
      <c r="N165" s="2">
        <v>680</v>
      </c>
      <c r="O165" s="2">
        <v>-314</v>
      </c>
      <c r="P165" s="2">
        <v>411</v>
      </c>
      <c r="Q165" s="2">
        <v>727</v>
      </c>
      <c r="R165" s="2">
        <v>1568</v>
      </c>
      <c r="S165" s="2">
        <f t="shared" si="17"/>
        <v>289.77985110361948</v>
      </c>
      <c r="T165" s="2">
        <f t="shared" si="18"/>
        <v>404.19706345271402</v>
      </c>
      <c r="U165" s="2">
        <f t="shared" si="19"/>
        <v>176.94348816353497</v>
      </c>
      <c r="V165" s="2">
        <f t="shared" si="20"/>
        <v>870.92040271986843</v>
      </c>
      <c r="W165" s="2">
        <v>870.81534323415997</v>
      </c>
      <c r="X165" s="2">
        <v>-3.8610000000000002</v>
      </c>
      <c r="Y165" s="2">
        <v>3576.8153432341601</v>
      </c>
      <c r="Z165" s="2">
        <f t="shared" si="21"/>
        <v>3576.9204027198684</v>
      </c>
      <c r="AA165" s="2">
        <f t="shared" si="22"/>
        <v>4526.9639999999999</v>
      </c>
      <c r="AB165">
        <f t="shared" si="23"/>
        <v>5493.17</v>
      </c>
      <c r="AC165">
        <f t="shared" si="16"/>
        <v>4336</v>
      </c>
    </row>
    <row r="166" spans="1:29" x14ac:dyDescent="0.25">
      <c r="A166" s="2">
        <v>6684</v>
      </c>
      <c r="B166" s="2">
        <v>13.476844626211999</v>
      </c>
      <c r="C166" s="2">
        <v>7.16</v>
      </c>
      <c r="D166" s="2">
        <v>4.4000000000000004</v>
      </c>
      <c r="E166" s="2">
        <v>11.23</v>
      </c>
      <c r="F166" s="2">
        <v>0</v>
      </c>
      <c r="G166" s="2">
        <v>0</v>
      </c>
      <c r="H166" s="2">
        <v>0</v>
      </c>
      <c r="I166" s="2">
        <v>0</v>
      </c>
      <c r="J166" s="2">
        <v>8.8031553737879893</v>
      </c>
      <c r="K166" s="2">
        <v>12.5759362482685</v>
      </c>
      <c r="L166" s="2">
        <v>0</v>
      </c>
      <c r="M166" s="2">
        <v>0</v>
      </c>
      <c r="N166" s="2">
        <v>679</v>
      </c>
      <c r="O166" s="2">
        <v>-313</v>
      </c>
      <c r="P166" s="2">
        <v>411</v>
      </c>
      <c r="Q166" s="2">
        <v>727</v>
      </c>
      <c r="R166" s="2">
        <v>1567</v>
      </c>
      <c r="S166" s="2">
        <f t="shared" si="17"/>
        <v>284.68705934432916</v>
      </c>
      <c r="T166" s="2">
        <f t="shared" si="18"/>
        <v>404.49536386854629</v>
      </c>
      <c r="U166" s="2">
        <f t="shared" si="19"/>
        <v>177.07407376365563</v>
      </c>
      <c r="V166" s="2">
        <f t="shared" si="20"/>
        <v>866.25649697653103</v>
      </c>
      <c r="W166" s="2">
        <v>866.17587180405701</v>
      </c>
      <c r="X166" s="2">
        <v>-3.8479999999999999</v>
      </c>
      <c r="Y166" s="2">
        <v>3571.1758718040501</v>
      </c>
      <c r="Z166" s="2">
        <f t="shared" si="21"/>
        <v>3571.2564969765308</v>
      </c>
      <c r="AA166" s="2">
        <f t="shared" si="22"/>
        <v>4447.4040000000005</v>
      </c>
      <c r="AB166">
        <f t="shared" si="23"/>
        <v>5497.2240000000002</v>
      </c>
      <c r="AC166">
        <f t="shared" si="16"/>
        <v>4339.2</v>
      </c>
    </row>
    <row r="167" spans="1:29" x14ac:dyDescent="0.25">
      <c r="A167" s="2">
        <v>6658</v>
      </c>
      <c r="B167" s="2">
        <v>13.525107827229901</v>
      </c>
      <c r="C167" s="2">
        <v>7.14</v>
      </c>
      <c r="D167" s="2">
        <v>4.41</v>
      </c>
      <c r="E167" s="2">
        <v>11.2</v>
      </c>
      <c r="F167" s="2">
        <v>0</v>
      </c>
      <c r="G167" s="2">
        <v>0</v>
      </c>
      <c r="H167" s="2">
        <v>0</v>
      </c>
      <c r="I167" s="2">
        <v>0</v>
      </c>
      <c r="J167" s="2">
        <v>8.7548921727700204</v>
      </c>
      <c r="K167" s="2">
        <v>12.5069888182428</v>
      </c>
      <c r="L167" s="2">
        <v>0</v>
      </c>
      <c r="M167" s="2">
        <v>0</v>
      </c>
      <c r="N167" s="2">
        <v>675</v>
      </c>
      <c r="O167" s="2">
        <v>-310</v>
      </c>
      <c r="P167" s="2">
        <v>410</v>
      </c>
      <c r="Q167" s="2">
        <v>726</v>
      </c>
      <c r="R167" s="2">
        <v>1569</v>
      </c>
      <c r="S167" s="2">
        <f t="shared" si="17"/>
        <v>278.06643005725175</v>
      </c>
      <c r="T167" s="2">
        <f t="shared" si="18"/>
        <v>405.98686594770766</v>
      </c>
      <c r="U167" s="2">
        <f t="shared" si="19"/>
        <v>177.72700176425909</v>
      </c>
      <c r="V167" s="2">
        <f t="shared" si="20"/>
        <v>861.78029776921846</v>
      </c>
      <c r="W167" s="2">
        <v>861.93252605959003</v>
      </c>
      <c r="X167" s="2">
        <v>-3.8239999999999998</v>
      </c>
      <c r="Y167" s="2">
        <v>3566.9325260595901</v>
      </c>
      <c r="Z167" s="2">
        <f t="shared" si="21"/>
        <v>3566.7802977692186</v>
      </c>
      <c r="AA167" s="2">
        <f t="shared" si="22"/>
        <v>4343.9760000000006</v>
      </c>
      <c r="AB167">
        <f t="shared" si="23"/>
        <v>5517.4940000000006</v>
      </c>
      <c r="AC167">
        <f t="shared" si="16"/>
        <v>4355.2</v>
      </c>
    </row>
    <row r="168" spans="1:29" x14ac:dyDescent="0.25">
      <c r="A168" s="2">
        <v>6617</v>
      </c>
      <c r="B168" s="2">
        <v>13.476837483527</v>
      </c>
      <c r="C168" s="2">
        <v>7.09</v>
      </c>
      <c r="D168" s="2">
        <v>4.4000000000000004</v>
      </c>
      <c r="E168" s="2">
        <v>11.16</v>
      </c>
      <c r="F168" s="2">
        <v>0</v>
      </c>
      <c r="G168" s="2">
        <v>0</v>
      </c>
      <c r="H168" s="2">
        <v>0</v>
      </c>
      <c r="I168" s="2">
        <v>0</v>
      </c>
      <c r="J168" s="2">
        <v>8.8031625164729501</v>
      </c>
      <c r="K168" s="2">
        <v>12.575946452104199</v>
      </c>
      <c r="L168" s="2">
        <v>0</v>
      </c>
      <c r="M168" s="2">
        <v>0</v>
      </c>
      <c r="N168" s="2">
        <v>679</v>
      </c>
      <c r="O168" s="2">
        <v>-309</v>
      </c>
      <c r="P168" s="2">
        <v>415</v>
      </c>
      <c r="Q168" s="2">
        <v>725</v>
      </c>
      <c r="R168" s="2">
        <v>1567</v>
      </c>
      <c r="S168" s="2">
        <f t="shared" si="17"/>
        <v>267.6262069507066</v>
      </c>
      <c r="T168" s="2">
        <f t="shared" si="18"/>
        <v>404.49536386854629</v>
      </c>
      <c r="U168" s="2">
        <f t="shared" si="19"/>
        <v>177.07407376365563</v>
      </c>
      <c r="V168" s="2">
        <f t="shared" si="20"/>
        <v>849.19564458290847</v>
      </c>
      <c r="W168" s="2">
        <v>849.17587180405701</v>
      </c>
      <c r="X168" s="2">
        <v>-3.8079999999999998</v>
      </c>
      <c r="Y168" s="2">
        <v>3556.1758718040501</v>
      </c>
      <c r="Z168" s="2">
        <f t="shared" si="21"/>
        <v>3556.1956445829082</v>
      </c>
      <c r="AA168" s="2">
        <f t="shared" si="22"/>
        <v>4180.8780000000006</v>
      </c>
      <c r="AB168">
        <f t="shared" si="23"/>
        <v>5497.2240000000002</v>
      </c>
      <c r="AC168">
        <f t="shared" si="16"/>
        <v>4339.2</v>
      </c>
    </row>
    <row r="169" spans="1:29" x14ac:dyDescent="0.25">
      <c r="A169" s="2">
        <v>6468</v>
      </c>
      <c r="B169" s="2">
        <v>13.4749295527452</v>
      </c>
      <c r="C169" s="2">
        <v>6.93</v>
      </c>
      <c r="D169" s="2">
        <v>4.41</v>
      </c>
      <c r="E169" s="2">
        <v>11.01</v>
      </c>
      <c r="F169" s="2">
        <v>0</v>
      </c>
      <c r="G169" s="2">
        <v>0</v>
      </c>
      <c r="H169" s="2">
        <v>0</v>
      </c>
      <c r="I169" s="2">
        <v>0</v>
      </c>
      <c r="J169" s="2">
        <v>8.8050704472547405</v>
      </c>
      <c r="K169" s="2">
        <v>12.5786720675067</v>
      </c>
      <c r="L169" s="2">
        <v>0</v>
      </c>
      <c r="M169" s="2">
        <v>0</v>
      </c>
      <c r="N169" s="2">
        <v>679</v>
      </c>
      <c r="O169" s="2">
        <v>-300</v>
      </c>
      <c r="P169" s="2">
        <v>424</v>
      </c>
      <c r="Q169" s="2">
        <v>721</v>
      </c>
      <c r="R169" s="2">
        <v>1567</v>
      </c>
      <c r="S169" s="2">
        <f t="shared" si="17"/>
        <v>229.6849083439937</v>
      </c>
      <c r="T169" s="2">
        <f t="shared" si="18"/>
        <v>404.49536386854629</v>
      </c>
      <c r="U169" s="2">
        <f t="shared" si="19"/>
        <v>177.07407376365563</v>
      </c>
      <c r="V169" s="2">
        <f t="shared" si="20"/>
        <v>811.25434597619562</v>
      </c>
      <c r="W169" s="2">
        <v>811.12988321010198</v>
      </c>
      <c r="X169" s="2">
        <v>-3.718</v>
      </c>
      <c r="Y169" s="2">
        <v>3523.1298832101002</v>
      </c>
      <c r="Z169" s="2">
        <f t="shared" si="21"/>
        <v>3523.2543459761955</v>
      </c>
      <c r="AA169" s="2">
        <f t="shared" si="22"/>
        <v>3588.1560000000004</v>
      </c>
      <c r="AB169">
        <f t="shared" si="23"/>
        <v>5497.2240000000002</v>
      </c>
      <c r="AC169">
        <f t="shared" si="16"/>
        <v>4339.2</v>
      </c>
    </row>
    <row r="170" spans="1:29" x14ac:dyDescent="0.25">
      <c r="A170" s="2">
        <v>6458</v>
      </c>
      <c r="B170" s="2">
        <v>13.463934875756999</v>
      </c>
      <c r="C170" s="2">
        <v>6.92</v>
      </c>
      <c r="D170" s="2">
        <v>4.41</v>
      </c>
      <c r="E170" s="2">
        <v>11.01</v>
      </c>
      <c r="F170" s="2">
        <v>0</v>
      </c>
      <c r="G170" s="2">
        <v>0</v>
      </c>
      <c r="H170" s="2">
        <v>6.0651242429852203E-3</v>
      </c>
      <c r="I170" s="2">
        <v>6.7390269366502404E-3</v>
      </c>
      <c r="J170" s="2">
        <v>8.81</v>
      </c>
      <c r="K170" s="2">
        <v>12.5857142857142</v>
      </c>
      <c r="L170" s="2">
        <v>0</v>
      </c>
      <c r="M170" s="2">
        <v>1</v>
      </c>
      <c r="N170" s="2">
        <v>680</v>
      </c>
      <c r="O170" s="2">
        <v>-300</v>
      </c>
      <c r="P170" s="2">
        <v>426</v>
      </c>
      <c r="Q170" s="2">
        <v>721</v>
      </c>
      <c r="R170" s="2">
        <v>1566</v>
      </c>
      <c r="S170" s="2">
        <f t="shared" si="17"/>
        <v>227.13851246434851</v>
      </c>
      <c r="T170" s="2">
        <f t="shared" si="18"/>
        <v>404.19706345271402</v>
      </c>
      <c r="U170" s="2">
        <f t="shared" si="19"/>
        <v>176.94348816353497</v>
      </c>
      <c r="V170" s="2">
        <f t="shared" si="20"/>
        <v>808.27906408059755</v>
      </c>
      <c r="W170" s="2">
        <v>808.76935464020403</v>
      </c>
      <c r="X170" s="2">
        <v>-3.7130000000000001</v>
      </c>
      <c r="Y170" s="2">
        <v>3521.7693546402002</v>
      </c>
      <c r="Z170" s="2">
        <f t="shared" si="21"/>
        <v>3521.2790640805974</v>
      </c>
      <c r="AA170" s="2">
        <f t="shared" si="22"/>
        <v>3548.3760000000002</v>
      </c>
      <c r="AB170">
        <f t="shared" si="23"/>
        <v>5493.17</v>
      </c>
      <c r="AC170">
        <f t="shared" si="16"/>
        <v>4336</v>
      </c>
    </row>
    <row r="171" spans="1:29" x14ac:dyDescent="0.25">
      <c r="A171" s="2">
        <v>6440</v>
      </c>
      <c r="B171" s="2">
        <v>13.465793955504299</v>
      </c>
      <c r="C171" s="2">
        <v>6.9</v>
      </c>
      <c r="D171" s="2">
        <v>4.41</v>
      </c>
      <c r="E171" s="2">
        <v>10.99</v>
      </c>
      <c r="F171" s="2">
        <v>0</v>
      </c>
      <c r="G171" s="2">
        <v>0</v>
      </c>
      <c r="H171" s="2">
        <v>4.20604449561068E-3</v>
      </c>
      <c r="I171" s="2">
        <v>4.6733827729007497E-3</v>
      </c>
      <c r="J171" s="2">
        <v>8.81</v>
      </c>
      <c r="K171" s="2">
        <v>12.5857142857142</v>
      </c>
      <c r="L171" s="2">
        <v>0</v>
      </c>
      <c r="M171" s="2">
        <v>0</v>
      </c>
      <c r="N171" s="2">
        <v>680</v>
      </c>
      <c r="O171" s="2">
        <v>-298</v>
      </c>
      <c r="P171" s="2">
        <v>427</v>
      </c>
      <c r="Q171" s="2">
        <v>721</v>
      </c>
      <c r="R171" s="2">
        <v>1566</v>
      </c>
      <c r="S171" s="2">
        <f t="shared" si="17"/>
        <v>222.55499988098722</v>
      </c>
      <c r="T171" s="2">
        <f t="shared" si="18"/>
        <v>404.19706345271402</v>
      </c>
      <c r="U171" s="2">
        <f t="shared" si="19"/>
        <v>176.94348816353497</v>
      </c>
      <c r="V171" s="2">
        <f t="shared" si="20"/>
        <v>803.69555149723624</v>
      </c>
      <c r="W171" s="2">
        <v>803.81534323415997</v>
      </c>
      <c r="X171" s="2">
        <v>-3.702</v>
      </c>
      <c r="Y171" s="2">
        <v>3517.8153432341601</v>
      </c>
      <c r="Z171" s="2">
        <f t="shared" si="21"/>
        <v>3517.695551497236</v>
      </c>
      <c r="AA171" s="2">
        <f t="shared" si="22"/>
        <v>3476.7720000000004</v>
      </c>
      <c r="AB171">
        <f t="shared" si="23"/>
        <v>5493.17</v>
      </c>
      <c r="AC171">
        <f t="shared" si="16"/>
        <v>4336</v>
      </c>
    </row>
    <row r="172" spans="1:29" x14ac:dyDescent="0.25">
      <c r="A172" s="2">
        <v>6431</v>
      </c>
      <c r="B172" s="2">
        <v>13.5704416824947</v>
      </c>
      <c r="C172" s="2">
        <v>6.89</v>
      </c>
      <c r="D172" s="2">
        <v>4.43</v>
      </c>
      <c r="E172" s="2">
        <v>10.97</v>
      </c>
      <c r="F172" s="2">
        <v>0</v>
      </c>
      <c r="G172" s="2">
        <v>0</v>
      </c>
      <c r="H172" s="2">
        <v>0</v>
      </c>
      <c r="I172" s="2">
        <v>0</v>
      </c>
      <c r="J172" s="2">
        <v>8.70955831750525</v>
      </c>
      <c r="K172" s="2">
        <v>12.4422261678646</v>
      </c>
      <c r="L172" s="2">
        <v>0</v>
      </c>
      <c r="M172" s="2">
        <v>0</v>
      </c>
      <c r="N172" s="2">
        <v>672</v>
      </c>
      <c r="O172" s="2">
        <v>-296</v>
      </c>
      <c r="P172" s="2">
        <v>421</v>
      </c>
      <c r="Q172" s="2">
        <v>720</v>
      </c>
      <c r="R172" s="2">
        <v>1569</v>
      </c>
      <c r="S172" s="2">
        <f t="shared" si="17"/>
        <v>220.26324358930654</v>
      </c>
      <c r="T172" s="2">
        <f t="shared" si="18"/>
        <v>407.47836802686891</v>
      </c>
      <c r="U172" s="2">
        <f t="shared" si="19"/>
        <v>178.37992976486254</v>
      </c>
      <c r="V172" s="2">
        <f t="shared" si="20"/>
        <v>806.12154138103801</v>
      </c>
      <c r="W172" s="2">
        <v>805.55121453325705</v>
      </c>
      <c r="X172" s="2">
        <v>-3.6789999999999998</v>
      </c>
      <c r="Y172" s="2">
        <v>3515.55121453325</v>
      </c>
      <c r="Z172" s="2">
        <f t="shared" si="21"/>
        <v>3516.1215413810378</v>
      </c>
      <c r="AA172" s="2">
        <f t="shared" si="22"/>
        <v>3440.9700000000003</v>
      </c>
      <c r="AB172">
        <f t="shared" si="23"/>
        <v>5537.7640000000001</v>
      </c>
      <c r="AC172">
        <f t="shared" si="16"/>
        <v>4371.2</v>
      </c>
    </row>
    <row r="173" spans="1:29" x14ac:dyDescent="0.25">
      <c r="A173" s="2">
        <v>6279</v>
      </c>
      <c r="B173" s="2">
        <v>13.464615723534701</v>
      </c>
      <c r="C173" s="2">
        <v>6.73</v>
      </c>
      <c r="D173" s="2">
        <v>4.42</v>
      </c>
      <c r="E173" s="2">
        <v>10.82</v>
      </c>
      <c r="F173" s="2">
        <v>0</v>
      </c>
      <c r="G173" s="2">
        <v>0</v>
      </c>
      <c r="H173" s="2">
        <v>5.3842764652038896E-3</v>
      </c>
      <c r="I173" s="2">
        <v>5.9825294057821001E-3</v>
      </c>
      <c r="J173" s="2">
        <v>8.81</v>
      </c>
      <c r="K173" s="2">
        <v>12.5857142857142</v>
      </c>
      <c r="L173" s="2">
        <v>0</v>
      </c>
      <c r="M173" s="2">
        <v>1</v>
      </c>
      <c r="N173" s="2">
        <v>680</v>
      </c>
      <c r="O173" s="2">
        <v>-289</v>
      </c>
      <c r="P173" s="2">
        <v>436</v>
      </c>
      <c r="Q173" s="2">
        <v>717</v>
      </c>
      <c r="R173" s="2">
        <v>1567</v>
      </c>
      <c r="S173" s="2">
        <f t="shared" si="17"/>
        <v>181.55802621870009</v>
      </c>
      <c r="T173" s="2">
        <f t="shared" si="18"/>
        <v>404.19706345271402</v>
      </c>
      <c r="U173" s="2">
        <f t="shared" si="19"/>
        <v>176.94348816353497</v>
      </c>
      <c r="V173" s="2">
        <f t="shared" si="20"/>
        <v>762.69857783494911</v>
      </c>
      <c r="W173" s="2">
        <v>762.76935464020403</v>
      </c>
      <c r="X173" s="2">
        <v>-3.605</v>
      </c>
      <c r="Y173" s="2">
        <v>3482.7693546402002</v>
      </c>
      <c r="Z173" s="2">
        <f t="shared" si="21"/>
        <v>3482.698577834949</v>
      </c>
      <c r="AA173" s="2">
        <f t="shared" si="22"/>
        <v>2836.3140000000003</v>
      </c>
      <c r="AB173">
        <f t="shared" si="23"/>
        <v>5493.17</v>
      </c>
      <c r="AC173">
        <f t="shared" si="16"/>
        <v>4336</v>
      </c>
    </row>
    <row r="174" spans="1:29" x14ac:dyDescent="0.25">
      <c r="A174" s="2">
        <v>6194</v>
      </c>
      <c r="B174" s="2">
        <v>13.463515514155301</v>
      </c>
      <c r="C174" s="2">
        <v>6.64</v>
      </c>
      <c r="D174" s="2">
        <v>4.43</v>
      </c>
      <c r="E174" s="2">
        <v>10.74</v>
      </c>
      <c r="F174" s="2">
        <v>0</v>
      </c>
      <c r="G174" s="2">
        <v>0</v>
      </c>
      <c r="H174" s="2">
        <v>6.4844858446715297E-3</v>
      </c>
      <c r="I174" s="2">
        <v>7.20498427185726E-3</v>
      </c>
      <c r="J174" s="2">
        <v>8.81</v>
      </c>
      <c r="K174" s="2">
        <v>12.5857142857142</v>
      </c>
      <c r="L174" s="2">
        <v>0</v>
      </c>
      <c r="M174" s="2">
        <v>1</v>
      </c>
      <c r="N174" s="2">
        <v>680</v>
      </c>
      <c r="O174" s="2">
        <v>-284</v>
      </c>
      <c r="P174" s="2">
        <v>442</v>
      </c>
      <c r="Q174" s="2">
        <v>715</v>
      </c>
      <c r="R174" s="2">
        <v>1567</v>
      </c>
      <c r="S174" s="2">
        <f t="shared" si="17"/>
        <v>159.9136612417162</v>
      </c>
      <c r="T174" s="2">
        <f t="shared" si="18"/>
        <v>404.19706345271402</v>
      </c>
      <c r="U174" s="2">
        <f t="shared" si="19"/>
        <v>176.94348816353497</v>
      </c>
      <c r="V174" s="2">
        <f t="shared" si="20"/>
        <v>741.05421285796524</v>
      </c>
      <c r="W174" s="2">
        <v>740.76935464020403</v>
      </c>
      <c r="X174" s="2">
        <v>-3.5529999999999999</v>
      </c>
      <c r="Y174" s="2">
        <v>3464.7693546402002</v>
      </c>
      <c r="Z174" s="2">
        <f t="shared" si="21"/>
        <v>3465.0542128579655</v>
      </c>
      <c r="AA174" s="2">
        <f t="shared" si="22"/>
        <v>2498.1840000000002</v>
      </c>
      <c r="AB174">
        <f t="shared" si="23"/>
        <v>5493.17</v>
      </c>
      <c r="AC174">
        <f t="shared" si="16"/>
        <v>4336</v>
      </c>
    </row>
    <row r="175" spans="1:29" x14ac:dyDescent="0.25">
      <c r="A175" s="2">
        <v>6157</v>
      </c>
      <c r="B175" s="2">
        <v>13.4907936097699</v>
      </c>
      <c r="C175" s="2">
        <v>6.6</v>
      </c>
      <c r="D175" s="2">
        <v>4.4400000000000004</v>
      </c>
      <c r="E175" s="2">
        <v>10.7</v>
      </c>
      <c r="F175" s="2">
        <v>0</v>
      </c>
      <c r="G175" s="2">
        <v>0</v>
      </c>
      <c r="H175" s="2">
        <v>0</v>
      </c>
      <c r="I175" s="2">
        <v>0</v>
      </c>
      <c r="J175" s="2">
        <v>8.7892063902300901</v>
      </c>
      <c r="K175" s="2">
        <v>12.556009128900101</v>
      </c>
      <c r="L175" s="2">
        <v>0</v>
      </c>
      <c r="M175" s="2">
        <v>0</v>
      </c>
      <c r="N175" s="2">
        <v>678</v>
      </c>
      <c r="O175" s="2">
        <v>-281</v>
      </c>
      <c r="P175" s="2">
        <v>442</v>
      </c>
      <c r="Q175" s="2">
        <v>714</v>
      </c>
      <c r="R175" s="2">
        <v>1568</v>
      </c>
      <c r="S175" s="2">
        <f t="shared" si="17"/>
        <v>150.4919964870291</v>
      </c>
      <c r="T175" s="2">
        <f t="shared" si="18"/>
        <v>405.09196470021084</v>
      </c>
      <c r="U175" s="2">
        <f t="shared" si="19"/>
        <v>177.33524496389705</v>
      </c>
      <c r="V175" s="2">
        <f t="shared" si="20"/>
        <v>732.91920615113702</v>
      </c>
      <c r="W175" s="2">
        <v>732.758963161986</v>
      </c>
      <c r="X175" s="2">
        <v>-3.528</v>
      </c>
      <c r="Y175" s="2">
        <v>3456.7589631619799</v>
      </c>
      <c r="Z175" s="2">
        <f t="shared" si="21"/>
        <v>3456.9192061511371</v>
      </c>
      <c r="AA175" s="2">
        <f t="shared" si="22"/>
        <v>2350.998</v>
      </c>
      <c r="AB175">
        <f t="shared" si="23"/>
        <v>5505.3320000000003</v>
      </c>
      <c r="AC175">
        <f t="shared" si="16"/>
        <v>4345.6000000000004</v>
      </c>
    </row>
    <row r="176" spans="1:29" x14ac:dyDescent="0.25">
      <c r="A176" s="2">
        <v>6086</v>
      </c>
      <c r="B176" s="2">
        <v>13.489197490918199</v>
      </c>
      <c r="C176" s="2">
        <v>6.52</v>
      </c>
      <c r="D176" s="2">
        <v>4.4400000000000004</v>
      </c>
      <c r="E176" s="2">
        <v>10.63</v>
      </c>
      <c r="F176" s="2">
        <v>0</v>
      </c>
      <c r="G176" s="2">
        <v>0</v>
      </c>
      <c r="H176" s="2">
        <v>0</v>
      </c>
      <c r="I176" s="2">
        <v>0</v>
      </c>
      <c r="J176" s="2">
        <v>8.7908025090817699</v>
      </c>
      <c r="K176" s="2">
        <v>12.5582892986882</v>
      </c>
      <c r="L176" s="2">
        <v>0</v>
      </c>
      <c r="M176" s="2">
        <v>0</v>
      </c>
      <c r="N176" s="2">
        <v>678</v>
      </c>
      <c r="O176" s="2">
        <v>-277</v>
      </c>
      <c r="P176" s="2">
        <v>446</v>
      </c>
      <c r="Q176" s="2">
        <v>712</v>
      </c>
      <c r="R176" s="2">
        <v>1567</v>
      </c>
      <c r="S176" s="2">
        <f t="shared" si="17"/>
        <v>132.41258574154844</v>
      </c>
      <c r="T176" s="2">
        <f t="shared" si="18"/>
        <v>405.09196470021084</v>
      </c>
      <c r="U176" s="2">
        <f t="shared" si="19"/>
        <v>177.33524496389705</v>
      </c>
      <c r="V176" s="2">
        <f t="shared" si="20"/>
        <v>714.83979540565633</v>
      </c>
      <c r="W176" s="2">
        <v>714.71297456803097</v>
      </c>
      <c r="X176" s="2">
        <v>-3.4849999999999999</v>
      </c>
      <c r="Y176" s="2">
        <v>3439.7129745680299</v>
      </c>
      <c r="Z176" s="2">
        <f t="shared" si="21"/>
        <v>3439.8397954056563</v>
      </c>
      <c r="AA176" s="2">
        <f t="shared" si="22"/>
        <v>2068.56</v>
      </c>
      <c r="AB176">
        <f t="shared" si="23"/>
        <v>5505.3320000000003</v>
      </c>
      <c r="AC176">
        <f t="shared" si="16"/>
        <v>4345.6000000000004</v>
      </c>
    </row>
    <row r="177" spans="1:29" x14ac:dyDescent="0.25">
      <c r="A177" s="2">
        <v>6038</v>
      </c>
      <c r="B177" s="2">
        <v>13.6344474707068</v>
      </c>
      <c r="C177" s="2">
        <v>6.47</v>
      </c>
      <c r="D177" s="2">
        <v>4.47</v>
      </c>
      <c r="E177" s="2">
        <v>10.56</v>
      </c>
      <c r="F177" s="2">
        <v>0</v>
      </c>
      <c r="G177" s="2">
        <v>0</v>
      </c>
      <c r="H177" s="2">
        <v>0</v>
      </c>
      <c r="I177" s="2">
        <v>0</v>
      </c>
      <c r="J177" s="2">
        <v>8.6455525292931394</v>
      </c>
      <c r="K177" s="2">
        <v>12.3507893275616</v>
      </c>
      <c r="L177" s="2">
        <v>0</v>
      </c>
      <c r="M177" s="2">
        <v>0</v>
      </c>
      <c r="N177" s="2">
        <v>667</v>
      </c>
      <c r="O177" s="2">
        <v>-271</v>
      </c>
      <c r="P177" s="2">
        <v>441</v>
      </c>
      <c r="Q177" s="2">
        <v>710</v>
      </c>
      <c r="R177" s="2">
        <v>1572</v>
      </c>
      <c r="S177" s="2">
        <f t="shared" si="17"/>
        <v>120.18988551925166</v>
      </c>
      <c r="T177" s="2">
        <f t="shared" si="18"/>
        <v>409.26817052186254</v>
      </c>
      <c r="U177" s="2">
        <f t="shared" si="19"/>
        <v>179.16344336558672</v>
      </c>
      <c r="V177" s="2">
        <f t="shared" si="20"/>
        <v>708.62149940670088</v>
      </c>
      <c r="W177" s="2">
        <v>708.760374546599</v>
      </c>
      <c r="X177" s="2">
        <v>-3.431</v>
      </c>
      <c r="Y177" s="2">
        <v>3431.7603745465899</v>
      </c>
      <c r="Z177" s="2">
        <f t="shared" si="21"/>
        <v>3431.6214994067009</v>
      </c>
      <c r="AA177" s="2">
        <f t="shared" si="22"/>
        <v>1877.616</v>
      </c>
      <c r="AB177">
        <f t="shared" si="23"/>
        <v>5562.0880000000006</v>
      </c>
      <c r="AC177">
        <f t="shared" si="16"/>
        <v>4390.4000000000005</v>
      </c>
    </row>
    <row r="178" spans="1:29" x14ac:dyDescent="0.25">
      <c r="A178" s="2">
        <v>5991</v>
      </c>
      <c r="B178" s="2">
        <v>13.454789559605601</v>
      </c>
      <c r="C178" s="2">
        <v>6.42</v>
      </c>
      <c r="D178" s="2">
        <v>4.4400000000000004</v>
      </c>
      <c r="E178" s="2">
        <v>10.54</v>
      </c>
      <c r="F178" s="2">
        <v>0</v>
      </c>
      <c r="G178" s="2">
        <v>0</v>
      </c>
      <c r="H178" s="2">
        <v>1.5210440394362401E-2</v>
      </c>
      <c r="I178" s="2">
        <v>1.6900489327069401E-2</v>
      </c>
      <c r="J178" s="2">
        <v>8.81</v>
      </c>
      <c r="K178" s="2">
        <v>12.5857142857142</v>
      </c>
      <c r="L178" s="2">
        <v>0</v>
      </c>
      <c r="M178" s="2">
        <v>1</v>
      </c>
      <c r="N178" s="2">
        <v>680</v>
      </c>
      <c r="O178" s="2">
        <v>-272</v>
      </c>
      <c r="P178" s="2">
        <v>455</v>
      </c>
      <c r="Q178" s="2">
        <v>710</v>
      </c>
      <c r="R178" s="2">
        <v>1566</v>
      </c>
      <c r="S178" s="2">
        <f t="shared" si="17"/>
        <v>108.22182488491941</v>
      </c>
      <c r="T178" s="2">
        <f t="shared" si="18"/>
        <v>403.89876303688175</v>
      </c>
      <c r="U178" s="2">
        <f t="shared" si="19"/>
        <v>176.81290256341427</v>
      </c>
      <c r="V178" s="2">
        <f t="shared" si="20"/>
        <v>688.93349048521543</v>
      </c>
      <c r="W178" s="2">
        <v>689.45481466426202</v>
      </c>
      <c r="X178" s="2">
        <v>-3.43</v>
      </c>
      <c r="Y178" s="2">
        <v>3420.4548146642601</v>
      </c>
      <c r="Z178" s="2">
        <f t="shared" si="21"/>
        <v>3419.9334904852153</v>
      </c>
      <c r="AA178" s="2">
        <f t="shared" si="22"/>
        <v>1690.65</v>
      </c>
      <c r="AB178">
        <f t="shared" si="23"/>
        <v>5489.116</v>
      </c>
      <c r="AC178">
        <f t="shared" si="16"/>
        <v>4332.8</v>
      </c>
    </row>
    <row r="179" spans="1:29" x14ac:dyDescent="0.25">
      <c r="A179" s="2">
        <v>5960</v>
      </c>
      <c r="B179" s="2">
        <v>13.489197490918199</v>
      </c>
      <c r="C179" s="2">
        <v>6.39</v>
      </c>
      <c r="D179" s="2">
        <v>4.45</v>
      </c>
      <c r="E179" s="2">
        <v>10.5</v>
      </c>
      <c r="F179" s="2">
        <v>0</v>
      </c>
      <c r="G179" s="2">
        <v>0</v>
      </c>
      <c r="H179" s="2">
        <v>0</v>
      </c>
      <c r="I179" s="2">
        <v>0</v>
      </c>
      <c r="J179" s="2">
        <v>8.7908025090817699</v>
      </c>
      <c r="K179" s="2">
        <v>12.5582892986882</v>
      </c>
      <c r="L179" s="2">
        <v>0</v>
      </c>
      <c r="M179" s="2">
        <v>0</v>
      </c>
      <c r="N179" s="2">
        <v>678</v>
      </c>
      <c r="O179" s="2">
        <v>-269</v>
      </c>
      <c r="P179" s="2">
        <v>454</v>
      </c>
      <c r="Q179" s="2">
        <v>709</v>
      </c>
      <c r="R179" s="2">
        <v>1568</v>
      </c>
      <c r="S179" s="2">
        <f t="shared" si="17"/>
        <v>100.3279976580194</v>
      </c>
      <c r="T179" s="2">
        <f t="shared" si="18"/>
        <v>405.09196470021084</v>
      </c>
      <c r="U179" s="2">
        <f t="shared" si="19"/>
        <v>177.33524496389705</v>
      </c>
      <c r="V179" s="2">
        <f t="shared" si="20"/>
        <v>682.75520732212726</v>
      </c>
      <c r="W179" s="2">
        <v>682.71297456803097</v>
      </c>
      <c r="X179" s="2">
        <v>-3.4089999999999998</v>
      </c>
      <c r="Y179" s="2">
        <v>3413.7129745680299</v>
      </c>
      <c r="Z179" s="2">
        <f t="shared" si="21"/>
        <v>3413.7552073221273</v>
      </c>
      <c r="AA179" s="2">
        <f t="shared" si="22"/>
        <v>1567.3320000000001</v>
      </c>
      <c r="AB179">
        <f t="shared" si="23"/>
        <v>5505.3320000000003</v>
      </c>
      <c r="AC179">
        <f t="shared" si="16"/>
        <v>4345.6000000000004</v>
      </c>
    </row>
    <row r="180" spans="1:29" x14ac:dyDescent="0.25">
      <c r="A180" s="2">
        <v>5922</v>
      </c>
      <c r="B180" s="2">
        <v>13.4558648004618</v>
      </c>
      <c r="C180" s="2">
        <v>6.35</v>
      </c>
      <c r="D180" s="2">
        <v>4.4400000000000004</v>
      </c>
      <c r="E180" s="2">
        <v>10.47</v>
      </c>
      <c r="F180" s="2">
        <v>0</v>
      </c>
      <c r="G180" s="2">
        <v>0</v>
      </c>
      <c r="H180" s="2">
        <v>1.4135199538131299E-2</v>
      </c>
      <c r="I180" s="2">
        <v>1.5705777264590399E-2</v>
      </c>
      <c r="J180" s="2">
        <v>8.81</v>
      </c>
      <c r="K180" s="2">
        <v>12.5857142857142</v>
      </c>
      <c r="L180" s="2">
        <v>0</v>
      </c>
      <c r="M180" s="2">
        <v>1</v>
      </c>
      <c r="N180" s="2">
        <v>680</v>
      </c>
      <c r="O180" s="2">
        <v>-267</v>
      </c>
      <c r="P180" s="2">
        <v>459</v>
      </c>
      <c r="Q180" s="2">
        <v>708</v>
      </c>
      <c r="R180" s="2">
        <v>1566</v>
      </c>
      <c r="S180" s="2">
        <f t="shared" si="17"/>
        <v>90.65169331536778</v>
      </c>
      <c r="T180" s="2">
        <f t="shared" si="18"/>
        <v>403.89876303688175</v>
      </c>
      <c r="U180" s="2">
        <f t="shared" si="19"/>
        <v>176.81290256341427</v>
      </c>
      <c r="V180" s="2">
        <f t="shared" si="20"/>
        <v>671.36335891566375</v>
      </c>
      <c r="W180" s="2">
        <v>671.45481466426202</v>
      </c>
      <c r="X180" s="2">
        <v>-3.3889999999999998</v>
      </c>
      <c r="Y180" s="2">
        <v>3404.4548146642601</v>
      </c>
      <c r="Z180" s="2">
        <f t="shared" si="21"/>
        <v>3404.3633589156639</v>
      </c>
      <c r="AA180" s="2">
        <f t="shared" si="22"/>
        <v>1416.1680000000001</v>
      </c>
      <c r="AB180">
        <f t="shared" si="23"/>
        <v>5489.116</v>
      </c>
      <c r="AC180">
        <f t="shared" si="16"/>
        <v>4332.8</v>
      </c>
    </row>
    <row r="181" spans="1:29" x14ac:dyDescent="0.25">
      <c r="A181" s="2">
        <v>5898</v>
      </c>
      <c r="B181" s="2">
        <v>13.466810768489999</v>
      </c>
      <c r="C181" s="2">
        <v>6.32</v>
      </c>
      <c r="D181" s="2">
        <v>4.45</v>
      </c>
      <c r="E181" s="2">
        <v>10.44</v>
      </c>
      <c r="F181" s="2">
        <v>0</v>
      </c>
      <c r="G181" s="2">
        <v>0</v>
      </c>
      <c r="H181" s="2">
        <v>3.1892315099870598E-3</v>
      </c>
      <c r="I181" s="2">
        <v>3.5435905666522899E-3</v>
      </c>
      <c r="J181" s="2">
        <v>8.81</v>
      </c>
      <c r="K181" s="2">
        <v>12.5857142857142</v>
      </c>
      <c r="L181" s="2">
        <v>0</v>
      </c>
      <c r="M181" s="2">
        <v>0</v>
      </c>
      <c r="N181" s="2">
        <v>680</v>
      </c>
      <c r="O181" s="2">
        <v>-266</v>
      </c>
      <c r="P181" s="2">
        <v>459</v>
      </c>
      <c r="Q181" s="2">
        <v>707</v>
      </c>
      <c r="R181" s="2">
        <v>1567</v>
      </c>
      <c r="S181" s="2">
        <f t="shared" si="17"/>
        <v>84.540343204219397</v>
      </c>
      <c r="T181" s="2">
        <f t="shared" si="18"/>
        <v>404.19706345271402</v>
      </c>
      <c r="U181" s="2">
        <f t="shared" si="19"/>
        <v>176.94348816353497</v>
      </c>
      <c r="V181" s="2">
        <f t="shared" si="20"/>
        <v>665.68089482046844</v>
      </c>
      <c r="W181" s="2">
        <v>665.81534323415997</v>
      </c>
      <c r="X181" s="2">
        <v>-3.375</v>
      </c>
      <c r="Y181" s="2">
        <v>3398.8153432341601</v>
      </c>
      <c r="Z181" s="2">
        <f t="shared" si="21"/>
        <v>3398.6808948204684</v>
      </c>
      <c r="AA181" s="2">
        <f t="shared" si="22"/>
        <v>1320.6960000000001</v>
      </c>
      <c r="AB181">
        <f t="shared" si="23"/>
        <v>5493.17</v>
      </c>
      <c r="AC181">
        <f t="shared" si="16"/>
        <v>4336</v>
      </c>
    </row>
    <row r="182" spans="1:29" x14ac:dyDescent="0.25">
      <c r="A182" s="2">
        <v>5822</v>
      </c>
      <c r="B182" s="2">
        <v>13.458923672195899</v>
      </c>
      <c r="C182" s="2">
        <v>6.24</v>
      </c>
      <c r="D182" s="2">
        <v>4.45</v>
      </c>
      <c r="E182" s="2">
        <v>10.37</v>
      </c>
      <c r="F182" s="2">
        <v>0</v>
      </c>
      <c r="G182" s="2">
        <v>0</v>
      </c>
      <c r="H182" s="2">
        <v>1.10763278040906E-2</v>
      </c>
      <c r="I182" s="2">
        <v>1.2307030893434E-2</v>
      </c>
      <c r="J182" s="2">
        <v>8.81</v>
      </c>
      <c r="K182" s="2">
        <v>12.5857142857142</v>
      </c>
      <c r="L182" s="2">
        <v>0</v>
      </c>
      <c r="M182" s="2">
        <v>1</v>
      </c>
      <c r="N182" s="2">
        <v>680</v>
      </c>
      <c r="O182" s="2">
        <v>-261</v>
      </c>
      <c r="P182" s="2">
        <v>464</v>
      </c>
      <c r="Q182" s="2">
        <v>705</v>
      </c>
      <c r="R182" s="2">
        <v>1566</v>
      </c>
      <c r="S182" s="2">
        <f t="shared" si="17"/>
        <v>65.187734518916159</v>
      </c>
      <c r="T182" s="2">
        <f t="shared" si="18"/>
        <v>404.19706345271402</v>
      </c>
      <c r="U182" s="2">
        <f t="shared" si="19"/>
        <v>176.94348816353497</v>
      </c>
      <c r="V182" s="2">
        <f t="shared" si="20"/>
        <v>646.32828613516517</v>
      </c>
      <c r="W182" s="2">
        <v>646.67737745229397</v>
      </c>
      <c r="X182" s="2">
        <v>-3.3290000000000002</v>
      </c>
      <c r="Y182" s="2">
        <v>3381.6773774522899</v>
      </c>
      <c r="Z182" s="2">
        <f t="shared" si="21"/>
        <v>3381.3282861351654</v>
      </c>
      <c r="AA182" s="2">
        <f t="shared" si="22"/>
        <v>1018.3680000000001</v>
      </c>
      <c r="AB182">
        <f t="shared" si="23"/>
        <v>5493.17</v>
      </c>
      <c r="AC182">
        <f t="shared" si="16"/>
        <v>4336</v>
      </c>
    </row>
    <row r="183" spans="1:29" x14ac:dyDescent="0.25">
      <c r="A183" s="2">
        <v>5794</v>
      </c>
      <c r="B183" s="2">
        <v>13.463934875756999</v>
      </c>
      <c r="C183" s="2">
        <v>6.21</v>
      </c>
      <c r="D183" s="2">
        <v>4.45</v>
      </c>
      <c r="E183" s="2">
        <v>10.34</v>
      </c>
      <c r="F183" s="2">
        <v>0</v>
      </c>
      <c r="G183" s="2">
        <v>0</v>
      </c>
      <c r="H183" s="2">
        <v>6.0651242429852203E-3</v>
      </c>
      <c r="I183" s="2">
        <v>6.7390269366502404E-3</v>
      </c>
      <c r="J183" s="2">
        <v>8.81</v>
      </c>
      <c r="K183" s="2">
        <v>12.5857142857142</v>
      </c>
      <c r="L183" s="2">
        <v>0</v>
      </c>
      <c r="M183" s="2">
        <v>1</v>
      </c>
      <c r="N183" s="2">
        <v>680</v>
      </c>
      <c r="O183" s="2">
        <v>-260</v>
      </c>
      <c r="P183" s="2">
        <v>466</v>
      </c>
      <c r="Q183" s="2">
        <v>705</v>
      </c>
      <c r="R183" s="2">
        <v>1566</v>
      </c>
      <c r="S183" s="2">
        <f t="shared" si="17"/>
        <v>58.057826055909707</v>
      </c>
      <c r="T183" s="2">
        <f t="shared" si="18"/>
        <v>404.19706345271402</v>
      </c>
      <c r="U183" s="2">
        <f t="shared" si="19"/>
        <v>176.94348816353497</v>
      </c>
      <c r="V183" s="2">
        <f t="shared" si="20"/>
        <v>639.1983776721587</v>
      </c>
      <c r="W183" s="2">
        <v>639.76935464020403</v>
      </c>
      <c r="X183" s="2">
        <v>-3.3119999999999998</v>
      </c>
      <c r="Y183" s="2">
        <v>3376.7693546402002</v>
      </c>
      <c r="Z183" s="2">
        <f t="shared" si="21"/>
        <v>3376.1983776721586</v>
      </c>
      <c r="AA183" s="2">
        <f t="shared" si="22"/>
        <v>906.98400000000004</v>
      </c>
      <c r="AB183">
        <f t="shared" si="23"/>
        <v>5493.17</v>
      </c>
      <c r="AC183">
        <f t="shared" si="16"/>
        <v>4336</v>
      </c>
    </row>
    <row r="184" spans="1:29" x14ac:dyDescent="0.25">
      <c r="A184" s="2">
        <v>5736</v>
      </c>
      <c r="B184" s="2">
        <v>13.332102423660301</v>
      </c>
      <c r="C184" s="2">
        <v>6.15</v>
      </c>
      <c r="D184" s="2">
        <v>4.43</v>
      </c>
      <c r="E184" s="2">
        <v>10.29</v>
      </c>
      <c r="F184" s="2">
        <v>0</v>
      </c>
      <c r="G184" s="2">
        <v>0</v>
      </c>
      <c r="H184" s="2">
        <v>0.13789757633966901</v>
      </c>
      <c r="I184" s="2">
        <v>0.153219529266299</v>
      </c>
      <c r="J184" s="2">
        <v>8.81</v>
      </c>
      <c r="K184" s="2">
        <v>12.5857142857142</v>
      </c>
      <c r="L184" s="2">
        <v>0</v>
      </c>
      <c r="M184" s="2">
        <v>13</v>
      </c>
      <c r="N184" s="2">
        <v>680</v>
      </c>
      <c r="O184" s="2">
        <v>-259</v>
      </c>
      <c r="P184" s="2">
        <v>479</v>
      </c>
      <c r="Q184" s="2">
        <v>704</v>
      </c>
      <c r="R184" s="2">
        <v>1564</v>
      </c>
      <c r="S184" s="2">
        <f t="shared" si="17"/>
        <v>43.28872995396776</v>
      </c>
      <c r="T184" s="2">
        <f t="shared" si="18"/>
        <v>400.3191580468947</v>
      </c>
      <c r="U184" s="2">
        <f t="shared" si="19"/>
        <v>175.245875361966</v>
      </c>
      <c r="V184" s="2">
        <f t="shared" si="20"/>
        <v>618.85376336282843</v>
      </c>
      <c r="W184" s="2">
        <v>619.12847182549001</v>
      </c>
      <c r="X184" s="2">
        <v>-3.27</v>
      </c>
      <c r="Y184" s="2">
        <v>3366.1284718254901</v>
      </c>
      <c r="Z184" s="2">
        <f t="shared" si="21"/>
        <v>3365.8537633628284</v>
      </c>
      <c r="AA184" s="2">
        <f t="shared" si="22"/>
        <v>676.26</v>
      </c>
      <c r="AB184">
        <f t="shared" si="23"/>
        <v>5440.4680000000008</v>
      </c>
      <c r="AC184">
        <f t="shared" si="16"/>
        <v>4294.4000000000005</v>
      </c>
    </row>
    <row r="185" spans="1:29" x14ac:dyDescent="0.25">
      <c r="A185" s="2">
        <v>5656</v>
      </c>
      <c r="B185" s="2">
        <v>13.4641015949801</v>
      </c>
      <c r="C185" s="2">
        <v>6.06</v>
      </c>
      <c r="D185" s="2">
        <v>4.46</v>
      </c>
      <c r="E185" s="2">
        <v>10.199999999999999</v>
      </c>
      <c r="F185" s="2">
        <v>0</v>
      </c>
      <c r="G185" s="2">
        <v>0</v>
      </c>
      <c r="H185" s="2">
        <v>5.8984050198329597E-3</v>
      </c>
      <c r="I185" s="2">
        <v>6.5537833553699597E-3</v>
      </c>
      <c r="J185" s="2">
        <v>8.81</v>
      </c>
      <c r="K185" s="2">
        <v>12.5857142857142</v>
      </c>
      <c r="L185" s="2">
        <v>0</v>
      </c>
      <c r="M185" s="2">
        <v>1</v>
      </c>
      <c r="N185" s="2">
        <v>680</v>
      </c>
      <c r="O185" s="2">
        <v>-251</v>
      </c>
      <c r="P185" s="2">
        <v>474</v>
      </c>
      <c r="Q185" s="2">
        <v>701</v>
      </c>
      <c r="R185" s="2">
        <v>1566</v>
      </c>
      <c r="S185" s="2">
        <f t="shared" si="17"/>
        <v>22.917562916806464</v>
      </c>
      <c r="T185" s="2">
        <f t="shared" si="18"/>
        <v>404.19706345271402</v>
      </c>
      <c r="U185" s="2">
        <f t="shared" si="19"/>
        <v>176.94348816353497</v>
      </c>
      <c r="V185" s="2">
        <f t="shared" si="20"/>
        <v>604.05811453305546</v>
      </c>
      <c r="W185" s="2">
        <v>603.76935464020403</v>
      </c>
      <c r="X185" s="2">
        <v>-3.2290000000000001</v>
      </c>
      <c r="Y185" s="2">
        <v>3344.7693546402002</v>
      </c>
      <c r="Z185" s="2">
        <f t="shared" si="21"/>
        <v>3345.0581145330552</v>
      </c>
      <c r="AA185" s="2">
        <f t="shared" si="22"/>
        <v>358.02000000000004</v>
      </c>
      <c r="AB185">
        <f t="shared" si="23"/>
        <v>5493.17</v>
      </c>
      <c r="AC185">
        <f t="shared" si="16"/>
        <v>4336</v>
      </c>
    </row>
    <row r="186" spans="1:29" x14ac:dyDescent="0.25">
      <c r="A186" s="2">
        <v>5569</v>
      </c>
      <c r="B186" s="2">
        <v>13.472897426612199</v>
      </c>
      <c r="C186" s="2">
        <v>5.97</v>
      </c>
      <c r="D186" s="2">
        <v>4.47</v>
      </c>
      <c r="E186" s="2">
        <v>10.11</v>
      </c>
      <c r="F186" s="2">
        <v>0</v>
      </c>
      <c r="G186" s="2">
        <v>0</v>
      </c>
      <c r="H186" s="2">
        <v>0</v>
      </c>
      <c r="I186" s="2">
        <v>0</v>
      </c>
      <c r="J186" s="2">
        <v>8.8071025733877306</v>
      </c>
      <c r="K186" s="2">
        <v>12.581575104839599</v>
      </c>
      <c r="L186" s="2">
        <v>0</v>
      </c>
      <c r="M186" s="2">
        <v>0</v>
      </c>
      <c r="N186" s="2">
        <v>679</v>
      </c>
      <c r="O186" s="2">
        <v>-246</v>
      </c>
      <c r="P186" s="2">
        <v>478</v>
      </c>
      <c r="Q186" s="2">
        <v>699</v>
      </c>
      <c r="R186" s="2">
        <v>1567</v>
      </c>
      <c r="S186" s="2">
        <f t="shared" si="17"/>
        <v>0.76391876389354885</v>
      </c>
      <c r="T186" s="2">
        <f t="shared" si="18"/>
        <v>404.49536386854629</v>
      </c>
      <c r="U186" s="2">
        <f t="shared" si="19"/>
        <v>177.07407376365563</v>
      </c>
      <c r="V186" s="2">
        <f t="shared" si="20"/>
        <v>582.3333563960955</v>
      </c>
      <c r="W186" s="2">
        <v>582.08389461614695</v>
      </c>
      <c r="X186" s="2">
        <v>-3.1760000000000002</v>
      </c>
      <c r="Y186" s="2">
        <v>3326.0838946161398</v>
      </c>
      <c r="Z186" s="2">
        <f t="shared" si="21"/>
        <v>3326.3333563960955</v>
      </c>
      <c r="AA186" s="2">
        <f t="shared" si="22"/>
        <v>11.934000000000001</v>
      </c>
      <c r="AB186">
        <f t="shared" si="23"/>
        <v>5497.2240000000002</v>
      </c>
      <c r="AC186">
        <f t="shared" si="16"/>
        <v>4339.2</v>
      </c>
    </row>
    <row r="187" spans="1:29" x14ac:dyDescent="0.25">
      <c r="A187" s="2">
        <v>5569</v>
      </c>
      <c r="B187" s="2">
        <v>13.472897426612199</v>
      </c>
      <c r="C187" s="2">
        <v>5.97</v>
      </c>
      <c r="D187" s="2">
        <v>4.47</v>
      </c>
      <c r="E187" s="2">
        <v>10.11</v>
      </c>
      <c r="F187" s="2">
        <v>0</v>
      </c>
      <c r="G187" s="2">
        <v>0</v>
      </c>
      <c r="H187" s="2">
        <v>0</v>
      </c>
      <c r="I187" s="2">
        <v>0</v>
      </c>
      <c r="J187" s="2">
        <v>8.8071025733877306</v>
      </c>
      <c r="K187" s="2">
        <v>12.581575104839599</v>
      </c>
      <c r="L187" s="2">
        <v>0</v>
      </c>
      <c r="M187" s="2">
        <v>0</v>
      </c>
      <c r="N187" s="2">
        <v>679</v>
      </c>
      <c r="O187" s="2">
        <v>-246</v>
      </c>
      <c r="P187" s="2">
        <v>478</v>
      </c>
      <c r="Q187" s="2">
        <v>699</v>
      </c>
      <c r="R187" s="2">
        <v>1567</v>
      </c>
      <c r="S187" s="2">
        <f t="shared" si="17"/>
        <v>0.76391876389354885</v>
      </c>
      <c r="T187" s="2">
        <f t="shared" si="18"/>
        <v>404.49536386854629</v>
      </c>
      <c r="U187" s="2">
        <f t="shared" si="19"/>
        <v>177.07407376365563</v>
      </c>
      <c r="V187" s="2">
        <f t="shared" si="20"/>
        <v>582.3333563960955</v>
      </c>
      <c r="W187" s="2">
        <v>582.08389461614695</v>
      </c>
      <c r="X187" s="2">
        <v>-3.1760000000000002</v>
      </c>
      <c r="Y187" s="2">
        <v>3326.0838946161398</v>
      </c>
      <c r="Z187" s="2">
        <f t="shared" si="21"/>
        <v>3326.3333563960955</v>
      </c>
      <c r="AA187" s="2">
        <f t="shared" si="22"/>
        <v>11.934000000000001</v>
      </c>
      <c r="AB187">
        <f t="shared" si="23"/>
        <v>5497.2240000000002</v>
      </c>
      <c r="AC187">
        <f t="shared" si="16"/>
        <v>4339.2</v>
      </c>
    </row>
    <row r="188" spans="1:29" x14ac:dyDescent="0.25">
      <c r="A188" s="2">
        <v>5566</v>
      </c>
      <c r="B188" s="2">
        <v>13.464699946069899</v>
      </c>
      <c r="C188" s="2">
        <v>5.97</v>
      </c>
      <c r="D188" s="2">
        <v>4.47</v>
      </c>
      <c r="E188" s="2">
        <v>10.11</v>
      </c>
      <c r="F188" s="2">
        <v>0</v>
      </c>
      <c r="G188" s="2">
        <v>0</v>
      </c>
      <c r="H188" s="2">
        <v>5.3000539300906901E-3</v>
      </c>
      <c r="I188" s="2">
        <v>5.8889488112118804E-3</v>
      </c>
      <c r="J188" s="2">
        <v>8.81</v>
      </c>
      <c r="K188" s="2">
        <v>12.5857142857142</v>
      </c>
      <c r="L188" s="2">
        <v>0</v>
      </c>
      <c r="M188" s="2">
        <v>1</v>
      </c>
      <c r="N188" s="2">
        <v>680</v>
      </c>
      <c r="O188" s="2">
        <v>-246</v>
      </c>
      <c r="P188" s="2">
        <v>479</v>
      </c>
      <c r="Q188" s="2">
        <v>699</v>
      </c>
      <c r="R188" s="2">
        <v>1567</v>
      </c>
      <c r="S188" s="2">
        <f t="shared" si="17"/>
        <v>0</v>
      </c>
      <c r="T188" s="2">
        <f t="shared" si="18"/>
        <v>404.19706345271402</v>
      </c>
      <c r="U188" s="2">
        <f t="shared" si="19"/>
        <v>176.94348816353497</v>
      </c>
      <c r="V188" s="2">
        <f t="shared" si="20"/>
        <v>581.14055161624901</v>
      </c>
      <c r="W188" s="2">
        <v>580.76935464020403</v>
      </c>
      <c r="X188" s="2">
        <v>-3.1739999999999999</v>
      </c>
      <c r="Y188" s="2">
        <v>3325.7693546402002</v>
      </c>
      <c r="Z188" s="2">
        <f t="shared" si="21"/>
        <v>3326.140551616249</v>
      </c>
      <c r="AA188" s="2">
        <f t="shared" si="22"/>
        <v>0</v>
      </c>
      <c r="AB188">
        <f t="shared" si="23"/>
        <v>5493.17</v>
      </c>
      <c r="AC188">
        <f>ROUND(0.000322065*B188*10^6/3.2, 0)*$AO$4</f>
        <v>4336</v>
      </c>
    </row>
    <row r="189" spans="1:29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9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9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</sheetData>
  <sortState ref="A5:Y188">
    <sortCondition ref="X5:X188"/>
  </sortState>
  <mergeCells count="5">
    <mergeCell ref="AG13:AZ13"/>
    <mergeCell ref="B2:Y2"/>
    <mergeCell ref="AA2:AC2"/>
    <mergeCell ref="AG1:AO1"/>
    <mergeCell ref="A1:A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2014-10-03T14:40:43Z</dcterms:created>
  <dcterms:modified xsi:type="dcterms:W3CDTF">2014-10-16T16:06:12Z</dcterms:modified>
</cp:coreProperties>
</file>