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CivisResults\CEIS\"/>
    </mc:Choice>
  </mc:AlternateContent>
  <bookViews>
    <workbookView xWindow="0" yWindow="0" windowWidth="20460" windowHeight="7155" firstSheet="6" activeTab="9"/>
  </bookViews>
  <sheets>
    <sheet name="Sheet6" sheetId="6" r:id="rId1"/>
    <sheet name="Sheet1" sheetId="7" r:id="rId2"/>
    <sheet name="Sheet3" sheetId="9" r:id="rId3"/>
    <sheet name="Sheet2" sheetId="8" r:id="rId4"/>
    <sheet name="DH" sheetId="10" r:id="rId5"/>
    <sheet name="CHP" sheetId="11" r:id="rId6"/>
    <sheet name="CHP NEW Deamnd" sheetId="12" r:id="rId7"/>
    <sheet name="bottom20AnnaulCost" sheetId="18" r:id="rId8"/>
    <sheet name="SignificateLFCSolution" sheetId="14" r:id="rId9"/>
    <sheet name="summarizedTable" sheetId="19" r:id="rId10"/>
    <sheet name="Top15CO2emission" sheetId="15" r:id="rId11"/>
    <sheet name="PVCSameAsCurrent" sheetId="16" r:id="rId12"/>
    <sheet name="Bottom10%AnnaulCost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5" l="1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4" i="15"/>
  <c r="AA3" i="15"/>
  <c r="Y3" i="15"/>
  <c r="AB31" i="14" l="1"/>
  <c r="AB30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3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4" i="14"/>
  <c r="Y3" i="14"/>
  <c r="AA5" i="18" l="1"/>
  <c r="AC4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3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3" i="18"/>
  <c r="AA4" i="18"/>
  <c r="Y30" i="13"/>
  <c r="X30" i="13"/>
  <c r="W30" i="13"/>
  <c r="Z35" i="15"/>
  <c r="K31" i="15" l="1"/>
  <c r="L31" i="15"/>
  <c r="AB31" i="15"/>
  <c r="AB33" i="15" s="1"/>
  <c r="Z31" i="15"/>
  <c r="Z33" i="15" s="1"/>
  <c r="AT4" i="12" l="1"/>
  <c r="AF4" i="10" l="1"/>
  <c r="AT4" i="10" l="1"/>
  <c r="AS4" i="10"/>
  <c r="V198" i="7" l="1"/>
  <c r="T198" i="7"/>
  <c r="AB77" i="7"/>
  <c r="BA18" i="6"/>
  <c r="BA17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5" i="6"/>
  <c r="D6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5" i="6"/>
  <c r="AC6" i="6" l="1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W23" i="6" s="1"/>
  <c r="Y23" i="6" s="1"/>
  <c r="V24" i="6"/>
  <c r="V25" i="6"/>
  <c r="V26" i="6"/>
  <c r="V27" i="6"/>
  <c r="V28" i="6"/>
  <c r="V29" i="6"/>
  <c r="V30" i="6"/>
  <c r="V31" i="6"/>
  <c r="W31" i="6" s="1"/>
  <c r="Y31" i="6" s="1"/>
  <c r="V32" i="6"/>
  <c r="V33" i="6"/>
  <c r="V34" i="6"/>
  <c r="V35" i="6"/>
  <c r="V36" i="6"/>
  <c r="V37" i="6"/>
  <c r="V38" i="6"/>
  <c r="V39" i="6"/>
  <c r="W39" i="6" s="1"/>
  <c r="Y39" i="6" s="1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W63" i="6" s="1"/>
  <c r="Y63" i="6" s="1"/>
  <c r="V64" i="6"/>
  <c r="V65" i="6"/>
  <c r="V66" i="6"/>
  <c r="V67" i="6"/>
  <c r="V68" i="6"/>
  <c r="V69" i="6"/>
  <c r="V70" i="6"/>
  <c r="V71" i="6"/>
  <c r="W71" i="6" s="1"/>
  <c r="Y71" i="6" s="1"/>
  <c r="V72" i="6"/>
  <c r="V73" i="6"/>
  <c r="V74" i="6"/>
  <c r="V75" i="6"/>
  <c r="V76" i="6"/>
  <c r="V77" i="6"/>
  <c r="V78" i="6"/>
  <c r="V79" i="6"/>
  <c r="W79" i="6" s="1"/>
  <c r="Y79" i="6" s="1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W103" i="6" s="1"/>
  <c r="Y103" i="6" s="1"/>
  <c r="V104" i="6"/>
  <c r="V105" i="6"/>
  <c r="V106" i="6"/>
  <c r="V107" i="6"/>
  <c r="V108" i="6"/>
  <c r="V109" i="6"/>
  <c r="V110" i="6"/>
  <c r="V111" i="6"/>
  <c r="W111" i="6" s="1"/>
  <c r="Y111" i="6" s="1"/>
  <c r="V112" i="6"/>
  <c r="V113" i="6"/>
  <c r="V114" i="6"/>
  <c r="V115" i="6"/>
  <c r="V116" i="6"/>
  <c r="V117" i="6"/>
  <c r="V118" i="6"/>
  <c r="V119" i="6"/>
  <c r="W119" i="6" s="1"/>
  <c r="Y119" i="6" s="1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W143" i="6" s="1"/>
  <c r="Y143" i="6" s="1"/>
  <c r="V144" i="6"/>
  <c r="V145" i="6"/>
  <c r="V146" i="6"/>
  <c r="V147" i="6"/>
  <c r="V148" i="6"/>
  <c r="V149" i="6"/>
  <c r="V150" i="6"/>
  <c r="V151" i="6"/>
  <c r="W151" i="6" s="1"/>
  <c r="Y151" i="6" s="1"/>
  <c r="V152" i="6"/>
  <c r="V153" i="6"/>
  <c r="V154" i="6"/>
  <c r="V155" i="6"/>
  <c r="V156" i="6"/>
  <c r="V157" i="6"/>
  <c r="V158" i="6"/>
  <c r="V159" i="6"/>
  <c r="W159" i="6" s="1"/>
  <c r="Y159" i="6" s="1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W175" i="6" s="1"/>
  <c r="Y175" i="6" s="1"/>
  <c r="V176" i="6"/>
  <c r="V177" i="6"/>
  <c r="V178" i="6"/>
  <c r="V179" i="6"/>
  <c r="V180" i="6"/>
  <c r="V181" i="6"/>
  <c r="V182" i="6"/>
  <c r="V183" i="6"/>
  <c r="W183" i="6" s="1"/>
  <c r="Y183" i="6" s="1"/>
  <c r="V184" i="6"/>
  <c r="V185" i="6"/>
  <c r="V186" i="6"/>
  <c r="V187" i="6"/>
  <c r="V188" i="6"/>
  <c r="V189" i="6"/>
  <c r="V190" i="6"/>
  <c r="V191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5" i="6"/>
  <c r="T6" i="6"/>
  <c r="T7" i="6"/>
  <c r="T8" i="6"/>
  <c r="T9" i="6"/>
  <c r="W9" i="6" s="1"/>
  <c r="Y9" i="6" s="1"/>
  <c r="T10" i="6"/>
  <c r="T11" i="6"/>
  <c r="T12" i="6"/>
  <c r="T13" i="6"/>
  <c r="W13" i="6" s="1"/>
  <c r="Y13" i="6" s="1"/>
  <c r="T14" i="6"/>
  <c r="T15" i="6"/>
  <c r="T16" i="6"/>
  <c r="T17" i="6"/>
  <c r="W17" i="6" s="1"/>
  <c r="Y17" i="6" s="1"/>
  <c r="T18" i="6"/>
  <c r="T19" i="6"/>
  <c r="T20" i="6"/>
  <c r="T21" i="6"/>
  <c r="W21" i="6" s="1"/>
  <c r="Y21" i="6" s="1"/>
  <c r="T22" i="6"/>
  <c r="T23" i="6"/>
  <c r="T24" i="6"/>
  <c r="T25" i="6"/>
  <c r="T26" i="6"/>
  <c r="T27" i="6"/>
  <c r="T28" i="6"/>
  <c r="T29" i="6"/>
  <c r="W29" i="6" s="1"/>
  <c r="Y29" i="6" s="1"/>
  <c r="T30" i="6"/>
  <c r="T31" i="6"/>
  <c r="T32" i="6"/>
  <c r="T33" i="6"/>
  <c r="W33" i="6" s="1"/>
  <c r="Y33" i="6" s="1"/>
  <c r="T34" i="6"/>
  <c r="T35" i="6"/>
  <c r="T36" i="6"/>
  <c r="T37" i="6"/>
  <c r="T38" i="6"/>
  <c r="T39" i="6"/>
  <c r="T40" i="6"/>
  <c r="T41" i="6"/>
  <c r="W41" i="6" s="1"/>
  <c r="Y41" i="6" s="1"/>
  <c r="T42" i="6"/>
  <c r="T43" i="6"/>
  <c r="T44" i="6"/>
  <c r="T45" i="6"/>
  <c r="T46" i="6"/>
  <c r="T47" i="6"/>
  <c r="T48" i="6"/>
  <c r="T49" i="6"/>
  <c r="W49" i="6" s="1"/>
  <c r="Y49" i="6" s="1"/>
  <c r="T50" i="6"/>
  <c r="T51" i="6"/>
  <c r="T52" i="6"/>
  <c r="T53" i="6"/>
  <c r="W53" i="6" s="1"/>
  <c r="Y53" i="6" s="1"/>
  <c r="T54" i="6"/>
  <c r="T55" i="6"/>
  <c r="T56" i="6"/>
  <c r="T57" i="6"/>
  <c r="W57" i="6" s="1"/>
  <c r="Y57" i="6" s="1"/>
  <c r="T58" i="6"/>
  <c r="T59" i="6"/>
  <c r="T60" i="6"/>
  <c r="T61" i="6"/>
  <c r="W61" i="6" s="1"/>
  <c r="Y61" i="6" s="1"/>
  <c r="T62" i="6"/>
  <c r="T63" i="6"/>
  <c r="T64" i="6"/>
  <c r="T65" i="6"/>
  <c r="T66" i="6"/>
  <c r="T67" i="6"/>
  <c r="T68" i="6"/>
  <c r="T69" i="6"/>
  <c r="W69" i="6" s="1"/>
  <c r="Y69" i="6" s="1"/>
  <c r="T70" i="6"/>
  <c r="T71" i="6"/>
  <c r="T72" i="6"/>
  <c r="T73" i="6"/>
  <c r="W73" i="6" s="1"/>
  <c r="Y73" i="6" s="1"/>
  <c r="T74" i="6"/>
  <c r="T75" i="6"/>
  <c r="T76" i="6"/>
  <c r="T77" i="6"/>
  <c r="W77" i="6" s="1"/>
  <c r="Y77" i="6" s="1"/>
  <c r="T78" i="6"/>
  <c r="T79" i="6"/>
  <c r="T80" i="6"/>
  <c r="T81" i="6"/>
  <c r="W81" i="6" s="1"/>
  <c r="Y81" i="6" s="1"/>
  <c r="T82" i="6"/>
  <c r="T83" i="6"/>
  <c r="T84" i="6"/>
  <c r="T85" i="6"/>
  <c r="W85" i="6" s="1"/>
  <c r="Y85" i="6" s="1"/>
  <c r="T86" i="6"/>
  <c r="T87" i="6"/>
  <c r="T88" i="6"/>
  <c r="T89" i="6"/>
  <c r="T90" i="6"/>
  <c r="T91" i="6"/>
  <c r="T92" i="6"/>
  <c r="T93" i="6"/>
  <c r="W93" i="6" s="1"/>
  <c r="Y93" i="6" s="1"/>
  <c r="T94" i="6"/>
  <c r="T95" i="6"/>
  <c r="T96" i="6"/>
  <c r="T97" i="6"/>
  <c r="W97" i="6" s="1"/>
  <c r="Y97" i="6" s="1"/>
  <c r="T98" i="6"/>
  <c r="T99" i="6"/>
  <c r="T100" i="6"/>
  <c r="T101" i="6"/>
  <c r="W101" i="6" s="1"/>
  <c r="Y101" i="6" s="1"/>
  <c r="T102" i="6"/>
  <c r="T103" i="6"/>
  <c r="T104" i="6"/>
  <c r="T105" i="6"/>
  <c r="T106" i="6"/>
  <c r="T107" i="6"/>
  <c r="T108" i="6"/>
  <c r="T109" i="6"/>
  <c r="T110" i="6"/>
  <c r="T111" i="6"/>
  <c r="T112" i="6"/>
  <c r="T113" i="6"/>
  <c r="W113" i="6" s="1"/>
  <c r="Y113" i="6" s="1"/>
  <c r="T114" i="6"/>
  <c r="T115" i="6"/>
  <c r="T116" i="6"/>
  <c r="T117" i="6"/>
  <c r="W117" i="6" s="1"/>
  <c r="Y117" i="6" s="1"/>
  <c r="T118" i="6"/>
  <c r="T119" i="6"/>
  <c r="T120" i="6"/>
  <c r="T121" i="6"/>
  <c r="W121" i="6" s="1"/>
  <c r="Y121" i="6" s="1"/>
  <c r="T122" i="6"/>
  <c r="T123" i="6"/>
  <c r="T124" i="6"/>
  <c r="T125" i="6"/>
  <c r="W125" i="6" s="1"/>
  <c r="Y125" i="6" s="1"/>
  <c r="T126" i="6"/>
  <c r="T127" i="6"/>
  <c r="T128" i="6"/>
  <c r="T129" i="6"/>
  <c r="T130" i="6"/>
  <c r="T131" i="6"/>
  <c r="T132" i="6"/>
  <c r="T133" i="6"/>
  <c r="W133" i="6" s="1"/>
  <c r="Y133" i="6" s="1"/>
  <c r="T134" i="6"/>
  <c r="T135" i="6"/>
  <c r="T136" i="6"/>
  <c r="T137" i="6"/>
  <c r="W137" i="6" s="1"/>
  <c r="Y137" i="6" s="1"/>
  <c r="T138" i="6"/>
  <c r="T139" i="6"/>
  <c r="T140" i="6"/>
  <c r="T141" i="6"/>
  <c r="W141" i="6" s="1"/>
  <c r="Y141" i="6" s="1"/>
  <c r="T142" i="6"/>
  <c r="T143" i="6"/>
  <c r="T144" i="6"/>
  <c r="T145" i="6"/>
  <c r="T146" i="6"/>
  <c r="T147" i="6"/>
  <c r="T148" i="6"/>
  <c r="T149" i="6"/>
  <c r="W149" i="6" s="1"/>
  <c r="Y149" i="6" s="1"/>
  <c r="T150" i="6"/>
  <c r="T151" i="6"/>
  <c r="T152" i="6"/>
  <c r="T153" i="6"/>
  <c r="W153" i="6" s="1"/>
  <c r="Y153" i="6" s="1"/>
  <c r="T154" i="6"/>
  <c r="T155" i="6"/>
  <c r="T156" i="6"/>
  <c r="T157" i="6"/>
  <c r="W157" i="6" s="1"/>
  <c r="Y157" i="6" s="1"/>
  <c r="T158" i="6"/>
  <c r="T159" i="6"/>
  <c r="T160" i="6"/>
  <c r="T161" i="6"/>
  <c r="W161" i="6" s="1"/>
  <c r="Y161" i="6" s="1"/>
  <c r="T162" i="6"/>
  <c r="T163" i="6"/>
  <c r="T164" i="6"/>
  <c r="T165" i="6"/>
  <c r="W165" i="6" s="1"/>
  <c r="Y165" i="6" s="1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W185" i="6" s="1"/>
  <c r="Y185" i="6" s="1"/>
  <c r="T186" i="6"/>
  <c r="T187" i="6"/>
  <c r="T188" i="6"/>
  <c r="T189" i="6"/>
  <c r="T190" i="6"/>
  <c r="T191" i="6"/>
  <c r="T5" i="6"/>
  <c r="W6" i="6"/>
  <c r="Y6" i="6" s="1"/>
  <c r="W7" i="6"/>
  <c r="Y7" i="6" s="1"/>
  <c r="W14" i="6"/>
  <c r="Y14" i="6" s="1"/>
  <c r="W15" i="6"/>
  <c r="Y15" i="6" s="1"/>
  <c r="W22" i="6"/>
  <c r="Y22" i="6" s="1"/>
  <c r="W25" i="6"/>
  <c r="Y25" i="6" s="1"/>
  <c r="W30" i="6"/>
  <c r="Y30" i="6" s="1"/>
  <c r="W37" i="6"/>
  <c r="Y37" i="6" s="1"/>
  <c r="W38" i="6"/>
  <c r="Y38" i="6" s="1"/>
  <c r="W46" i="6"/>
  <c r="Y46" i="6" s="1"/>
  <c r="W47" i="6"/>
  <c r="Y47" i="6" s="1"/>
  <c r="W54" i="6"/>
  <c r="Y54" i="6" s="1"/>
  <c r="W55" i="6"/>
  <c r="Y55" i="6" s="1"/>
  <c r="W62" i="6"/>
  <c r="Y62" i="6" s="1"/>
  <c r="W65" i="6"/>
  <c r="Y65" i="6" s="1"/>
  <c r="W70" i="6"/>
  <c r="Y70" i="6" s="1"/>
  <c r="W78" i="6"/>
  <c r="Y78" i="6" s="1"/>
  <c r="W86" i="6"/>
  <c r="Y86" i="6" s="1"/>
  <c r="W87" i="6"/>
  <c r="Y87" i="6" s="1"/>
  <c r="W89" i="6"/>
  <c r="Y89" i="6" s="1"/>
  <c r="W94" i="6"/>
  <c r="Y94" i="6" s="1"/>
  <c r="W95" i="6"/>
  <c r="Y95" i="6" s="1"/>
  <c r="W102" i="6"/>
  <c r="Y102" i="6" s="1"/>
  <c r="W105" i="6"/>
  <c r="Y105" i="6" s="1"/>
  <c r="W110" i="6"/>
  <c r="Y110" i="6" s="1"/>
  <c r="W118" i="6"/>
  <c r="Y118" i="6" s="1"/>
  <c r="W126" i="6"/>
  <c r="Y126" i="6" s="1"/>
  <c r="W127" i="6"/>
  <c r="Y127" i="6" s="1"/>
  <c r="W129" i="6"/>
  <c r="Y129" i="6" s="1"/>
  <c r="W134" i="6"/>
  <c r="Y134" i="6" s="1"/>
  <c r="W135" i="6"/>
  <c r="Y135" i="6" s="1"/>
  <c r="W142" i="6"/>
  <c r="Y142" i="6" s="1"/>
  <c r="W145" i="6"/>
  <c r="Y145" i="6" s="1"/>
  <c r="W150" i="6"/>
  <c r="Y150" i="6" s="1"/>
  <c r="W158" i="6"/>
  <c r="Y158" i="6" s="1"/>
  <c r="W166" i="6"/>
  <c r="Y166" i="6" s="1"/>
  <c r="W167" i="6"/>
  <c r="Y167" i="6" s="1"/>
  <c r="W169" i="6"/>
  <c r="Y169" i="6" s="1"/>
  <c r="W174" i="6"/>
  <c r="Y174" i="6" s="1"/>
  <c r="W177" i="6"/>
  <c r="Y177" i="6" s="1"/>
  <c r="W182" i="6"/>
  <c r="Y182" i="6" s="1"/>
  <c r="W190" i="6"/>
  <c r="Y190" i="6" s="1"/>
  <c r="W191" i="6"/>
  <c r="Y191" i="6" s="1"/>
  <c r="W92" i="6" l="1"/>
  <c r="Y92" i="6" s="1"/>
  <c r="W76" i="6"/>
  <c r="Y76" i="6" s="1"/>
  <c r="W60" i="6"/>
  <c r="Y60" i="6" s="1"/>
  <c r="W44" i="6"/>
  <c r="Y44" i="6" s="1"/>
  <c r="W188" i="6"/>
  <c r="Y188" i="6" s="1"/>
  <c r="W180" i="6"/>
  <c r="Y180" i="6" s="1"/>
  <c r="W172" i="6"/>
  <c r="Y172" i="6" s="1"/>
  <c r="W164" i="6"/>
  <c r="Y164" i="6" s="1"/>
  <c r="W156" i="6"/>
  <c r="Y156" i="6" s="1"/>
  <c r="W148" i="6"/>
  <c r="Y148" i="6" s="1"/>
  <c r="W140" i="6"/>
  <c r="Y140" i="6" s="1"/>
  <c r="W132" i="6"/>
  <c r="Y132" i="6" s="1"/>
  <c r="W124" i="6"/>
  <c r="Y124" i="6" s="1"/>
  <c r="W116" i="6"/>
  <c r="Y116" i="6" s="1"/>
  <c r="W108" i="6"/>
  <c r="Y108" i="6" s="1"/>
  <c r="W100" i="6"/>
  <c r="Y100" i="6" s="1"/>
  <c r="W84" i="6"/>
  <c r="Y84" i="6" s="1"/>
  <c r="W68" i="6"/>
  <c r="Y68" i="6" s="1"/>
  <c r="W52" i="6"/>
  <c r="Y52" i="6" s="1"/>
  <c r="W36" i="6"/>
  <c r="Y36" i="6" s="1"/>
  <c r="W28" i="6"/>
  <c r="Y28" i="6" s="1"/>
  <c r="W20" i="6"/>
  <c r="Y20" i="6" s="1"/>
  <c r="W12" i="6"/>
  <c r="Y12" i="6" s="1"/>
  <c r="W187" i="6"/>
  <c r="Y187" i="6" s="1"/>
  <c r="W171" i="6"/>
  <c r="Y171" i="6" s="1"/>
  <c r="W155" i="6"/>
  <c r="Y155" i="6" s="1"/>
  <c r="W139" i="6"/>
  <c r="Y139" i="6" s="1"/>
  <c r="W123" i="6"/>
  <c r="Y123" i="6" s="1"/>
  <c r="W107" i="6"/>
  <c r="Y107" i="6" s="1"/>
  <c r="W99" i="6"/>
  <c r="Y99" i="6" s="1"/>
  <c r="W83" i="6"/>
  <c r="Y83" i="6" s="1"/>
  <c r="W75" i="6"/>
  <c r="Y75" i="6" s="1"/>
  <c r="W67" i="6"/>
  <c r="Y67" i="6" s="1"/>
  <c r="W59" i="6"/>
  <c r="Y59" i="6" s="1"/>
  <c r="W51" i="6"/>
  <c r="Y51" i="6" s="1"/>
  <c r="W43" i="6"/>
  <c r="Y43" i="6" s="1"/>
  <c r="W35" i="6"/>
  <c r="Y35" i="6" s="1"/>
  <c r="W27" i="6"/>
  <c r="Y27" i="6" s="1"/>
  <c r="W19" i="6"/>
  <c r="Y19" i="6" s="1"/>
  <c r="W11" i="6"/>
  <c r="Y11" i="6" s="1"/>
  <c r="W179" i="6"/>
  <c r="Y179" i="6" s="1"/>
  <c r="W163" i="6"/>
  <c r="Y163" i="6" s="1"/>
  <c r="W147" i="6"/>
  <c r="Y147" i="6" s="1"/>
  <c r="W131" i="6"/>
  <c r="Y131" i="6" s="1"/>
  <c r="W115" i="6"/>
  <c r="Y115" i="6" s="1"/>
  <c r="W91" i="6"/>
  <c r="Y91" i="6" s="1"/>
  <c r="W5" i="6"/>
  <c r="Y5" i="6" s="1"/>
  <c r="W184" i="6"/>
  <c r="Y184" i="6" s="1"/>
  <c r="W176" i="6"/>
  <c r="Y176" i="6" s="1"/>
  <c r="W168" i="6"/>
  <c r="Y168" i="6" s="1"/>
  <c r="W160" i="6"/>
  <c r="Y160" i="6" s="1"/>
  <c r="W152" i="6"/>
  <c r="Y152" i="6" s="1"/>
  <c r="W144" i="6"/>
  <c r="Y144" i="6" s="1"/>
  <c r="W136" i="6"/>
  <c r="Y136" i="6" s="1"/>
  <c r="W128" i="6"/>
  <c r="Y128" i="6" s="1"/>
  <c r="W120" i="6"/>
  <c r="Y120" i="6" s="1"/>
  <c r="W112" i="6"/>
  <c r="Y112" i="6" s="1"/>
  <c r="W104" i="6"/>
  <c r="Y104" i="6" s="1"/>
  <c r="W96" i="6"/>
  <c r="Y96" i="6" s="1"/>
  <c r="W88" i="6"/>
  <c r="Y88" i="6" s="1"/>
  <c r="W80" i="6"/>
  <c r="Y80" i="6" s="1"/>
  <c r="W72" i="6"/>
  <c r="Y72" i="6" s="1"/>
  <c r="W64" i="6"/>
  <c r="Y64" i="6" s="1"/>
  <c r="W56" i="6"/>
  <c r="Y56" i="6" s="1"/>
  <c r="W48" i="6"/>
  <c r="Y48" i="6" s="1"/>
  <c r="W40" i="6"/>
  <c r="Y40" i="6" s="1"/>
  <c r="W32" i="6"/>
  <c r="Y32" i="6" s="1"/>
  <c r="W24" i="6"/>
  <c r="Y24" i="6" s="1"/>
  <c r="W16" i="6"/>
  <c r="Y16" i="6" s="1"/>
  <c r="W8" i="6"/>
  <c r="Y8" i="6" s="1"/>
  <c r="W173" i="6"/>
  <c r="Y173" i="6" s="1"/>
  <c r="W109" i="6"/>
  <c r="Y109" i="6" s="1"/>
  <c r="W45" i="6"/>
  <c r="Y45" i="6" s="1"/>
  <c r="W189" i="6"/>
  <c r="Y189" i="6" s="1"/>
  <c r="W181" i="6"/>
  <c r="Y181" i="6" s="1"/>
  <c r="W186" i="6"/>
  <c r="Y186" i="6" s="1"/>
  <c r="W178" i="6"/>
  <c r="Y178" i="6" s="1"/>
  <c r="W170" i="6"/>
  <c r="Y170" i="6" s="1"/>
  <c r="W162" i="6"/>
  <c r="Y162" i="6" s="1"/>
  <c r="W154" i="6"/>
  <c r="Y154" i="6" s="1"/>
  <c r="W146" i="6"/>
  <c r="Y146" i="6" s="1"/>
  <c r="W138" i="6"/>
  <c r="Y138" i="6" s="1"/>
  <c r="W130" i="6"/>
  <c r="Y130" i="6" s="1"/>
  <c r="W122" i="6"/>
  <c r="Y122" i="6" s="1"/>
  <c r="W114" i="6"/>
  <c r="Y114" i="6" s="1"/>
  <c r="W106" i="6"/>
  <c r="Y106" i="6" s="1"/>
  <c r="W98" i="6"/>
  <c r="Y98" i="6" s="1"/>
  <c r="W90" i="6"/>
  <c r="Y90" i="6" s="1"/>
  <c r="W82" i="6"/>
  <c r="Y82" i="6" s="1"/>
  <c r="W74" i="6"/>
  <c r="Y74" i="6" s="1"/>
  <c r="W66" i="6"/>
  <c r="Y66" i="6" s="1"/>
  <c r="W58" i="6"/>
  <c r="Y58" i="6" s="1"/>
  <c r="W50" i="6"/>
  <c r="Y50" i="6" s="1"/>
  <c r="W42" i="6"/>
  <c r="Y42" i="6" s="1"/>
  <c r="W34" i="6"/>
  <c r="Y34" i="6" s="1"/>
  <c r="W26" i="6"/>
  <c r="Y26" i="6" s="1"/>
  <c r="W18" i="6"/>
  <c r="Y18" i="6" s="1"/>
  <c r="W10" i="6"/>
  <c r="Y10" i="6" s="1"/>
  <c r="AF22" i="6" l="1"/>
  <c r="AZ17" i="6"/>
  <c r="AG22" i="6" s="1"/>
  <c r="AO17" i="6"/>
  <c r="AM17" i="6"/>
  <c r="AK17" i="6"/>
</calcChain>
</file>

<file path=xl/comments1.xml><?xml version="1.0" encoding="utf-8"?>
<comments xmlns="http://schemas.openxmlformats.org/spreadsheetml/2006/main">
  <authors>
    <author>Shahriar Mahbub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Shahriar Mahbub: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<sst xmlns="http://schemas.openxmlformats.org/spreadsheetml/2006/main" count="845" uniqueCount="187">
  <si>
    <t>PV</t>
  </si>
  <si>
    <t>HP</t>
  </si>
  <si>
    <t>PV_C</t>
  </si>
  <si>
    <t>Import</t>
  </si>
  <si>
    <t>Export</t>
  </si>
  <si>
    <t>OilBoilerHeat</t>
  </si>
  <si>
    <t>OilBoilerFuel</t>
  </si>
  <si>
    <t>BiomassBoilerFuel</t>
  </si>
  <si>
    <t>AdditionalCost</t>
  </si>
  <si>
    <t>InvestmentCost</t>
  </si>
  <si>
    <t>CO2Emission</t>
  </si>
  <si>
    <t>(KW)</t>
  </si>
  <si>
    <t>(GWh)</t>
  </si>
  <si>
    <t>(KEuro)</t>
  </si>
  <si>
    <t>(Mt)</t>
  </si>
  <si>
    <t>NgasBoilerFuel</t>
  </si>
  <si>
    <t>BiomassBoilerHeat</t>
  </si>
  <si>
    <t>(Keuro)</t>
  </si>
  <si>
    <t>HP_Heat_P</t>
  </si>
  <si>
    <t>TotalVariableCost</t>
  </si>
  <si>
    <t>FixedOperationalCost</t>
  </si>
  <si>
    <t>AnnualCost</t>
  </si>
  <si>
    <t>Future Scenarios</t>
  </si>
  <si>
    <t>Annual</t>
  </si>
  <si>
    <t>PV_P</t>
  </si>
  <si>
    <t>OilCost</t>
  </si>
  <si>
    <t>LPGCost</t>
  </si>
  <si>
    <t>BiomassCost</t>
  </si>
  <si>
    <t>TotalCost</t>
  </si>
  <si>
    <t>Current Scenario</t>
  </si>
  <si>
    <t>ElecExchage</t>
  </si>
  <si>
    <t>TotalCost gain %</t>
  </si>
  <si>
    <t>emission gain %</t>
  </si>
  <si>
    <t>LPG BoilerHeat</t>
  </si>
  <si>
    <t>PV Investment</t>
  </si>
  <si>
    <t>HP investment</t>
  </si>
  <si>
    <t>PV Lifetime</t>
  </si>
  <si>
    <t>HP lifetime</t>
  </si>
  <si>
    <t>Interest</t>
  </si>
  <si>
    <t>GeoBoreHole Inv</t>
  </si>
  <si>
    <t>BoreHole Life</t>
  </si>
  <si>
    <t>Total Investment</t>
  </si>
  <si>
    <t>BoreHole</t>
  </si>
  <si>
    <t>PV Inv</t>
  </si>
  <si>
    <t>Parameters</t>
  </si>
  <si>
    <t>(year)</t>
  </si>
  <si>
    <t>%</t>
  </si>
  <si>
    <t>HP Inv</t>
  </si>
  <si>
    <t>BoreHole Inv</t>
  </si>
  <si>
    <t>VariableCost</t>
  </si>
  <si>
    <t>(Keuro/KWe)</t>
  </si>
  <si>
    <t>el prod</t>
  </si>
  <si>
    <t>th cons (H)</t>
  </si>
  <si>
    <t>Proposed Scenario</t>
  </si>
  <si>
    <t>el cons with loss</t>
  </si>
  <si>
    <t>AnlPV_P</t>
  </si>
  <si>
    <t>LoadFollowingCapacity</t>
  </si>
  <si>
    <t>LPGBoilerHeat</t>
  </si>
  <si>
    <t>LoadFollCap</t>
  </si>
  <si>
    <t>LoaDFollCap</t>
  </si>
  <si>
    <t>CHP_Cap</t>
  </si>
  <si>
    <t>HP_Cap</t>
  </si>
  <si>
    <t>PV_Cap</t>
  </si>
  <si>
    <t>Boiler_Cap</t>
  </si>
  <si>
    <t>OilConsumption</t>
  </si>
  <si>
    <t>BiomassConsumption</t>
  </si>
  <si>
    <t>DieselCost</t>
  </si>
  <si>
    <t>PetrolCost</t>
  </si>
  <si>
    <t>FixedOperationCosts</t>
  </si>
  <si>
    <t>CO2-Emission</t>
  </si>
  <si>
    <t>KW</t>
  </si>
  <si>
    <t>GWh</t>
  </si>
  <si>
    <t>KEuro</t>
  </si>
  <si>
    <t>Mt</t>
  </si>
  <si>
    <t>CHP elec</t>
  </si>
  <si>
    <t>CHP heat</t>
  </si>
  <si>
    <t>HP heat</t>
  </si>
  <si>
    <t>HP elec</t>
  </si>
  <si>
    <t>Bioler Heat</t>
  </si>
  <si>
    <t>ElectricityExchangeCost</t>
  </si>
  <si>
    <t>Ngas Cost</t>
  </si>
  <si>
    <t>Keuro</t>
  </si>
  <si>
    <t>KWe</t>
  </si>
  <si>
    <t>KWth</t>
  </si>
  <si>
    <t>Transport</t>
  </si>
  <si>
    <t>Deisel</t>
  </si>
  <si>
    <t>Petrol</t>
  </si>
  <si>
    <t>Hydro+biogass</t>
  </si>
  <si>
    <t>LPGConsumption</t>
  </si>
  <si>
    <t>Variable Cost</t>
  </si>
  <si>
    <t>Wrong efficiency folder: DH_3Objectives\wrong efficiency</t>
  </si>
  <si>
    <t>Wrong transport and heat deand folder: DH_3Objectives\wrong efficiency: DH_3Objectives\wrong transport and heat demand</t>
  </si>
  <si>
    <t>future Scenario</t>
  </si>
  <si>
    <t>current</t>
  </si>
  <si>
    <t>Imp (%)</t>
  </si>
  <si>
    <t>\</t>
  </si>
  <si>
    <t xml:space="preserve">	1</t>
  </si>
  <si>
    <t xml:space="preserve">	5</t>
  </si>
  <si>
    <t xml:space="preserve">	6</t>
  </si>
  <si>
    <t xml:space="preserve">	7</t>
  </si>
  <si>
    <t xml:space="preserve">	8</t>
  </si>
  <si>
    <t xml:space="preserve">	9</t>
  </si>
  <si>
    <t xml:space="preserve">	10</t>
  </si>
  <si>
    <t xml:space="preserve">	11</t>
  </si>
  <si>
    <t xml:space="preserve">	12</t>
  </si>
  <si>
    <t xml:space="preserve">	13</t>
  </si>
  <si>
    <t xml:space="preserve">	14</t>
  </si>
  <si>
    <t>'#008080'</t>
  </si>
  <si>
    <t>#0055bb</t>
  </si>
  <si>
    <t>#000000</t>
  </si>
  <si>
    <t>#000000'</t>
  </si>
  <si>
    <t>'#C0C0C0'</t>
  </si>
  <si>
    <t>'#0055bb'</t>
  </si>
  <si>
    <t>'#808080'</t>
  </si>
  <si>
    <t>'#800000'</t>
  </si>
  <si>
    <t>'#FF0000'</t>
  </si>
  <si>
    <t>'#800080'</t>
  </si>
  <si>
    <t>'#FF00FF'</t>
  </si>
  <si>
    <t>'#008000'</t>
  </si>
  <si>
    <t>'#00FF00'</t>
  </si>
  <si>
    <t>'#bf8bff'</t>
  </si>
  <si>
    <t>'#FFFF00'</t>
  </si>
  <si>
    <t>'#a200ff'</t>
  </si>
  <si>
    <t>'#0000FF'</t>
  </si>
  <si>
    <t>#C0C0C0</t>
  </si>
  <si>
    <t>#808080</t>
  </si>
  <si>
    <t>#800000</t>
  </si>
  <si>
    <t>#FF0000</t>
  </si>
  <si>
    <t>#800080</t>
  </si>
  <si>
    <t>#FF00FF</t>
  </si>
  <si>
    <t>#008000</t>
  </si>
  <si>
    <t>#00FF00</t>
  </si>
  <si>
    <t>#bf8bff</t>
  </si>
  <si>
    <t>#FFFF00</t>
  </si>
  <si>
    <t>#a200ff</t>
  </si>
  <si>
    <t>#0000FF</t>
  </si>
  <si>
    <t>#008080</t>
  </si>
  <si>
    <t>imp (%)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</si>
  <si>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</si>
  <si>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</si>
  <si>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</si>
  <si>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</si>
  <si>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</si>
  <si>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</si>
  <si>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</si>
  <si>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</si>
  <si>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</si>
  <si>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LB10</t>
  </si>
  <si>
    <t>LB11</t>
  </si>
  <si>
    <t>LB12</t>
  </si>
  <si>
    <t>LB13</t>
  </si>
  <si>
    <t>LB14</t>
  </si>
  <si>
    <t>LB15</t>
  </si>
  <si>
    <t>CUR</t>
  </si>
  <si>
    <t>TCE1</t>
  </si>
  <si>
    <t>TCE2</t>
  </si>
  <si>
    <t>TCE3</t>
  </si>
  <si>
    <t>TCE4</t>
  </si>
  <si>
    <t>TCE5</t>
  </si>
  <si>
    <t>TCE6</t>
  </si>
  <si>
    <t>TCE7</t>
  </si>
  <si>
    <t>TCE8</t>
  </si>
  <si>
    <t>TCE9</t>
  </si>
  <si>
    <t>TCE10</t>
  </si>
  <si>
    <t>TCE11</t>
  </si>
  <si>
    <t>TCE12</t>
  </si>
  <si>
    <t>TCE13</t>
  </si>
  <si>
    <t>TCE14</t>
  </si>
  <si>
    <t>TCE15</t>
  </si>
  <si>
    <t>BAC1</t>
  </si>
  <si>
    <t>BAC2</t>
  </si>
  <si>
    <t>BAC3</t>
  </si>
  <si>
    <t>BAC4</t>
  </si>
  <si>
    <t>BAC5</t>
  </si>
  <si>
    <t>BAC6</t>
  </si>
  <si>
    <t>BAC7</t>
  </si>
  <si>
    <t>BAC8</t>
  </si>
  <si>
    <t>BAC9</t>
  </si>
  <si>
    <t>BAC10</t>
  </si>
  <si>
    <t>BAC11</t>
  </si>
  <si>
    <t>BAC12</t>
  </si>
  <si>
    <t>BAC13</t>
  </si>
  <si>
    <t>BAC14</t>
  </si>
  <si>
    <t>BAC15</t>
  </si>
  <si>
    <t>CO2-Emission (t/year)</t>
  </si>
  <si>
    <r>
      <t>AnnualCost (K</t>
    </r>
    <r>
      <rPr>
        <sz val="11"/>
        <color theme="1"/>
        <rFont val="Calibri"/>
        <family val="2"/>
      </rPr>
      <t>€/year)</t>
    </r>
  </si>
  <si>
    <t>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</si>
</sst>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/>
    <xf numFmtId="0" fontId="0" fillId="0" borderId="1" xfId="0" applyBorder="1" applyAlignment="1"/>
    <xf numFmtId="0" fontId="0" fillId="12" borderId="0" xfId="0" applyFill="1"/>
    <xf numFmtId="0" fontId="0" fillId="3" borderId="1" xfId="0" applyFill="1" applyBorder="1"/>
    <xf numFmtId="2" fontId="0" fillId="13" borderId="0" xfId="0" applyNumberFormat="1" applyFill="1"/>
    <xf numFmtId="0" fontId="0" fillId="13" borderId="0" xfId="0" applyFill="1"/>
    <xf numFmtId="0" fontId="0" fillId="7" borderId="0" xfId="0" applyFill="1"/>
    <xf numFmtId="2" fontId="0" fillId="7" borderId="0" xfId="0" applyNumberFormat="1" applyFill="1"/>
    <xf numFmtId="0" fontId="0" fillId="0" borderId="0" xfId="0" applyFill="1" applyAlignment="1"/>
    <xf numFmtId="0" fontId="1" fillId="14" borderId="0" xfId="0" applyFont="1" applyFill="1" applyAlignment="1">
      <alignment horizontal="center"/>
    </xf>
    <xf numFmtId="0" fontId="0" fillId="14" borderId="0" xfId="0" applyFill="1"/>
    <xf numFmtId="0" fontId="1" fillId="0" borderId="0" xfId="0" applyFont="1" applyFill="1" applyAlignment="1"/>
    <xf numFmtId="0" fontId="0" fillId="3" borderId="0" xfId="0" applyFill="1"/>
    <xf numFmtId="0" fontId="0" fillId="15" borderId="0" xfId="0" applyFill="1"/>
    <xf numFmtId="0" fontId="0" fillId="0" borderId="0" xfId="0" applyFill="1"/>
    <xf numFmtId="2" fontId="0" fillId="0" borderId="0" xfId="0" applyNumberFormat="1" applyFill="1"/>
    <xf numFmtId="0" fontId="0" fillId="2" borderId="0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Border="1"/>
    <xf numFmtId="0" fontId="0" fillId="7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164" fontId="0" fillId="18" borderId="0" xfId="0" applyNumberFormat="1" applyFill="1"/>
    <xf numFmtId="0" fontId="0" fillId="13" borderId="1" xfId="0" applyFill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C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Future Scenarios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Sheet6!$X$5:$X$191</c:f>
              <c:numCache>
                <c:formatCode>0.00</c:formatCode>
                <c:ptCount val="187"/>
                <c:pt idx="0">
                  <c:v>-12.198</c:v>
                </c:pt>
                <c:pt idx="1">
                  <c:v>-12.198</c:v>
                </c:pt>
                <c:pt idx="2">
                  <c:v>-12.116</c:v>
                </c:pt>
                <c:pt idx="3">
                  <c:v>-11.943</c:v>
                </c:pt>
                <c:pt idx="4">
                  <c:v>-11.928000000000001</c:v>
                </c:pt>
                <c:pt idx="5">
                  <c:v>-11.928000000000001</c:v>
                </c:pt>
                <c:pt idx="6">
                  <c:v>-11.877000000000001</c:v>
                </c:pt>
                <c:pt idx="7">
                  <c:v>-11.78</c:v>
                </c:pt>
                <c:pt idx="8">
                  <c:v>-11.771000000000001</c:v>
                </c:pt>
                <c:pt idx="9">
                  <c:v>-11.766999999999999</c:v>
                </c:pt>
                <c:pt idx="10">
                  <c:v>-11.753</c:v>
                </c:pt>
                <c:pt idx="11">
                  <c:v>-11.717000000000001</c:v>
                </c:pt>
                <c:pt idx="12">
                  <c:v>-11.646000000000001</c:v>
                </c:pt>
                <c:pt idx="13">
                  <c:v>-11.64</c:v>
                </c:pt>
                <c:pt idx="14">
                  <c:v>-11.521000000000001</c:v>
                </c:pt>
                <c:pt idx="15">
                  <c:v>-11.496</c:v>
                </c:pt>
                <c:pt idx="16">
                  <c:v>-11.496</c:v>
                </c:pt>
                <c:pt idx="17">
                  <c:v>-11.446999999999999</c:v>
                </c:pt>
                <c:pt idx="18">
                  <c:v>-11.411</c:v>
                </c:pt>
                <c:pt idx="19">
                  <c:v>-11.394</c:v>
                </c:pt>
                <c:pt idx="20">
                  <c:v>-11.349</c:v>
                </c:pt>
                <c:pt idx="21">
                  <c:v>-11.297000000000001</c:v>
                </c:pt>
                <c:pt idx="22">
                  <c:v>-11.211</c:v>
                </c:pt>
                <c:pt idx="23">
                  <c:v>-11.19</c:v>
                </c:pt>
                <c:pt idx="24">
                  <c:v>-11.122</c:v>
                </c:pt>
                <c:pt idx="25">
                  <c:v>-11.063000000000001</c:v>
                </c:pt>
                <c:pt idx="26">
                  <c:v>-11.042999999999999</c:v>
                </c:pt>
                <c:pt idx="27">
                  <c:v>-11.013999999999999</c:v>
                </c:pt>
                <c:pt idx="28">
                  <c:v>-10.938000000000001</c:v>
                </c:pt>
                <c:pt idx="29">
                  <c:v>-10.856999999999999</c:v>
                </c:pt>
                <c:pt idx="30">
                  <c:v>-10.803000000000001</c:v>
                </c:pt>
                <c:pt idx="31">
                  <c:v>-10.757</c:v>
                </c:pt>
                <c:pt idx="32">
                  <c:v>-10.685</c:v>
                </c:pt>
                <c:pt idx="33">
                  <c:v>-10.629</c:v>
                </c:pt>
                <c:pt idx="34">
                  <c:v>-10.602</c:v>
                </c:pt>
                <c:pt idx="35">
                  <c:v>-10.58</c:v>
                </c:pt>
                <c:pt idx="36">
                  <c:v>-10.5</c:v>
                </c:pt>
                <c:pt idx="37">
                  <c:v>-10.494999999999999</c:v>
                </c:pt>
                <c:pt idx="38">
                  <c:v>-10.411</c:v>
                </c:pt>
                <c:pt idx="39">
                  <c:v>-10.407</c:v>
                </c:pt>
                <c:pt idx="40">
                  <c:v>-10.393000000000001</c:v>
                </c:pt>
                <c:pt idx="41">
                  <c:v>-10.334</c:v>
                </c:pt>
                <c:pt idx="42">
                  <c:v>-10.334</c:v>
                </c:pt>
                <c:pt idx="43">
                  <c:v>-10.257</c:v>
                </c:pt>
                <c:pt idx="44">
                  <c:v>-10.185</c:v>
                </c:pt>
                <c:pt idx="45">
                  <c:v>-10.175000000000001</c:v>
                </c:pt>
                <c:pt idx="46">
                  <c:v>-10.175000000000001</c:v>
                </c:pt>
                <c:pt idx="47">
                  <c:v>-10.153</c:v>
                </c:pt>
                <c:pt idx="48">
                  <c:v>-10.082000000000001</c:v>
                </c:pt>
                <c:pt idx="49">
                  <c:v>-10.063000000000001</c:v>
                </c:pt>
                <c:pt idx="50">
                  <c:v>-9.9749999999999996</c:v>
                </c:pt>
                <c:pt idx="51">
                  <c:v>-9.9320000000000004</c:v>
                </c:pt>
                <c:pt idx="52">
                  <c:v>-9.8819999999999997</c:v>
                </c:pt>
                <c:pt idx="53">
                  <c:v>-9.8130000000000006</c:v>
                </c:pt>
                <c:pt idx="54">
                  <c:v>-9.7829999999999995</c:v>
                </c:pt>
                <c:pt idx="55">
                  <c:v>-9.7409999999999997</c:v>
                </c:pt>
                <c:pt idx="56">
                  <c:v>-9.7349999999999994</c:v>
                </c:pt>
                <c:pt idx="57">
                  <c:v>-9.673</c:v>
                </c:pt>
                <c:pt idx="58">
                  <c:v>-9.6720000000000006</c:v>
                </c:pt>
                <c:pt idx="59">
                  <c:v>-9.6180000000000003</c:v>
                </c:pt>
                <c:pt idx="60">
                  <c:v>-9.5969999999999995</c:v>
                </c:pt>
                <c:pt idx="61">
                  <c:v>-9.548</c:v>
                </c:pt>
                <c:pt idx="62">
                  <c:v>-9.4930000000000003</c:v>
                </c:pt>
                <c:pt idx="63">
                  <c:v>-9.4600000000000009</c:v>
                </c:pt>
                <c:pt idx="64">
                  <c:v>-9.3629999999999995</c:v>
                </c:pt>
                <c:pt idx="65">
                  <c:v>-9.3279999999999994</c:v>
                </c:pt>
                <c:pt idx="66">
                  <c:v>-9.2799999999999994</c:v>
                </c:pt>
                <c:pt idx="67">
                  <c:v>-9.2680000000000007</c:v>
                </c:pt>
                <c:pt idx="68">
                  <c:v>-9.1809999999999992</c:v>
                </c:pt>
                <c:pt idx="69">
                  <c:v>-9.17</c:v>
                </c:pt>
                <c:pt idx="70">
                  <c:v>-9.0429999999999993</c:v>
                </c:pt>
                <c:pt idx="71">
                  <c:v>-9.0419999999999998</c:v>
                </c:pt>
                <c:pt idx="72">
                  <c:v>-8.9390000000000001</c:v>
                </c:pt>
                <c:pt idx="73">
                  <c:v>-8.9390000000000001</c:v>
                </c:pt>
                <c:pt idx="74">
                  <c:v>-8.8640000000000008</c:v>
                </c:pt>
                <c:pt idx="75">
                  <c:v>-8.8309999999999995</c:v>
                </c:pt>
                <c:pt idx="76">
                  <c:v>-8.7880000000000003</c:v>
                </c:pt>
                <c:pt idx="77">
                  <c:v>-8.7149999999999999</c:v>
                </c:pt>
                <c:pt idx="78">
                  <c:v>-8.6859999999999999</c:v>
                </c:pt>
                <c:pt idx="79">
                  <c:v>-8.6620000000000008</c:v>
                </c:pt>
                <c:pt idx="80">
                  <c:v>-8.5749999999999993</c:v>
                </c:pt>
                <c:pt idx="81">
                  <c:v>-8.5139999999999993</c:v>
                </c:pt>
                <c:pt idx="82">
                  <c:v>-8.5139999999999993</c:v>
                </c:pt>
                <c:pt idx="83">
                  <c:v>-8.4960000000000004</c:v>
                </c:pt>
                <c:pt idx="84">
                  <c:v>-8.4619999999999997</c:v>
                </c:pt>
                <c:pt idx="85">
                  <c:v>-8.4559999999999995</c:v>
                </c:pt>
                <c:pt idx="86">
                  <c:v>-8.391</c:v>
                </c:pt>
                <c:pt idx="87">
                  <c:v>-8.2739999999999991</c:v>
                </c:pt>
                <c:pt idx="88">
                  <c:v>-8.2739999999999991</c:v>
                </c:pt>
                <c:pt idx="89">
                  <c:v>-8.2509999999999994</c:v>
                </c:pt>
                <c:pt idx="90">
                  <c:v>-8.1329999999999991</c:v>
                </c:pt>
                <c:pt idx="91">
                  <c:v>-8.11</c:v>
                </c:pt>
                <c:pt idx="92">
                  <c:v>-8.0269999999999992</c:v>
                </c:pt>
                <c:pt idx="93">
                  <c:v>-7.976</c:v>
                </c:pt>
                <c:pt idx="94">
                  <c:v>-7.94</c:v>
                </c:pt>
                <c:pt idx="95">
                  <c:v>-7.8810000000000002</c:v>
                </c:pt>
                <c:pt idx="96">
                  <c:v>-7.8360000000000003</c:v>
                </c:pt>
                <c:pt idx="97">
                  <c:v>-7.8209999999999997</c:v>
                </c:pt>
                <c:pt idx="98">
                  <c:v>-7.7729999999999997</c:v>
                </c:pt>
                <c:pt idx="99">
                  <c:v>-7.6929999999999996</c:v>
                </c:pt>
                <c:pt idx="100">
                  <c:v>-7.6820000000000004</c:v>
                </c:pt>
                <c:pt idx="101">
                  <c:v>-7.6740000000000004</c:v>
                </c:pt>
                <c:pt idx="102">
                  <c:v>-7.63</c:v>
                </c:pt>
                <c:pt idx="103">
                  <c:v>-7.593</c:v>
                </c:pt>
                <c:pt idx="104">
                  <c:v>-7.4820000000000002</c:v>
                </c:pt>
                <c:pt idx="105">
                  <c:v>-7.4340000000000002</c:v>
                </c:pt>
                <c:pt idx="106">
                  <c:v>-7.359</c:v>
                </c:pt>
                <c:pt idx="107">
                  <c:v>-7.3360000000000003</c:v>
                </c:pt>
                <c:pt idx="108">
                  <c:v>-7.2439999999999998</c:v>
                </c:pt>
                <c:pt idx="109">
                  <c:v>-7.2169999999999996</c:v>
                </c:pt>
                <c:pt idx="110">
                  <c:v>-7.1550000000000002</c:v>
                </c:pt>
                <c:pt idx="111">
                  <c:v>-7.1109999999999998</c:v>
                </c:pt>
                <c:pt idx="112">
                  <c:v>-7.0839999999999996</c:v>
                </c:pt>
                <c:pt idx="113">
                  <c:v>-7.0789999999999997</c:v>
                </c:pt>
                <c:pt idx="114">
                  <c:v>-6.9850000000000003</c:v>
                </c:pt>
                <c:pt idx="115">
                  <c:v>-6.9640000000000004</c:v>
                </c:pt>
                <c:pt idx="116">
                  <c:v>-6.9059999999999997</c:v>
                </c:pt>
                <c:pt idx="117">
                  <c:v>-6.819</c:v>
                </c:pt>
                <c:pt idx="118">
                  <c:v>-6.7789999999999999</c:v>
                </c:pt>
                <c:pt idx="119">
                  <c:v>-6.7649999999999997</c:v>
                </c:pt>
                <c:pt idx="120">
                  <c:v>-6.6920000000000002</c:v>
                </c:pt>
                <c:pt idx="121">
                  <c:v>-6.681</c:v>
                </c:pt>
                <c:pt idx="122">
                  <c:v>-6.6070000000000002</c:v>
                </c:pt>
                <c:pt idx="123">
                  <c:v>-6.548</c:v>
                </c:pt>
                <c:pt idx="124">
                  <c:v>-6.5119999999999996</c:v>
                </c:pt>
                <c:pt idx="125">
                  <c:v>-6.4710000000000001</c:v>
                </c:pt>
                <c:pt idx="126">
                  <c:v>-6.4189999999999996</c:v>
                </c:pt>
                <c:pt idx="127">
                  <c:v>-6.3869999999999996</c:v>
                </c:pt>
                <c:pt idx="128">
                  <c:v>-6.2869999999999999</c:v>
                </c:pt>
                <c:pt idx="129">
                  <c:v>-6.266</c:v>
                </c:pt>
                <c:pt idx="130">
                  <c:v>-6.1989999999999998</c:v>
                </c:pt>
                <c:pt idx="131">
                  <c:v>-6.1769999999999996</c:v>
                </c:pt>
                <c:pt idx="132">
                  <c:v>-6.1769999999999996</c:v>
                </c:pt>
                <c:pt idx="133">
                  <c:v>-6.09</c:v>
                </c:pt>
                <c:pt idx="134">
                  <c:v>-6.0529999999999999</c:v>
                </c:pt>
                <c:pt idx="135">
                  <c:v>-5.9850000000000003</c:v>
                </c:pt>
                <c:pt idx="136">
                  <c:v>-5.9470000000000001</c:v>
                </c:pt>
                <c:pt idx="137">
                  <c:v>-5.8529999999999998</c:v>
                </c:pt>
                <c:pt idx="138">
                  <c:v>-5.8490000000000002</c:v>
                </c:pt>
                <c:pt idx="139">
                  <c:v>-5.7270000000000003</c:v>
                </c:pt>
                <c:pt idx="140">
                  <c:v>-5.7119999999999997</c:v>
                </c:pt>
                <c:pt idx="141">
                  <c:v>-5.6349999999999998</c:v>
                </c:pt>
                <c:pt idx="142">
                  <c:v>-5.6070000000000002</c:v>
                </c:pt>
                <c:pt idx="143">
                  <c:v>-5.5449999999999999</c:v>
                </c:pt>
                <c:pt idx="144">
                  <c:v>-5.4619999999999997</c:v>
                </c:pt>
                <c:pt idx="145">
                  <c:v>-5.3540000000000001</c:v>
                </c:pt>
                <c:pt idx="146">
                  <c:v>-5.3339999999999996</c:v>
                </c:pt>
                <c:pt idx="147">
                  <c:v>-5.2830000000000004</c:v>
                </c:pt>
                <c:pt idx="148">
                  <c:v>-5.24</c:v>
                </c:pt>
                <c:pt idx="149">
                  <c:v>-5.2069999999999999</c:v>
                </c:pt>
                <c:pt idx="150">
                  <c:v>-5.1849999999999996</c:v>
                </c:pt>
                <c:pt idx="151">
                  <c:v>-5.1079999999999997</c:v>
                </c:pt>
                <c:pt idx="152">
                  <c:v>-4.9589999999999996</c:v>
                </c:pt>
                <c:pt idx="153">
                  <c:v>-4.9109999999999996</c:v>
                </c:pt>
                <c:pt idx="154">
                  <c:v>-4.9009999999999998</c:v>
                </c:pt>
                <c:pt idx="155">
                  <c:v>-4.8259999999999996</c:v>
                </c:pt>
                <c:pt idx="156">
                  <c:v>-4.8079999999999998</c:v>
                </c:pt>
                <c:pt idx="157">
                  <c:v>-4.7320000000000002</c:v>
                </c:pt>
                <c:pt idx="158">
                  <c:v>-4.718</c:v>
                </c:pt>
                <c:pt idx="159">
                  <c:v>-4.665</c:v>
                </c:pt>
                <c:pt idx="160">
                  <c:v>-4.5979999999999999</c:v>
                </c:pt>
                <c:pt idx="161">
                  <c:v>-4.5540000000000003</c:v>
                </c:pt>
                <c:pt idx="162">
                  <c:v>-4.5540000000000003</c:v>
                </c:pt>
                <c:pt idx="163">
                  <c:v>-4.4260000000000002</c:v>
                </c:pt>
                <c:pt idx="164">
                  <c:v>-4.2809999999999997</c:v>
                </c:pt>
                <c:pt idx="165">
                  <c:v>-4.1849999999999996</c:v>
                </c:pt>
                <c:pt idx="166">
                  <c:v>-4.1849999999999996</c:v>
                </c:pt>
                <c:pt idx="167">
                  <c:v>-4.1420000000000003</c:v>
                </c:pt>
                <c:pt idx="168">
                  <c:v>-4.0179999999999998</c:v>
                </c:pt>
                <c:pt idx="169">
                  <c:v>-3.9580000000000002</c:v>
                </c:pt>
                <c:pt idx="170">
                  <c:v>-3.9289999999999998</c:v>
                </c:pt>
                <c:pt idx="171">
                  <c:v>-3.8149999999999999</c:v>
                </c:pt>
                <c:pt idx="172">
                  <c:v>-3.7730000000000001</c:v>
                </c:pt>
                <c:pt idx="173">
                  <c:v>-3.726</c:v>
                </c:pt>
                <c:pt idx="174">
                  <c:v>-3.6779999999999999</c:v>
                </c:pt>
                <c:pt idx="175">
                  <c:v>-3.649</c:v>
                </c:pt>
                <c:pt idx="176">
                  <c:v>-3.6</c:v>
                </c:pt>
                <c:pt idx="177">
                  <c:v>-3.4980000000000002</c:v>
                </c:pt>
                <c:pt idx="178">
                  <c:v>-3.4569999999999999</c:v>
                </c:pt>
                <c:pt idx="179">
                  <c:v>-3.3969999999999998</c:v>
                </c:pt>
                <c:pt idx="180">
                  <c:v>-3.2930000000000001</c:v>
                </c:pt>
                <c:pt idx="181">
                  <c:v>-3.2530000000000001</c:v>
                </c:pt>
                <c:pt idx="182">
                  <c:v>-3.1880000000000002</c:v>
                </c:pt>
                <c:pt idx="183">
                  <c:v>-3.1880000000000002</c:v>
                </c:pt>
                <c:pt idx="184">
                  <c:v>-3.1419999999999999</c:v>
                </c:pt>
                <c:pt idx="185">
                  <c:v>-3.032</c:v>
                </c:pt>
                <c:pt idx="186">
                  <c:v>-3.032</c:v>
                </c:pt>
              </c:numCache>
            </c:numRef>
          </c:xVal>
          <c:yVal>
            <c:numRef>
              <c:f>Sheet6!$Y$5:$Y$191</c:f>
              <c:numCache>
                <c:formatCode>0.00</c:formatCode>
                <c:ptCount val="187"/>
                <c:pt idx="0">
                  <c:v>6140.3400331764824</c:v>
                </c:pt>
                <c:pt idx="1">
                  <c:v>6140.3400331764824</c:v>
                </c:pt>
                <c:pt idx="2">
                  <c:v>6121.1245542154511</c:v>
                </c:pt>
                <c:pt idx="3">
                  <c:v>6081.4018400017094</c:v>
                </c:pt>
                <c:pt idx="4">
                  <c:v>6077.0223901945592</c:v>
                </c:pt>
                <c:pt idx="5">
                  <c:v>6077.0223901945592</c:v>
                </c:pt>
                <c:pt idx="6">
                  <c:v>6065.955378048393</c:v>
                </c:pt>
                <c:pt idx="7">
                  <c:v>6064.9263757708795</c:v>
                </c:pt>
                <c:pt idx="8">
                  <c:v>6041.3120745801316</c:v>
                </c:pt>
                <c:pt idx="9">
                  <c:v>6040.1625462565453</c:v>
                </c:pt>
                <c:pt idx="10">
                  <c:v>6035.9140664211245</c:v>
                </c:pt>
                <c:pt idx="11">
                  <c:v>6032.5502788336817</c:v>
                </c:pt>
                <c:pt idx="12">
                  <c:v>6014.1397929811337</c:v>
                </c:pt>
                <c:pt idx="13">
                  <c:v>6011.1718114410287</c:v>
                </c:pt>
                <c:pt idx="14">
                  <c:v>5983.0872233574992</c:v>
                </c:pt>
                <c:pt idx="15">
                  <c:v>5977.90673808274</c:v>
                </c:pt>
                <c:pt idx="16">
                  <c:v>5977.90673808274</c:v>
                </c:pt>
                <c:pt idx="17">
                  <c:v>5966.4799750842321</c:v>
                </c:pt>
                <c:pt idx="18">
                  <c:v>5959.0470523331787</c:v>
                </c:pt>
                <c:pt idx="19">
                  <c:v>5953.9655185702541</c:v>
                </c:pt>
                <c:pt idx="20">
                  <c:v>5943.1829623602753</c:v>
                </c:pt>
                <c:pt idx="21">
                  <c:v>5931.7376410099087</c:v>
                </c:pt>
                <c:pt idx="22">
                  <c:v>5911.2602221054203</c:v>
                </c:pt>
                <c:pt idx="23">
                  <c:v>5905.6581511702016</c:v>
                </c:pt>
                <c:pt idx="24">
                  <c:v>5891.2622660286379</c:v>
                </c:pt>
                <c:pt idx="25">
                  <c:v>5877.281806794992</c:v>
                </c:pt>
                <c:pt idx="26">
                  <c:v>5872.9343754477368</c:v>
                </c:pt>
                <c:pt idx="27">
                  <c:v>5866.2951878088015</c:v>
                </c:pt>
                <c:pt idx="28">
                  <c:v>5861.1146234398157</c:v>
                </c:pt>
                <c:pt idx="29">
                  <c:v>5830.0250162066914</c:v>
                </c:pt>
                <c:pt idx="30">
                  <c:v>5817.8157760924314</c:v>
                </c:pt>
                <c:pt idx="31">
                  <c:v>5807.287859470418</c:v>
                </c:pt>
                <c:pt idx="32">
                  <c:v>5790.4951067727961</c:v>
                </c:pt>
                <c:pt idx="33">
                  <c:v>5778.9115150952075</c:v>
                </c:pt>
                <c:pt idx="34">
                  <c:v>5772.0868230319184</c:v>
                </c:pt>
                <c:pt idx="35">
                  <c:v>5766.3537821249702</c:v>
                </c:pt>
                <c:pt idx="36">
                  <c:v>5748.5857475317498</c:v>
                </c:pt>
                <c:pt idx="37">
                  <c:v>5747.0073331922113</c:v>
                </c:pt>
                <c:pt idx="38">
                  <c:v>5735.8457737575518</c:v>
                </c:pt>
                <c:pt idx="39">
                  <c:v>5727.3258515115112</c:v>
                </c:pt>
                <c:pt idx="40">
                  <c:v>5724.0661136797244</c:v>
                </c:pt>
                <c:pt idx="41">
                  <c:v>5710.6567684301253</c:v>
                </c:pt>
                <c:pt idx="42">
                  <c:v>5710.6567684301253</c:v>
                </c:pt>
                <c:pt idx="43">
                  <c:v>5692.8381570251531</c:v>
                </c:pt>
                <c:pt idx="44">
                  <c:v>5676.740187927815</c:v>
                </c:pt>
                <c:pt idx="45">
                  <c:v>5675.2443688599215</c:v>
                </c:pt>
                <c:pt idx="46">
                  <c:v>5675.2443688599215</c:v>
                </c:pt>
                <c:pt idx="47">
                  <c:v>5671.3949586922299</c:v>
                </c:pt>
                <c:pt idx="48">
                  <c:v>5660.4858367338647</c:v>
                </c:pt>
                <c:pt idx="49">
                  <c:v>5649.3205670963443</c:v>
                </c:pt>
                <c:pt idx="50">
                  <c:v>5629.4535809912904</c:v>
                </c:pt>
                <c:pt idx="51">
                  <c:v>5618.7514179412883</c:v>
                </c:pt>
                <c:pt idx="52">
                  <c:v>5608.8772105749686</c:v>
                </c:pt>
                <c:pt idx="53">
                  <c:v>5593.2266858454404</c:v>
                </c:pt>
                <c:pt idx="54">
                  <c:v>5585.5183630428946</c:v>
                </c:pt>
                <c:pt idx="55">
                  <c:v>5576.9977467763738</c:v>
                </c:pt>
                <c:pt idx="56">
                  <c:v>5575.7751256483025</c:v>
                </c:pt>
                <c:pt idx="57">
                  <c:v>5560.9801708390114</c:v>
                </c:pt>
                <c:pt idx="58">
                  <c:v>5560.6018616348101</c:v>
                </c:pt>
                <c:pt idx="59">
                  <c:v>5549.2110747370689</c:v>
                </c:pt>
                <c:pt idx="60">
                  <c:v>5546.1801177858961</c:v>
                </c:pt>
                <c:pt idx="61">
                  <c:v>5533.3677452276952</c:v>
                </c:pt>
                <c:pt idx="62">
                  <c:v>5522.1585051134343</c:v>
                </c:pt>
                <c:pt idx="63">
                  <c:v>5516.9987803022032</c:v>
                </c:pt>
                <c:pt idx="64">
                  <c:v>5492.2728815622959</c:v>
                </c:pt>
                <c:pt idx="65">
                  <c:v>5484.8512168076086</c:v>
                </c:pt>
                <c:pt idx="66">
                  <c:v>5473.3047418337364</c:v>
                </c:pt>
                <c:pt idx="67">
                  <c:v>5471.5542831778794</c:v>
                </c:pt>
                <c:pt idx="68">
                  <c:v>5451.3820806731082</c:v>
                </c:pt>
                <c:pt idx="69">
                  <c:v>5448.7665496298523</c:v>
                </c:pt>
                <c:pt idx="70">
                  <c:v>5423.8955267896981</c:v>
                </c:pt>
                <c:pt idx="71">
                  <c:v>5420.3902052546437</c:v>
                </c:pt>
                <c:pt idx="72">
                  <c:v>5397.5726553583927</c:v>
                </c:pt>
                <c:pt idx="73">
                  <c:v>5397.5726553583927</c:v>
                </c:pt>
                <c:pt idx="74">
                  <c:v>5383.5140050764403</c:v>
                </c:pt>
                <c:pt idx="75">
                  <c:v>5373.8602167265199</c:v>
                </c:pt>
                <c:pt idx="76">
                  <c:v>5364.8303212840701</c:v>
                </c:pt>
                <c:pt idx="77">
                  <c:v>5350.0375685864483</c:v>
                </c:pt>
                <c:pt idx="78">
                  <c:v>5345.7108977027219</c:v>
                </c:pt>
                <c:pt idx="79">
                  <c:v>5337.094226056518</c:v>
                </c:pt>
                <c:pt idx="80">
                  <c:v>5320.1654051433452</c:v>
                </c:pt>
                <c:pt idx="81">
                  <c:v>5305.1158107460888</c:v>
                </c:pt>
                <c:pt idx="82">
                  <c:v>5305.1158107460888</c:v>
                </c:pt>
                <c:pt idx="83">
                  <c:v>5299.4013281909993</c:v>
                </c:pt>
                <c:pt idx="84">
                  <c:v>5291.5507774203597</c:v>
                </c:pt>
                <c:pt idx="85">
                  <c:v>5291.5827958802529</c:v>
                </c:pt>
                <c:pt idx="86">
                  <c:v>5278.2673038986668</c:v>
                </c:pt>
                <c:pt idx="87">
                  <c:v>5252.3755205949838</c:v>
                </c:pt>
                <c:pt idx="88">
                  <c:v>5252.3755205949838</c:v>
                </c:pt>
                <c:pt idx="89">
                  <c:v>5247.4496749081891</c:v>
                </c:pt>
                <c:pt idx="90">
                  <c:v>5221.7506963843534</c:v>
                </c:pt>
                <c:pt idx="91">
                  <c:v>5219.0755326446506</c:v>
                </c:pt>
                <c:pt idx="92">
                  <c:v>5198.231062532328</c:v>
                </c:pt>
                <c:pt idx="93">
                  <c:v>5185.9206687945625</c:v>
                </c:pt>
                <c:pt idx="94">
                  <c:v>5179.8042204395915</c:v>
                </c:pt>
                <c:pt idx="95">
                  <c:v>5166.4567099981105</c:v>
                </c:pt>
                <c:pt idx="96">
                  <c:v>5160.2300521349407</c:v>
                </c:pt>
                <c:pt idx="97">
                  <c:v>5153.0979415602633</c:v>
                </c:pt>
                <c:pt idx="98">
                  <c:v>5142.9876529578378</c:v>
                </c:pt>
                <c:pt idx="99">
                  <c:v>5125.9762367730182</c:v>
                </c:pt>
                <c:pt idx="100">
                  <c:v>5123.6659221294794</c:v>
                </c:pt>
                <c:pt idx="101">
                  <c:v>5122.5051358095279</c:v>
                </c:pt>
                <c:pt idx="102">
                  <c:v>5112.9772191875136</c:v>
                </c:pt>
                <c:pt idx="103">
                  <c:v>5104.0462752568974</c:v>
                </c:pt>
                <c:pt idx="104">
                  <c:v>5080.2534434650497</c:v>
                </c:pt>
                <c:pt idx="105">
                  <c:v>5071.0813200545053</c:v>
                </c:pt>
                <c:pt idx="106">
                  <c:v>5054.83382263358</c:v>
                </c:pt>
                <c:pt idx="107">
                  <c:v>5050.0389469185138</c:v>
                </c:pt>
                <c:pt idx="108">
                  <c:v>5031.0224324898736</c:v>
                </c:pt>
                <c:pt idx="109">
                  <c:v>5027.7801124069965</c:v>
                </c:pt>
                <c:pt idx="110">
                  <c:v>5018.0896539358282</c:v>
                </c:pt>
                <c:pt idx="111">
                  <c:v>5003.1182505868765</c:v>
                </c:pt>
                <c:pt idx="112">
                  <c:v>4997.3048165199525</c:v>
                </c:pt>
                <c:pt idx="113">
                  <c:v>4996.9079489638934</c:v>
                </c:pt>
                <c:pt idx="114">
                  <c:v>4976.5058249755602</c:v>
                </c:pt>
                <c:pt idx="115">
                  <c:v>4972.5254448361411</c:v>
                </c:pt>
                <c:pt idx="116">
                  <c:v>4959.4325739826236</c:v>
                </c:pt>
                <c:pt idx="117">
                  <c:v>4945.0636090571325</c:v>
                </c:pt>
                <c:pt idx="118">
                  <c:v>4933.3108691953785</c:v>
                </c:pt>
                <c:pt idx="119">
                  <c:v>4930.4912753759108</c:v>
                </c:pt>
                <c:pt idx="120">
                  <c:v>4916.1386666906074</c:v>
                </c:pt>
                <c:pt idx="121">
                  <c:v>4913.6428476227147</c:v>
                </c:pt>
                <c:pt idx="122">
                  <c:v>4898.7809597614823</c:v>
                </c:pt>
                <c:pt idx="123">
                  <c:v>4886.4334493200004</c:v>
                </c:pt>
                <c:pt idx="124">
                  <c:v>4879.0623613770658</c:v>
                </c:pt>
                <c:pt idx="125">
                  <c:v>4870.5530031069102</c:v>
                </c:pt>
                <c:pt idx="126">
                  <c:v>4859.362321344508</c:v>
                </c:pt>
                <c:pt idx="127">
                  <c:v>4855.7158333500802</c:v>
                </c:pt>
                <c:pt idx="128">
                  <c:v>4833.8364486457122</c:v>
                </c:pt>
                <c:pt idx="129">
                  <c:v>4829.7942336981741</c:v>
                </c:pt>
                <c:pt idx="130">
                  <c:v>4816.0312973487762</c:v>
                </c:pt>
                <c:pt idx="131">
                  <c:v>4811.1745868255921</c:v>
                </c:pt>
                <c:pt idx="132">
                  <c:v>4811.1745868255921</c:v>
                </c:pt>
                <c:pt idx="133">
                  <c:v>4794.1878887451749</c:v>
                </c:pt>
                <c:pt idx="134">
                  <c:v>4786.1332751983227</c:v>
                </c:pt>
                <c:pt idx="135">
                  <c:v>4771.9228944811139</c:v>
                </c:pt>
                <c:pt idx="136">
                  <c:v>4764.5518065381784</c:v>
                </c:pt>
                <c:pt idx="137">
                  <c:v>4745.0878477417273</c:v>
                </c:pt>
                <c:pt idx="138">
                  <c:v>4743.2547938142234</c:v>
                </c:pt>
                <c:pt idx="139">
                  <c:v>4720.660926554765</c:v>
                </c:pt>
                <c:pt idx="140">
                  <c:v>4718.1465491350145</c:v>
                </c:pt>
                <c:pt idx="141">
                  <c:v>4702.3897725381603</c:v>
                </c:pt>
                <c:pt idx="142">
                  <c:v>4698.9506900345641</c:v>
                </c:pt>
                <c:pt idx="143">
                  <c:v>4684.3299816532599</c:v>
                </c:pt>
                <c:pt idx="144">
                  <c:v>4668.2381723084645</c:v>
                </c:pt>
                <c:pt idx="145">
                  <c:v>4647.1474244723922</c:v>
                </c:pt>
                <c:pt idx="146">
                  <c:v>4644.2980143047007</c:v>
                </c:pt>
                <c:pt idx="147">
                  <c:v>4632.7948157870887</c:v>
                </c:pt>
                <c:pt idx="148">
                  <c:v>4622.7761783410042</c:v>
                </c:pt>
                <c:pt idx="149">
                  <c:v>4616.8637927622458</c:v>
                </c:pt>
                <c:pt idx="150">
                  <c:v>4616.5781962231085</c:v>
                </c:pt>
                <c:pt idx="151">
                  <c:v>4598.3812756139359</c:v>
                </c:pt>
                <c:pt idx="152">
                  <c:v>4569.4028603035067</c:v>
                </c:pt>
                <c:pt idx="153">
                  <c:v>4559.4162413173171</c:v>
                </c:pt>
                <c:pt idx="154">
                  <c:v>4558.1750618373881</c:v>
                </c:pt>
                <c:pt idx="155">
                  <c:v>4543.1822040044281</c:v>
                </c:pt>
                <c:pt idx="156">
                  <c:v>4539.6605262291841</c:v>
                </c:pt>
                <c:pt idx="157">
                  <c:v>4525.8492151797045</c:v>
                </c:pt>
                <c:pt idx="158">
                  <c:v>4522.1532909764728</c:v>
                </c:pt>
                <c:pt idx="159">
                  <c:v>4512.2099484465425</c:v>
                </c:pt>
                <c:pt idx="160">
                  <c:v>4498.9450332767074</c:v>
                </c:pt>
                <c:pt idx="161">
                  <c:v>4490.4171166546939</c:v>
                </c:pt>
                <c:pt idx="162">
                  <c:v>4490.4171166546939</c:v>
                </c:pt>
                <c:pt idx="163">
                  <c:v>4466.0407722794844</c:v>
                </c:pt>
                <c:pt idx="164">
                  <c:v>4439.6520293049607</c:v>
                </c:pt>
                <c:pt idx="165">
                  <c:v>4419.3623169364973</c:v>
                </c:pt>
                <c:pt idx="166">
                  <c:v>4419.3623169364973</c:v>
                </c:pt>
                <c:pt idx="167">
                  <c:v>4413.4746494621413</c:v>
                </c:pt>
                <c:pt idx="168">
                  <c:v>4388.2911098667782</c:v>
                </c:pt>
                <c:pt idx="169">
                  <c:v>4375.2488158250135</c:v>
                </c:pt>
                <c:pt idx="170">
                  <c:v>4371.169484173759</c:v>
                </c:pt>
                <c:pt idx="171">
                  <c:v>4347.7364032342539</c:v>
                </c:pt>
                <c:pt idx="172">
                  <c:v>4340.2776217758501</c:v>
                </c:pt>
                <c:pt idx="173">
                  <c:v>4330.8621167737074</c:v>
                </c:pt>
                <c:pt idx="174">
                  <c:v>4323.3735189670797</c:v>
                </c:pt>
                <c:pt idx="175">
                  <c:v>4316.7343313281444</c:v>
                </c:pt>
                <c:pt idx="176">
                  <c:v>4307.6785771783434</c:v>
                </c:pt>
                <c:pt idx="177">
                  <c:v>4287.3703064580222</c:v>
                </c:pt>
                <c:pt idx="178">
                  <c:v>4280.2279993957018</c:v>
                </c:pt>
                <c:pt idx="179">
                  <c:v>4268.3785101337835</c:v>
                </c:pt>
                <c:pt idx="180">
                  <c:v>4251.0589814170971</c:v>
                </c:pt>
                <c:pt idx="181">
                  <c:v>4241.0516019673778</c:v>
                </c:pt>
                <c:pt idx="182">
                  <c:v>4230.6236983659201</c:v>
                </c:pt>
                <c:pt idx="183">
                  <c:v>4230.6236983659201</c:v>
                </c:pt>
                <c:pt idx="184">
                  <c:v>4220.0041305875648</c:v>
                </c:pt>
                <c:pt idx="185">
                  <c:v>4198.4659383836806</c:v>
                </c:pt>
                <c:pt idx="186">
                  <c:v>4198.4659383836806</c:v>
                </c:pt>
              </c:numCache>
            </c:numRef>
          </c:yVal>
          <c:smooth val="0"/>
        </c:ser>
        <c:ser>
          <c:idx val="1"/>
          <c:order val="1"/>
          <c:tx>
            <c:v>Current Scenario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Sheet6!$AY$17</c:f>
              <c:numCache>
                <c:formatCode>General</c:formatCode>
                <c:ptCount val="1"/>
                <c:pt idx="0">
                  <c:v>-1.81</c:v>
                </c:pt>
              </c:numCache>
            </c:numRef>
          </c:xVal>
          <c:yVal>
            <c:numRef>
              <c:f>Sheet6!$AZ$17</c:f>
              <c:numCache>
                <c:formatCode>General</c:formatCode>
                <c:ptCount val="1"/>
                <c:pt idx="0">
                  <c:v>5546.39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35592"/>
        <c:axId val="357033632"/>
      </c:scatterChart>
      <c:valAx>
        <c:axId val="3570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emission [Mt]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033632"/>
        <c:crosses val="autoZero"/>
        <c:crossBetween val="midCat"/>
      </c:valAx>
      <c:valAx>
        <c:axId val="3570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 Cost [KEuro]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03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'CHP NEW Deamnd'!$W$3:$W$270</c:f>
              <c:numCache>
                <c:formatCode>General</c:formatCode>
                <c:ptCount val="268"/>
                <c:pt idx="0">
                  <c:v>-6.3159999999999998</c:v>
                </c:pt>
                <c:pt idx="1">
                  <c:v>-6.2869999999999999</c:v>
                </c:pt>
                <c:pt idx="2">
                  <c:v>-6.2190000000000003</c:v>
                </c:pt>
                <c:pt idx="3">
                  <c:v>-6.125</c:v>
                </c:pt>
                <c:pt idx="4">
                  <c:v>-6.1219999999999999</c:v>
                </c:pt>
                <c:pt idx="5">
                  <c:v>-6.3390000000000004</c:v>
                </c:pt>
                <c:pt idx="6">
                  <c:v>-6.3390000000000004</c:v>
                </c:pt>
                <c:pt idx="7">
                  <c:v>-6.0030000000000001</c:v>
                </c:pt>
                <c:pt idx="8">
                  <c:v>-6.2359999999999998</c:v>
                </c:pt>
                <c:pt idx="9">
                  <c:v>-6.3049999999999997</c:v>
                </c:pt>
                <c:pt idx="10">
                  <c:v>-6.3319999999999999</c:v>
                </c:pt>
                <c:pt idx="11">
                  <c:v>-6.3319999999999999</c:v>
                </c:pt>
                <c:pt idx="12">
                  <c:v>-6.2679999999999998</c:v>
                </c:pt>
                <c:pt idx="13">
                  <c:v>-6.15</c:v>
                </c:pt>
                <c:pt idx="14">
                  <c:v>-6.165</c:v>
                </c:pt>
                <c:pt idx="15">
                  <c:v>-6.1849999999999996</c:v>
                </c:pt>
                <c:pt idx="16">
                  <c:v>-6.0439999999999996</c:v>
                </c:pt>
                <c:pt idx="17">
                  <c:v>-6.0129999999999999</c:v>
                </c:pt>
                <c:pt idx="18">
                  <c:v>-6.0919999999999996</c:v>
                </c:pt>
                <c:pt idx="19">
                  <c:v>-5.7759999999999998</c:v>
                </c:pt>
                <c:pt idx="20">
                  <c:v>-6.0229999999999997</c:v>
                </c:pt>
                <c:pt idx="21">
                  <c:v>-5.99</c:v>
                </c:pt>
                <c:pt idx="22">
                  <c:v>-5.6719999999999997</c:v>
                </c:pt>
                <c:pt idx="23">
                  <c:v>-5.94</c:v>
                </c:pt>
                <c:pt idx="24">
                  <c:v>-5.8630000000000004</c:v>
                </c:pt>
                <c:pt idx="25">
                  <c:v>-5.7240000000000002</c:v>
                </c:pt>
                <c:pt idx="26">
                  <c:v>-5.8810000000000002</c:v>
                </c:pt>
                <c:pt idx="27">
                  <c:v>-5.806</c:v>
                </c:pt>
                <c:pt idx="28">
                  <c:v>-5.6980000000000004</c:v>
                </c:pt>
                <c:pt idx="29">
                  <c:v>-5.5229999999999997</c:v>
                </c:pt>
                <c:pt idx="30">
                  <c:v>-5.7919999999999998</c:v>
                </c:pt>
                <c:pt idx="31">
                  <c:v>-5.6459999999999999</c:v>
                </c:pt>
                <c:pt idx="32">
                  <c:v>-5.5190000000000001</c:v>
                </c:pt>
                <c:pt idx="33">
                  <c:v>-5.5259999999999998</c:v>
                </c:pt>
                <c:pt idx="34">
                  <c:v>-5.37</c:v>
                </c:pt>
                <c:pt idx="35">
                  <c:v>-5.54</c:v>
                </c:pt>
                <c:pt idx="36">
                  <c:v>-5.6449999999999996</c:v>
                </c:pt>
                <c:pt idx="37">
                  <c:v>-5.2409999999999997</c:v>
                </c:pt>
                <c:pt idx="38">
                  <c:v>-5.5650000000000004</c:v>
                </c:pt>
                <c:pt idx="39">
                  <c:v>-5.484</c:v>
                </c:pt>
                <c:pt idx="40">
                  <c:v>-5.4589999999999996</c:v>
                </c:pt>
                <c:pt idx="41">
                  <c:v>-5.3979999999999997</c:v>
                </c:pt>
                <c:pt idx="42">
                  <c:v>-5.0270000000000001</c:v>
                </c:pt>
                <c:pt idx="43">
                  <c:v>-5.0890000000000004</c:v>
                </c:pt>
                <c:pt idx="44">
                  <c:v>-5.4080000000000004</c:v>
                </c:pt>
                <c:pt idx="45">
                  <c:v>-5.359</c:v>
                </c:pt>
                <c:pt idx="46">
                  <c:v>-5.173</c:v>
                </c:pt>
                <c:pt idx="47">
                  <c:v>-5.14</c:v>
                </c:pt>
                <c:pt idx="48">
                  <c:v>-5.274</c:v>
                </c:pt>
                <c:pt idx="49">
                  <c:v>-4.931</c:v>
                </c:pt>
                <c:pt idx="50">
                  <c:v>-5.0679999999999996</c:v>
                </c:pt>
                <c:pt idx="51">
                  <c:v>-5.0640000000000001</c:v>
                </c:pt>
                <c:pt idx="52">
                  <c:v>-5.181</c:v>
                </c:pt>
                <c:pt idx="53">
                  <c:v>-4.83</c:v>
                </c:pt>
                <c:pt idx="54">
                  <c:v>-4.9930000000000003</c:v>
                </c:pt>
                <c:pt idx="55">
                  <c:v>-4.7590000000000003</c:v>
                </c:pt>
                <c:pt idx="56">
                  <c:v>-4.7229999999999999</c:v>
                </c:pt>
                <c:pt idx="57">
                  <c:v>-4.7409999999999997</c:v>
                </c:pt>
                <c:pt idx="58">
                  <c:v>-4.7089999999999996</c:v>
                </c:pt>
                <c:pt idx="59">
                  <c:v>-4.7880000000000003</c:v>
                </c:pt>
                <c:pt idx="60">
                  <c:v>-4.899</c:v>
                </c:pt>
                <c:pt idx="61">
                  <c:v>-4.8639999999999999</c:v>
                </c:pt>
                <c:pt idx="62">
                  <c:v>-4.7</c:v>
                </c:pt>
                <c:pt idx="63">
                  <c:v>-4.601</c:v>
                </c:pt>
                <c:pt idx="64">
                  <c:v>-4.5949999999999998</c:v>
                </c:pt>
                <c:pt idx="65">
                  <c:v>-4.5049999999999999</c:v>
                </c:pt>
                <c:pt idx="66">
                  <c:v>-4.2629999999999999</c:v>
                </c:pt>
                <c:pt idx="67">
                  <c:v>-4.6159999999999997</c:v>
                </c:pt>
                <c:pt idx="68">
                  <c:v>-4.4950000000000001</c:v>
                </c:pt>
                <c:pt idx="69">
                  <c:v>-4.4379999999999997</c:v>
                </c:pt>
                <c:pt idx="70">
                  <c:v>-4.3090000000000002</c:v>
                </c:pt>
                <c:pt idx="71">
                  <c:v>-4.4820000000000002</c:v>
                </c:pt>
                <c:pt idx="72">
                  <c:v>-4.0339999999999998</c:v>
                </c:pt>
                <c:pt idx="73">
                  <c:v>-4.3789999999999996</c:v>
                </c:pt>
                <c:pt idx="74">
                  <c:v>-4.2039999999999997</c:v>
                </c:pt>
                <c:pt idx="75">
                  <c:v>-4.2530000000000001</c:v>
                </c:pt>
                <c:pt idx="76">
                  <c:v>-3.99</c:v>
                </c:pt>
                <c:pt idx="77">
                  <c:v>-4.2370000000000001</c:v>
                </c:pt>
                <c:pt idx="78">
                  <c:v>-4.1269999999999998</c:v>
                </c:pt>
                <c:pt idx="79">
                  <c:v>-3.88</c:v>
                </c:pt>
                <c:pt idx="80">
                  <c:v>-3.8330000000000002</c:v>
                </c:pt>
                <c:pt idx="81">
                  <c:v>-4.0640000000000001</c:v>
                </c:pt>
                <c:pt idx="82">
                  <c:v>-4.1619999999999999</c:v>
                </c:pt>
                <c:pt idx="83">
                  <c:v>-3.8380000000000001</c:v>
                </c:pt>
                <c:pt idx="84">
                  <c:v>-4.0229999999999997</c:v>
                </c:pt>
                <c:pt idx="85">
                  <c:v>-3.9790000000000001</c:v>
                </c:pt>
                <c:pt idx="86">
                  <c:v>-3.8780000000000001</c:v>
                </c:pt>
                <c:pt idx="87">
                  <c:v>-3.7080000000000002</c:v>
                </c:pt>
                <c:pt idx="88">
                  <c:v>-3.4870000000000001</c:v>
                </c:pt>
                <c:pt idx="89">
                  <c:v>-3.7639999999999998</c:v>
                </c:pt>
                <c:pt idx="90">
                  <c:v>-3.4470000000000001</c:v>
                </c:pt>
                <c:pt idx="91">
                  <c:v>-3.63</c:v>
                </c:pt>
                <c:pt idx="92">
                  <c:v>-3.742</c:v>
                </c:pt>
                <c:pt idx="93">
                  <c:v>-3.6110000000000002</c:v>
                </c:pt>
                <c:pt idx="94">
                  <c:v>-3.6869999999999998</c:v>
                </c:pt>
                <c:pt idx="95">
                  <c:v>-3.6480000000000001</c:v>
                </c:pt>
                <c:pt idx="96">
                  <c:v>-3.5070000000000001</c:v>
                </c:pt>
                <c:pt idx="97">
                  <c:v>-3.367</c:v>
                </c:pt>
                <c:pt idx="98">
                  <c:v>-3.367</c:v>
                </c:pt>
                <c:pt idx="99">
                  <c:v>-3.3439999999999999</c:v>
                </c:pt>
                <c:pt idx="100">
                  <c:v>-3.3439999999999999</c:v>
                </c:pt>
                <c:pt idx="101">
                  <c:v>-3.2269999999999999</c:v>
                </c:pt>
                <c:pt idx="102">
                  <c:v>-3.3010000000000002</c:v>
                </c:pt>
                <c:pt idx="103">
                  <c:v>-3.2370000000000001</c:v>
                </c:pt>
                <c:pt idx="104">
                  <c:v>-3.427</c:v>
                </c:pt>
                <c:pt idx="105">
                  <c:v>-3.4350000000000001</c:v>
                </c:pt>
                <c:pt idx="106">
                  <c:v>-3.0470000000000002</c:v>
                </c:pt>
                <c:pt idx="107">
                  <c:v>-3.2890000000000001</c:v>
                </c:pt>
                <c:pt idx="108">
                  <c:v>-3.2250000000000001</c:v>
                </c:pt>
                <c:pt idx="109">
                  <c:v>-2.96</c:v>
                </c:pt>
                <c:pt idx="110">
                  <c:v>-3.145</c:v>
                </c:pt>
                <c:pt idx="111">
                  <c:v>-3.282</c:v>
                </c:pt>
                <c:pt idx="112">
                  <c:v>-3.2120000000000002</c:v>
                </c:pt>
                <c:pt idx="113">
                  <c:v>-3.2120000000000002</c:v>
                </c:pt>
                <c:pt idx="114">
                  <c:v>-3.1960000000000002</c:v>
                </c:pt>
                <c:pt idx="115">
                  <c:v>-3.0070000000000001</c:v>
                </c:pt>
                <c:pt idx="116">
                  <c:v>-3.0640000000000001</c:v>
                </c:pt>
                <c:pt idx="117">
                  <c:v>-2.6749999999999998</c:v>
                </c:pt>
                <c:pt idx="118">
                  <c:v>-2.7530000000000001</c:v>
                </c:pt>
                <c:pt idx="119">
                  <c:v>-2.8490000000000002</c:v>
                </c:pt>
                <c:pt idx="120">
                  <c:v>-2.9079999999999999</c:v>
                </c:pt>
                <c:pt idx="121">
                  <c:v>-2.9220000000000002</c:v>
                </c:pt>
                <c:pt idx="122">
                  <c:v>-2.8069999999999999</c:v>
                </c:pt>
                <c:pt idx="123">
                  <c:v>-2.7869999999999999</c:v>
                </c:pt>
                <c:pt idx="124">
                  <c:v>-2.4630000000000001</c:v>
                </c:pt>
                <c:pt idx="125">
                  <c:v>-2.7949999999999999</c:v>
                </c:pt>
                <c:pt idx="126">
                  <c:v>-2.3929999999999998</c:v>
                </c:pt>
                <c:pt idx="127">
                  <c:v>-2.3319999999999999</c:v>
                </c:pt>
                <c:pt idx="128">
                  <c:v>-2.6680000000000001</c:v>
                </c:pt>
                <c:pt idx="129">
                  <c:v>-2.5920000000000001</c:v>
                </c:pt>
                <c:pt idx="130">
                  <c:v>-2.5539999999999998</c:v>
                </c:pt>
                <c:pt idx="131">
                  <c:v>-2.5830000000000002</c:v>
                </c:pt>
                <c:pt idx="132">
                  <c:v>-2.3679999999999999</c:v>
                </c:pt>
                <c:pt idx="133">
                  <c:v>-2.2989999999999999</c:v>
                </c:pt>
                <c:pt idx="134">
                  <c:v>-2.4449999999999998</c:v>
                </c:pt>
                <c:pt idx="135">
                  <c:v>-2.4300000000000002</c:v>
                </c:pt>
                <c:pt idx="136">
                  <c:v>-2.242</c:v>
                </c:pt>
                <c:pt idx="137">
                  <c:v>-2.214</c:v>
                </c:pt>
                <c:pt idx="138">
                  <c:v>-2.0459999999999998</c:v>
                </c:pt>
                <c:pt idx="139">
                  <c:v>-1.859</c:v>
                </c:pt>
                <c:pt idx="140">
                  <c:v>-2.1840000000000002</c:v>
                </c:pt>
                <c:pt idx="141">
                  <c:v>-1.7410000000000001</c:v>
                </c:pt>
                <c:pt idx="142">
                  <c:v>-2.121</c:v>
                </c:pt>
                <c:pt idx="143">
                  <c:v>-2.1070000000000002</c:v>
                </c:pt>
                <c:pt idx="144">
                  <c:v>-1.9750000000000001</c:v>
                </c:pt>
                <c:pt idx="145">
                  <c:v>-1.8160000000000001</c:v>
                </c:pt>
                <c:pt idx="146">
                  <c:v>-2.0299999999999998</c:v>
                </c:pt>
                <c:pt idx="147">
                  <c:v>-1.778</c:v>
                </c:pt>
                <c:pt idx="148">
                  <c:v>-1.5129999999999999</c:v>
                </c:pt>
                <c:pt idx="149">
                  <c:v>-1.627</c:v>
                </c:pt>
                <c:pt idx="150">
                  <c:v>-1.603</c:v>
                </c:pt>
                <c:pt idx="151">
                  <c:v>-1.7749999999999999</c:v>
                </c:pt>
                <c:pt idx="152">
                  <c:v>-1.4610000000000001</c:v>
                </c:pt>
                <c:pt idx="153">
                  <c:v>-1.679</c:v>
                </c:pt>
                <c:pt idx="154">
                  <c:v>-1.7110000000000001</c:v>
                </c:pt>
                <c:pt idx="155">
                  <c:v>-1.4810000000000001</c:v>
                </c:pt>
                <c:pt idx="156">
                  <c:v>-1.2569999999999999</c:v>
                </c:pt>
                <c:pt idx="157">
                  <c:v>-1.619</c:v>
                </c:pt>
                <c:pt idx="158">
                  <c:v>-1.5549999999999999</c:v>
                </c:pt>
                <c:pt idx="159">
                  <c:v>-1.444</c:v>
                </c:pt>
                <c:pt idx="160">
                  <c:v>-1.4019999999999999</c:v>
                </c:pt>
                <c:pt idx="161">
                  <c:v>-1.3220000000000001</c:v>
                </c:pt>
                <c:pt idx="162">
                  <c:v>-1.3640000000000001</c:v>
                </c:pt>
                <c:pt idx="163">
                  <c:v>-1.0609999999999999</c:v>
                </c:pt>
                <c:pt idx="164">
                  <c:v>-1.1140000000000001</c:v>
                </c:pt>
                <c:pt idx="165">
                  <c:v>-1.2090000000000001</c:v>
                </c:pt>
                <c:pt idx="166">
                  <c:v>-1.202</c:v>
                </c:pt>
                <c:pt idx="167">
                  <c:v>-1.1000000000000001</c:v>
                </c:pt>
                <c:pt idx="168">
                  <c:v>-0.86399999999999999</c:v>
                </c:pt>
                <c:pt idx="169">
                  <c:v>-1.194</c:v>
                </c:pt>
                <c:pt idx="170">
                  <c:v>-0.81899999999999995</c:v>
                </c:pt>
                <c:pt idx="171">
                  <c:v>-0.74299999999999999</c:v>
                </c:pt>
                <c:pt idx="172">
                  <c:v>-0.84799999999999998</c:v>
                </c:pt>
                <c:pt idx="173">
                  <c:v>-0.73799999999999999</c:v>
                </c:pt>
                <c:pt idx="174">
                  <c:v>-1.1419999999999999</c:v>
                </c:pt>
                <c:pt idx="175">
                  <c:v>-1.016</c:v>
                </c:pt>
                <c:pt idx="176">
                  <c:v>-0.61699999999999999</c:v>
                </c:pt>
                <c:pt idx="177">
                  <c:v>-0.97899999999999998</c:v>
                </c:pt>
                <c:pt idx="178">
                  <c:v>-0.93500000000000005</c:v>
                </c:pt>
                <c:pt idx="179">
                  <c:v>-0.78800000000000003</c:v>
                </c:pt>
                <c:pt idx="180">
                  <c:v>-0.53600000000000003</c:v>
                </c:pt>
                <c:pt idx="181">
                  <c:v>-0.52900000000000003</c:v>
                </c:pt>
                <c:pt idx="182">
                  <c:v>-0.76600000000000001</c:v>
                </c:pt>
                <c:pt idx="183">
                  <c:v>-0.68700000000000006</c:v>
                </c:pt>
                <c:pt idx="184">
                  <c:v>-0.60699999999999998</c:v>
                </c:pt>
                <c:pt idx="185">
                  <c:v>-0.51600000000000001</c:v>
                </c:pt>
                <c:pt idx="186">
                  <c:v>-0.129</c:v>
                </c:pt>
                <c:pt idx="187">
                  <c:v>-0.48899999999999999</c:v>
                </c:pt>
                <c:pt idx="188">
                  <c:v>-0.112</c:v>
                </c:pt>
                <c:pt idx="189">
                  <c:v>-0.41399999999999998</c:v>
                </c:pt>
                <c:pt idx="190">
                  <c:v>-0.16300000000000001</c:v>
                </c:pt>
                <c:pt idx="191">
                  <c:v>-0.28100000000000003</c:v>
                </c:pt>
                <c:pt idx="192">
                  <c:v>-0.38100000000000001</c:v>
                </c:pt>
                <c:pt idx="193">
                  <c:v>4.0000000000000001E-3</c:v>
                </c:pt>
                <c:pt idx="194">
                  <c:v>-0.249</c:v>
                </c:pt>
                <c:pt idx="195">
                  <c:v>0.111</c:v>
                </c:pt>
                <c:pt idx="196">
                  <c:v>-0.27300000000000002</c:v>
                </c:pt>
                <c:pt idx="197">
                  <c:v>-0.23400000000000001</c:v>
                </c:pt>
                <c:pt idx="198">
                  <c:v>0.17199999999999999</c:v>
                </c:pt>
                <c:pt idx="199">
                  <c:v>0.16800000000000001</c:v>
                </c:pt>
                <c:pt idx="200">
                  <c:v>8.6999999999999994E-2</c:v>
                </c:pt>
                <c:pt idx="201">
                  <c:v>0.29399999999999998</c:v>
                </c:pt>
                <c:pt idx="202">
                  <c:v>-7.6999999999999999E-2</c:v>
                </c:pt>
                <c:pt idx="203">
                  <c:v>0.20499999999999999</c:v>
                </c:pt>
                <c:pt idx="204">
                  <c:v>0.159</c:v>
                </c:pt>
                <c:pt idx="205">
                  <c:v>0.30099999999999999</c:v>
                </c:pt>
                <c:pt idx="206">
                  <c:v>-4.2000000000000003E-2</c:v>
                </c:pt>
                <c:pt idx="207">
                  <c:v>-3.3000000000000002E-2</c:v>
                </c:pt>
                <c:pt idx="208">
                  <c:v>7.0999999999999994E-2</c:v>
                </c:pt>
                <c:pt idx="209">
                  <c:v>0.41899999999999998</c:v>
                </c:pt>
                <c:pt idx="210">
                  <c:v>0.23200000000000001</c:v>
                </c:pt>
                <c:pt idx="211">
                  <c:v>0.23799999999999999</c:v>
                </c:pt>
                <c:pt idx="212">
                  <c:v>0.34100000000000003</c:v>
                </c:pt>
                <c:pt idx="213">
                  <c:v>0.40100000000000002</c:v>
                </c:pt>
                <c:pt idx="214">
                  <c:v>0.80400000000000005</c:v>
                </c:pt>
                <c:pt idx="215">
                  <c:v>0.38500000000000001</c:v>
                </c:pt>
                <c:pt idx="216">
                  <c:v>3.68</c:v>
                </c:pt>
                <c:pt idx="217">
                  <c:v>3.0510000000000002</c:v>
                </c:pt>
                <c:pt idx="218">
                  <c:v>0.41099999999999998</c:v>
                </c:pt>
                <c:pt idx="219">
                  <c:v>3.653</c:v>
                </c:pt>
                <c:pt idx="220">
                  <c:v>0.45500000000000002</c:v>
                </c:pt>
                <c:pt idx="221">
                  <c:v>3.4780000000000002</c:v>
                </c:pt>
                <c:pt idx="222">
                  <c:v>2.7869999999999999</c:v>
                </c:pt>
                <c:pt idx="223">
                  <c:v>3.3919999999999999</c:v>
                </c:pt>
                <c:pt idx="224">
                  <c:v>2.5489999999999999</c:v>
                </c:pt>
                <c:pt idx="225">
                  <c:v>2.8929999999999998</c:v>
                </c:pt>
                <c:pt idx="226">
                  <c:v>1.8140000000000001</c:v>
                </c:pt>
                <c:pt idx="227">
                  <c:v>2.6360000000000001</c:v>
                </c:pt>
                <c:pt idx="228">
                  <c:v>3.2709999999999999</c:v>
                </c:pt>
                <c:pt idx="229">
                  <c:v>2.3639999999999999</c:v>
                </c:pt>
                <c:pt idx="230">
                  <c:v>3.9209999999999998</c:v>
                </c:pt>
                <c:pt idx="231">
                  <c:v>3.4289999999999998</c:v>
                </c:pt>
                <c:pt idx="232">
                  <c:v>1.0489999999999999</c:v>
                </c:pt>
                <c:pt idx="233">
                  <c:v>2.4420000000000002</c:v>
                </c:pt>
                <c:pt idx="234">
                  <c:v>2.952</c:v>
                </c:pt>
                <c:pt idx="235">
                  <c:v>2.036</c:v>
                </c:pt>
                <c:pt idx="236">
                  <c:v>2.6669999999999998</c:v>
                </c:pt>
                <c:pt idx="237">
                  <c:v>3.6720000000000002</c:v>
                </c:pt>
                <c:pt idx="238">
                  <c:v>1.8340000000000001</c:v>
                </c:pt>
                <c:pt idx="239">
                  <c:v>2.355</c:v>
                </c:pt>
                <c:pt idx="240">
                  <c:v>0.94799999999999995</c:v>
                </c:pt>
                <c:pt idx="241">
                  <c:v>2.3809999999999998</c:v>
                </c:pt>
                <c:pt idx="242">
                  <c:v>1.4319999999999999</c:v>
                </c:pt>
                <c:pt idx="243">
                  <c:v>3.133</c:v>
                </c:pt>
                <c:pt idx="244">
                  <c:v>4.226</c:v>
                </c:pt>
                <c:pt idx="245">
                  <c:v>2.012</c:v>
                </c:pt>
                <c:pt idx="246">
                  <c:v>0.96599999999999997</c:v>
                </c:pt>
                <c:pt idx="247">
                  <c:v>0.56000000000000005</c:v>
                </c:pt>
                <c:pt idx="248">
                  <c:v>2.0840000000000001</c:v>
                </c:pt>
                <c:pt idx="249">
                  <c:v>1.325</c:v>
                </c:pt>
                <c:pt idx="250">
                  <c:v>1.486</c:v>
                </c:pt>
                <c:pt idx="251">
                  <c:v>1.083</c:v>
                </c:pt>
                <c:pt idx="252">
                  <c:v>4.03</c:v>
                </c:pt>
                <c:pt idx="253">
                  <c:v>4.3970000000000002</c:v>
                </c:pt>
                <c:pt idx="254">
                  <c:v>4.32</c:v>
                </c:pt>
                <c:pt idx="255">
                  <c:v>5.0380000000000003</c:v>
                </c:pt>
                <c:pt idx="256">
                  <c:v>4.907</c:v>
                </c:pt>
                <c:pt idx="257">
                  <c:v>5.133</c:v>
                </c:pt>
                <c:pt idx="258">
                  <c:v>5.274</c:v>
                </c:pt>
                <c:pt idx="259">
                  <c:v>5.3490000000000002</c:v>
                </c:pt>
                <c:pt idx="260">
                  <c:v>5.7140000000000004</c:v>
                </c:pt>
                <c:pt idx="261">
                  <c:v>5.516</c:v>
                </c:pt>
                <c:pt idx="262">
                  <c:v>5.6820000000000004</c:v>
                </c:pt>
                <c:pt idx="263">
                  <c:v>6.181</c:v>
                </c:pt>
                <c:pt idx="264">
                  <c:v>6.181</c:v>
                </c:pt>
                <c:pt idx="265">
                  <c:v>5.6740000000000004</c:v>
                </c:pt>
                <c:pt idx="266">
                  <c:v>6.2119999999999997</c:v>
                </c:pt>
                <c:pt idx="267">
                  <c:v>6.234</c:v>
                </c:pt>
              </c:numCache>
            </c:numRef>
          </c:xVal>
          <c:yVal>
            <c:numRef>
              <c:f>'CHP NEW Deamnd'!$X$3:$X$270</c:f>
              <c:numCache>
                <c:formatCode>General</c:formatCode>
                <c:ptCount val="268"/>
                <c:pt idx="0">
                  <c:v>12825.1925007111</c:v>
                </c:pt>
                <c:pt idx="1">
                  <c:v>12814.1925007111</c:v>
                </c:pt>
                <c:pt idx="2">
                  <c:v>12785.1925007111</c:v>
                </c:pt>
                <c:pt idx="3">
                  <c:v>12757.1925007111</c:v>
                </c:pt>
                <c:pt idx="4">
                  <c:v>12755.1925007111</c:v>
                </c:pt>
                <c:pt idx="5">
                  <c:v>12728.1925007111</c:v>
                </c:pt>
                <c:pt idx="6">
                  <c:v>12728.1925007111</c:v>
                </c:pt>
                <c:pt idx="7">
                  <c:v>12711.1925007111</c:v>
                </c:pt>
                <c:pt idx="8">
                  <c:v>12709.1925007111</c:v>
                </c:pt>
                <c:pt idx="9">
                  <c:v>12705.1925007111</c:v>
                </c:pt>
                <c:pt idx="10">
                  <c:v>12702.1925007111</c:v>
                </c:pt>
                <c:pt idx="11">
                  <c:v>12702.1925007111</c:v>
                </c:pt>
                <c:pt idx="12">
                  <c:v>12691.1925007111</c:v>
                </c:pt>
                <c:pt idx="13">
                  <c:v>12675.1925007111</c:v>
                </c:pt>
                <c:pt idx="14">
                  <c:v>12662.1925007111</c:v>
                </c:pt>
                <c:pt idx="15">
                  <c:v>12661.1925007111</c:v>
                </c:pt>
                <c:pt idx="16">
                  <c:v>12660.1925007111</c:v>
                </c:pt>
                <c:pt idx="17">
                  <c:v>12650.1925007111</c:v>
                </c:pt>
                <c:pt idx="18">
                  <c:v>12631.1925007111</c:v>
                </c:pt>
                <c:pt idx="19">
                  <c:v>12629.1925007111</c:v>
                </c:pt>
                <c:pt idx="20">
                  <c:v>12605.1925007111</c:v>
                </c:pt>
                <c:pt idx="21">
                  <c:v>12603.1925007111</c:v>
                </c:pt>
                <c:pt idx="22">
                  <c:v>12602.1925007111</c:v>
                </c:pt>
                <c:pt idx="23">
                  <c:v>12577.1925007111</c:v>
                </c:pt>
                <c:pt idx="24">
                  <c:v>12574.1925007111</c:v>
                </c:pt>
                <c:pt idx="25">
                  <c:v>12573.1925007111</c:v>
                </c:pt>
                <c:pt idx="26">
                  <c:v>12565.1925007111</c:v>
                </c:pt>
                <c:pt idx="27">
                  <c:v>12558.1925007111</c:v>
                </c:pt>
                <c:pt idx="28">
                  <c:v>12550.1925007111</c:v>
                </c:pt>
                <c:pt idx="29">
                  <c:v>12542.1925007111</c:v>
                </c:pt>
                <c:pt idx="30">
                  <c:v>12517.1925007111</c:v>
                </c:pt>
                <c:pt idx="31">
                  <c:v>12510.1925007111</c:v>
                </c:pt>
                <c:pt idx="32">
                  <c:v>12508.1925007111</c:v>
                </c:pt>
                <c:pt idx="33">
                  <c:v>12497.1925007111</c:v>
                </c:pt>
                <c:pt idx="34">
                  <c:v>12491.1925007111</c:v>
                </c:pt>
                <c:pt idx="35">
                  <c:v>12488.1925007111</c:v>
                </c:pt>
                <c:pt idx="36">
                  <c:v>12483.1925007111</c:v>
                </c:pt>
                <c:pt idx="37">
                  <c:v>12442.1925007111</c:v>
                </c:pt>
                <c:pt idx="38">
                  <c:v>12434.1925007111</c:v>
                </c:pt>
                <c:pt idx="39">
                  <c:v>12417.1925007111</c:v>
                </c:pt>
                <c:pt idx="40">
                  <c:v>12414.1925007111</c:v>
                </c:pt>
                <c:pt idx="41">
                  <c:v>12396.1925007111</c:v>
                </c:pt>
                <c:pt idx="42">
                  <c:v>12395.1925007111</c:v>
                </c:pt>
                <c:pt idx="43">
                  <c:v>12393.1925007111</c:v>
                </c:pt>
                <c:pt idx="44">
                  <c:v>12392.1925007111</c:v>
                </c:pt>
                <c:pt idx="45">
                  <c:v>12365.1925007111</c:v>
                </c:pt>
                <c:pt idx="46">
                  <c:v>12342.1925007111</c:v>
                </c:pt>
                <c:pt idx="47">
                  <c:v>12340.1925007111</c:v>
                </c:pt>
                <c:pt idx="48">
                  <c:v>12337.1925007111</c:v>
                </c:pt>
                <c:pt idx="49">
                  <c:v>12330.1925007111</c:v>
                </c:pt>
                <c:pt idx="50">
                  <c:v>12328.1925007111</c:v>
                </c:pt>
                <c:pt idx="51">
                  <c:v>12316.1925007111</c:v>
                </c:pt>
                <c:pt idx="52">
                  <c:v>12314.1925007111</c:v>
                </c:pt>
                <c:pt idx="53">
                  <c:v>12303.1925007111</c:v>
                </c:pt>
                <c:pt idx="54">
                  <c:v>12291.1925007111</c:v>
                </c:pt>
                <c:pt idx="55">
                  <c:v>12284.1925007111</c:v>
                </c:pt>
                <c:pt idx="56">
                  <c:v>12276.1925007111</c:v>
                </c:pt>
                <c:pt idx="57">
                  <c:v>12249.1925007111</c:v>
                </c:pt>
                <c:pt idx="58">
                  <c:v>12243.1925007111</c:v>
                </c:pt>
                <c:pt idx="59">
                  <c:v>12228.1925007111</c:v>
                </c:pt>
                <c:pt idx="60">
                  <c:v>12223.1925007111</c:v>
                </c:pt>
                <c:pt idx="61">
                  <c:v>12223.1925007111</c:v>
                </c:pt>
                <c:pt idx="62">
                  <c:v>12199.1925007111</c:v>
                </c:pt>
                <c:pt idx="63">
                  <c:v>12162.1925007111</c:v>
                </c:pt>
                <c:pt idx="64">
                  <c:v>12144.1925007111</c:v>
                </c:pt>
                <c:pt idx="65">
                  <c:v>12123.1925007111</c:v>
                </c:pt>
                <c:pt idx="66">
                  <c:v>12114.1925007111</c:v>
                </c:pt>
                <c:pt idx="67">
                  <c:v>12111.1925007111</c:v>
                </c:pt>
                <c:pt idx="68">
                  <c:v>12087.1925007111</c:v>
                </c:pt>
                <c:pt idx="69">
                  <c:v>12084.1925007111</c:v>
                </c:pt>
                <c:pt idx="70">
                  <c:v>12064.1925007111</c:v>
                </c:pt>
                <c:pt idx="71">
                  <c:v>12062.1925007111</c:v>
                </c:pt>
                <c:pt idx="72">
                  <c:v>12030.1925007111</c:v>
                </c:pt>
                <c:pt idx="73">
                  <c:v>12025.1925007111</c:v>
                </c:pt>
                <c:pt idx="74">
                  <c:v>12016.1925007111</c:v>
                </c:pt>
                <c:pt idx="75">
                  <c:v>12002.1925007111</c:v>
                </c:pt>
                <c:pt idx="76">
                  <c:v>12001.1925007111</c:v>
                </c:pt>
                <c:pt idx="77">
                  <c:v>11994.1925007111</c:v>
                </c:pt>
                <c:pt idx="78">
                  <c:v>11991.1925007111</c:v>
                </c:pt>
                <c:pt idx="79">
                  <c:v>11988.1925007111</c:v>
                </c:pt>
                <c:pt idx="80">
                  <c:v>11970.1925007111</c:v>
                </c:pt>
                <c:pt idx="81">
                  <c:v>11951.1925007111</c:v>
                </c:pt>
                <c:pt idx="82">
                  <c:v>11948.1925007111</c:v>
                </c:pt>
                <c:pt idx="83">
                  <c:v>11930.1925007111</c:v>
                </c:pt>
                <c:pt idx="84">
                  <c:v>11919.1925007111</c:v>
                </c:pt>
                <c:pt idx="85">
                  <c:v>11891.1925007111</c:v>
                </c:pt>
                <c:pt idx="86">
                  <c:v>11882.1925007111</c:v>
                </c:pt>
                <c:pt idx="87">
                  <c:v>11856.1925007111</c:v>
                </c:pt>
                <c:pt idx="88">
                  <c:v>11856.1925007111</c:v>
                </c:pt>
                <c:pt idx="89">
                  <c:v>11845.1925007111</c:v>
                </c:pt>
                <c:pt idx="90">
                  <c:v>11842.1925007111</c:v>
                </c:pt>
                <c:pt idx="91">
                  <c:v>11841.1925007111</c:v>
                </c:pt>
                <c:pt idx="92">
                  <c:v>11833.1925007111</c:v>
                </c:pt>
                <c:pt idx="93">
                  <c:v>11823.1925007111</c:v>
                </c:pt>
                <c:pt idx="94">
                  <c:v>11819.1925007111</c:v>
                </c:pt>
                <c:pt idx="95">
                  <c:v>11801.1925007111</c:v>
                </c:pt>
                <c:pt idx="96">
                  <c:v>11801.1925007111</c:v>
                </c:pt>
                <c:pt idx="97">
                  <c:v>11760.1925007111</c:v>
                </c:pt>
                <c:pt idx="98">
                  <c:v>11760.1925007111</c:v>
                </c:pt>
                <c:pt idx="99">
                  <c:v>11759.1925007111</c:v>
                </c:pt>
                <c:pt idx="100">
                  <c:v>11759.1925007111</c:v>
                </c:pt>
                <c:pt idx="101">
                  <c:v>11748.1925007111</c:v>
                </c:pt>
                <c:pt idx="102">
                  <c:v>11728.1925007111</c:v>
                </c:pt>
                <c:pt idx="103">
                  <c:v>11718.1925007111</c:v>
                </c:pt>
                <c:pt idx="104">
                  <c:v>11716.1925007111</c:v>
                </c:pt>
                <c:pt idx="105">
                  <c:v>11715.1925007111</c:v>
                </c:pt>
                <c:pt idx="106">
                  <c:v>11712.1925007111</c:v>
                </c:pt>
                <c:pt idx="107">
                  <c:v>11709.1925007111</c:v>
                </c:pt>
                <c:pt idx="108">
                  <c:v>11703.1925007111</c:v>
                </c:pt>
                <c:pt idx="109">
                  <c:v>11694.1925007111</c:v>
                </c:pt>
                <c:pt idx="110">
                  <c:v>11671.1925007111</c:v>
                </c:pt>
                <c:pt idx="111">
                  <c:v>11669.1925007111</c:v>
                </c:pt>
                <c:pt idx="112">
                  <c:v>11653.1925007111</c:v>
                </c:pt>
                <c:pt idx="113">
                  <c:v>11653.1925007111</c:v>
                </c:pt>
                <c:pt idx="114">
                  <c:v>11648.1925007111</c:v>
                </c:pt>
                <c:pt idx="115">
                  <c:v>11604.1925007111</c:v>
                </c:pt>
                <c:pt idx="116">
                  <c:v>11599.1925007111</c:v>
                </c:pt>
                <c:pt idx="117">
                  <c:v>11593.1925007111</c:v>
                </c:pt>
                <c:pt idx="118">
                  <c:v>11589.1925007111</c:v>
                </c:pt>
                <c:pt idx="119">
                  <c:v>11576.1925007111</c:v>
                </c:pt>
                <c:pt idx="120">
                  <c:v>11569.1925007111</c:v>
                </c:pt>
                <c:pt idx="121">
                  <c:v>11552.1925007111</c:v>
                </c:pt>
                <c:pt idx="122">
                  <c:v>11551.1925007111</c:v>
                </c:pt>
                <c:pt idx="123">
                  <c:v>11526.1925007111</c:v>
                </c:pt>
                <c:pt idx="124">
                  <c:v>11526.1925007111</c:v>
                </c:pt>
                <c:pt idx="125">
                  <c:v>11518.1925007111</c:v>
                </c:pt>
                <c:pt idx="126">
                  <c:v>11502.1925007111</c:v>
                </c:pt>
                <c:pt idx="127">
                  <c:v>11471.1925007111</c:v>
                </c:pt>
                <c:pt idx="128">
                  <c:v>11467.1925007111</c:v>
                </c:pt>
                <c:pt idx="129">
                  <c:v>11457.1925007111</c:v>
                </c:pt>
                <c:pt idx="130">
                  <c:v>11452.1925007111</c:v>
                </c:pt>
                <c:pt idx="131">
                  <c:v>11449.1925007111</c:v>
                </c:pt>
                <c:pt idx="132">
                  <c:v>11440.1925007111</c:v>
                </c:pt>
                <c:pt idx="133">
                  <c:v>11415.1925007111</c:v>
                </c:pt>
                <c:pt idx="134">
                  <c:v>11407.1925007111</c:v>
                </c:pt>
                <c:pt idx="135">
                  <c:v>11399.1925007111</c:v>
                </c:pt>
                <c:pt idx="136">
                  <c:v>11363.1925007111</c:v>
                </c:pt>
                <c:pt idx="137">
                  <c:v>11355.1925007111</c:v>
                </c:pt>
                <c:pt idx="138">
                  <c:v>11346.1925007111</c:v>
                </c:pt>
                <c:pt idx="139">
                  <c:v>11334.1925007111</c:v>
                </c:pt>
                <c:pt idx="140">
                  <c:v>11333.1925007111</c:v>
                </c:pt>
                <c:pt idx="141">
                  <c:v>11303.1925007111</c:v>
                </c:pt>
                <c:pt idx="142">
                  <c:v>11295.1925007111</c:v>
                </c:pt>
                <c:pt idx="143">
                  <c:v>11295.1925007111</c:v>
                </c:pt>
                <c:pt idx="144">
                  <c:v>11292.1925007111</c:v>
                </c:pt>
                <c:pt idx="145">
                  <c:v>11270.1925007111</c:v>
                </c:pt>
                <c:pt idx="146">
                  <c:v>11261.1925007111</c:v>
                </c:pt>
                <c:pt idx="147">
                  <c:v>11253.1925007111</c:v>
                </c:pt>
                <c:pt idx="148">
                  <c:v>11236.1925007111</c:v>
                </c:pt>
                <c:pt idx="149">
                  <c:v>11223.1925007111</c:v>
                </c:pt>
                <c:pt idx="150">
                  <c:v>11213.1925007111</c:v>
                </c:pt>
                <c:pt idx="151">
                  <c:v>11208.1925007111</c:v>
                </c:pt>
                <c:pt idx="152">
                  <c:v>11194.1925007111</c:v>
                </c:pt>
                <c:pt idx="153">
                  <c:v>11183.1925007111</c:v>
                </c:pt>
                <c:pt idx="154">
                  <c:v>11158.1925007111</c:v>
                </c:pt>
                <c:pt idx="155">
                  <c:v>11157.1925007111</c:v>
                </c:pt>
                <c:pt idx="156">
                  <c:v>11151.1925007111</c:v>
                </c:pt>
                <c:pt idx="157">
                  <c:v>11134.1925007111</c:v>
                </c:pt>
                <c:pt idx="158">
                  <c:v>11129.1925007111</c:v>
                </c:pt>
                <c:pt idx="159">
                  <c:v>11108.1925007111</c:v>
                </c:pt>
                <c:pt idx="160">
                  <c:v>11090.1925007111</c:v>
                </c:pt>
                <c:pt idx="161">
                  <c:v>11085.1925007111</c:v>
                </c:pt>
                <c:pt idx="162">
                  <c:v>11065.1925007111</c:v>
                </c:pt>
                <c:pt idx="163">
                  <c:v>11057.1925007111</c:v>
                </c:pt>
                <c:pt idx="164">
                  <c:v>11056.1925007111</c:v>
                </c:pt>
                <c:pt idx="165">
                  <c:v>11052.1925007111</c:v>
                </c:pt>
                <c:pt idx="166">
                  <c:v>11032.1925007111</c:v>
                </c:pt>
                <c:pt idx="167">
                  <c:v>11028.1925007111</c:v>
                </c:pt>
                <c:pt idx="168">
                  <c:v>11027.1925007111</c:v>
                </c:pt>
                <c:pt idx="169">
                  <c:v>11014.1925007111</c:v>
                </c:pt>
                <c:pt idx="170">
                  <c:v>11014.1925007111</c:v>
                </c:pt>
                <c:pt idx="171">
                  <c:v>10997.1925007111</c:v>
                </c:pt>
                <c:pt idx="172">
                  <c:v>10994.1925007111</c:v>
                </c:pt>
                <c:pt idx="173">
                  <c:v>10990.1925007111</c:v>
                </c:pt>
                <c:pt idx="174">
                  <c:v>10989.1925007111</c:v>
                </c:pt>
                <c:pt idx="175">
                  <c:v>10977.1925007111</c:v>
                </c:pt>
                <c:pt idx="176">
                  <c:v>10963.1925007111</c:v>
                </c:pt>
                <c:pt idx="177">
                  <c:v>10961.1925007111</c:v>
                </c:pt>
                <c:pt idx="178">
                  <c:v>10953.1925007111</c:v>
                </c:pt>
                <c:pt idx="179">
                  <c:v>10952.1925007111</c:v>
                </c:pt>
                <c:pt idx="180">
                  <c:v>10929.1925007111</c:v>
                </c:pt>
                <c:pt idx="181">
                  <c:v>10926.1925007111</c:v>
                </c:pt>
                <c:pt idx="182">
                  <c:v>10899.1925007111</c:v>
                </c:pt>
                <c:pt idx="183">
                  <c:v>10894.1925007111</c:v>
                </c:pt>
                <c:pt idx="184">
                  <c:v>10886.1925007111</c:v>
                </c:pt>
                <c:pt idx="185">
                  <c:v>10846.1925007111</c:v>
                </c:pt>
                <c:pt idx="186">
                  <c:v>10824.1925007111</c:v>
                </c:pt>
                <c:pt idx="187">
                  <c:v>10821.1925007111</c:v>
                </c:pt>
                <c:pt idx="188">
                  <c:v>10809.1925007111</c:v>
                </c:pt>
                <c:pt idx="189">
                  <c:v>10784.1925007111</c:v>
                </c:pt>
                <c:pt idx="190">
                  <c:v>10782.1925007111</c:v>
                </c:pt>
                <c:pt idx="191">
                  <c:v>10773.1925007111</c:v>
                </c:pt>
                <c:pt idx="192">
                  <c:v>10771.1925007111</c:v>
                </c:pt>
                <c:pt idx="193">
                  <c:v>10752.1925007111</c:v>
                </c:pt>
                <c:pt idx="194">
                  <c:v>10748.1925007111</c:v>
                </c:pt>
                <c:pt idx="195">
                  <c:v>10737.1925007111</c:v>
                </c:pt>
                <c:pt idx="196">
                  <c:v>10726.1925007111</c:v>
                </c:pt>
                <c:pt idx="197">
                  <c:v>10726.1925007111</c:v>
                </c:pt>
                <c:pt idx="198">
                  <c:v>10720.1925007111</c:v>
                </c:pt>
                <c:pt idx="199">
                  <c:v>10719.1925007111</c:v>
                </c:pt>
                <c:pt idx="200">
                  <c:v>10707.1925007111</c:v>
                </c:pt>
                <c:pt idx="201">
                  <c:v>10697.1925007111</c:v>
                </c:pt>
                <c:pt idx="202">
                  <c:v>10693.1925007111</c:v>
                </c:pt>
                <c:pt idx="203">
                  <c:v>10681.1925007111</c:v>
                </c:pt>
                <c:pt idx="204">
                  <c:v>10680.1925007111</c:v>
                </c:pt>
                <c:pt idx="205">
                  <c:v>10675.1925007111</c:v>
                </c:pt>
                <c:pt idx="206">
                  <c:v>10673.1925007111</c:v>
                </c:pt>
                <c:pt idx="207">
                  <c:v>10665.1925007111</c:v>
                </c:pt>
                <c:pt idx="208">
                  <c:v>10636.1925007111</c:v>
                </c:pt>
                <c:pt idx="209">
                  <c:v>10629.1925007111</c:v>
                </c:pt>
                <c:pt idx="210">
                  <c:v>10624.1925007111</c:v>
                </c:pt>
                <c:pt idx="211">
                  <c:v>10616.1925007111</c:v>
                </c:pt>
                <c:pt idx="212">
                  <c:v>10574.1925007111</c:v>
                </c:pt>
                <c:pt idx="213">
                  <c:v>10574.1925007111</c:v>
                </c:pt>
                <c:pt idx="214">
                  <c:v>10566.1925007111</c:v>
                </c:pt>
                <c:pt idx="215">
                  <c:v>10560.1925007111</c:v>
                </c:pt>
                <c:pt idx="216">
                  <c:v>10551.1925007111</c:v>
                </c:pt>
                <c:pt idx="217">
                  <c:v>10541.1925007111</c:v>
                </c:pt>
                <c:pt idx="218">
                  <c:v>10540.1925007111</c:v>
                </c:pt>
                <c:pt idx="219">
                  <c:v>10534.1925007111</c:v>
                </c:pt>
                <c:pt idx="220">
                  <c:v>10530.1925007111</c:v>
                </c:pt>
                <c:pt idx="221">
                  <c:v>10530.1925007111</c:v>
                </c:pt>
                <c:pt idx="222">
                  <c:v>10520.1925007111</c:v>
                </c:pt>
                <c:pt idx="223">
                  <c:v>10511.1925007111</c:v>
                </c:pt>
                <c:pt idx="224">
                  <c:v>10509.1925007111</c:v>
                </c:pt>
                <c:pt idx="225">
                  <c:v>10509.1925007111</c:v>
                </c:pt>
                <c:pt idx="226">
                  <c:v>10508.1925007111</c:v>
                </c:pt>
                <c:pt idx="227">
                  <c:v>10507.1925007111</c:v>
                </c:pt>
                <c:pt idx="228">
                  <c:v>10507.1925007111</c:v>
                </c:pt>
                <c:pt idx="229">
                  <c:v>10506.1925007111</c:v>
                </c:pt>
                <c:pt idx="230">
                  <c:v>10504.1925007111</c:v>
                </c:pt>
                <c:pt idx="231">
                  <c:v>10503.1925007111</c:v>
                </c:pt>
                <c:pt idx="232">
                  <c:v>10498.1925007111</c:v>
                </c:pt>
                <c:pt idx="233">
                  <c:v>10495.1925007111</c:v>
                </c:pt>
                <c:pt idx="234">
                  <c:v>10492.1925007111</c:v>
                </c:pt>
                <c:pt idx="235">
                  <c:v>10490.1925007111</c:v>
                </c:pt>
                <c:pt idx="236">
                  <c:v>10487.1925007111</c:v>
                </c:pt>
                <c:pt idx="237">
                  <c:v>10487.1925007111</c:v>
                </c:pt>
                <c:pt idx="238">
                  <c:v>10486.1925007111</c:v>
                </c:pt>
                <c:pt idx="239">
                  <c:v>10478.1925007111</c:v>
                </c:pt>
                <c:pt idx="240">
                  <c:v>10477.1925007111</c:v>
                </c:pt>
                <c:pt idx="241">
                  <c:v>10477.1925007111</c:v>
                </c:pt>
                <c:pt idx="242">
                  <c:v>10475.1925007111</c:v>
                </c:pt>
                <c:pt idx="243">
                  <c:v>10475.1925007111</c:v>
                </c:pt>
                <c:pt idx="244">
                  <c:v>10471.1925007111</c:v>
                </c:pt>
                <c:pt idx="245">
                  <c:v>10470.1925007111</c:v>
                </c:pt>
                <c:pt idx="246">
                  <c:v>10469.1925007111</c:v>
                </c:pt>
                <c:pt idx="247">
                  <c:v>10466.1925007111</c:v>
                </c:pt>
                <c:pt idx="248">
                  <c:v>10465.1925007111</c:v>
                </c:pt>
                <c:pt idx="249">
                  <c:v>10464.1925007111</c:v>
                </c:pt>
                <c:pt idx="250">
                  <c:v>10454.1925007111</c:v>
                </c:pt>
                <c:pt idx="251">
                  <c:v>10452.1925007111</c:v>
                </c:pt>
                <c:pt idx="252">
                  <c:v>10445.1925007111</c:v>
                </c:pt>
                <c:pt idx="253">
                  <c:v>10445.1925007111</c:v>
                </c:pt>
                <c:pt idx="254">
                  <c:v>10443.1925007111</c:v>
                </c:pt>
                <c:pt idx="255">
                  <c:v>10440.1925007111</c:v>
                </c:pt>
                <c:pt idx="256">
                  <c:v>10439.1925007111</c:v>
                </c:pt>
                <c:pt idx="257">
                  <c:v>10438.1925007111</c:v>
                </c:pt>
                <c:pt idx="258">
                  <c:v>10437.1925007111</c:v>
                </c:pt>
                <c:pt idx="259">
                  <c:v>10436.1925007111</c:v>
                </c:pt>
                <c:pt idx="260">
                  <c:v>10435.1925007111</c:v>
                </c:pt>
                <c:pt idx="261">
                  <c:v>10433.1925007111</c:v>
                </c:pt>
                <c:pt idx="262">
                  <c:v>10432.1925007111</c:v>
                </c:pt>
                <c:pt idx="263">
                  <c:v>10430.1925007111</c:v>
                </c:pt>
                <c:pt idx="264">
                  <c:v>10430.1925007111</c:v>
                </c:pt>
                <c:pt idx="265">
                  <c:v>10428.1925007111</c:v>
                </c:pt>
                <c:pt idx="266">
                  <c:v>10423.1925007111</c:v>
                </c:pt>
                <c:pt idx="267">
                  <c:v>10423.1925007111</c:v>
                </c:pt>
              </c:numCache>
            </c:numRef>
          </c:yVal>
          <c:smooth val="0"/>
        </c:ser>
        <c:ser>
          <c:idx val="1"/>
          <c:order val="1"/>
          <c:tx>
            <c:v>curent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'CHP NEW Deamnd'!$AR$4</c:f>
              <c:numCache>
                <c:formatCode>General</c:formatCode>
                <c:ptCount val="1"/>
                <c:pt idx="0">
                  <c:v>13.15</c:v>
                </c:pt>
              </c:numCache>
            </c:numRef>
          </c:xVal>
          <c:yVal>
            <c:numRef>
              <c:f>'CHP NEW Deamnd'!$AS$4</c:f>
              <c:numCache>
                <c:formatCode>General</c:formatCode>
                <c:ptCount val="1"/>
                <c:pt idx="0">
                  <c:v>13698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67592"/>
        <c:axId val="359658576"/>
      </c:scatterChart>
      <c:valAx>
        <c:axId val="35966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58576"/>
        <c:crosses val="autoZero"/>
        <c:crossBetween val="midCat"/>
      </c:valAx>
      <c:valAx>
        <c:axId val="3596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SignificateLFCSolution!$V$15:$V$16</c:f>
              <c:numCache>
                <c:formatCode>General</c:formatCode>
                <c:ptCount val="1"/>
                <c:pt idx="0">
                  <c:v>395.19250071110702</c:v>
                </c:pt>
              </c:numCache>
            </c:numRef>
          </c:cat>
          <c:val>
            <c:numRef>
              <c:f>SignificateLFCSolution!$Z$15:$Z$16</c:f>
              <c:numCache>
                <c:formatCode>General</c:formatCode>
                <c:ptCount val="1"/>
                <c:pt idx="0">
                  <c:v>5.0380000000000003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659360"/>
        <c:axId val="359659752"/>
      </c:barChart>
      <c:catAx>
        <c:axId val="3596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59752"/>
        <c:crosses val="autoZero"/>
        <c:auto val="1"/>
        <c:lblAlgn val="ctr"/>
        <c:lblOffset val="100"/>
        <c:noMultiLvlLbl val="0"/>
      </c:catAx>
      <c:valAx>
        <c:axId val="3596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emission in t/year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SignificateLFCSolution!$V$15:$V$16</c:f>
              <c:numCache>
                <c:formatCode>General</c:formatCode>
                <c:ptCount val="1"/>
                <c:pt idx="0">
                  <c:v>395.19250071110702</c:v>
                </c:pt>
              </c:numCache>
            </c:numRef>
          </c:cat>
          <c:val>
            <c:numRef>
              <c:f>SignificateLFCSolution!$AB$15:$AB$16</c:f>
              <c:numCache>
                <c:formatCode>General</c:formatCode>
                <c:ptCount val="1"/>
                <c:pt idx="0">
                  <c:v>10440.1925007111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660928"/>
        <c:axId val="359671512"/>
      </c:barChart>
      <c:catAx>
        <c:axId val="3596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71512"/>
        <c:crosses val="autoZero"/>
        <c:auto val="1"/>
        <c:lblAlgn val="ctr"/>
        <c:lblOffset val="100"/>
        <c:noMultiLvlLbl val="0"/>
      </c:catAx>
      <c:valAx>
        <c:axId val="3596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 cost in KEuro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Biomass Scenarios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Sheet1!$U$5:$U$197</c:f>
              <c:numCache>
                <c:formatCode>0.00</c:formatCode>
                <c:ptCount val="193"/>
                <c:pt idx="0">
                  <c:v>-9.3089999999999993</c:v>
                </c:pt>
                <c:pt idx="1">
                  <c:v>-9.3089999999999993</c:v>
                </c:pt>
                <c:pt idx="2">
                  <c:v>-9.3079999999999998</c:v>
                </c:pt>
                <c:pt idx="3">
                  <c:v>-9.3079999999999998</c:v>
                </c:pt>
                <c:pt idx="4">
                  <c:v>-9.3079999999999998</c:v>
                </c:pt>
                <c:pt idx="5">
                  <c:v>-9.2520000000000007</c:v>
                </c:pt>
                <c:pt idx="6">
                  <c:v>-9.2449999999999992</c:v>
                </c:pt>
                <c:pt idx="7">
                  <c:v>-9.202</c:v>
                </c:pt>
                <c:pt idx="8">
                  <c:v>-9.2010000000000005</c:v>
                </c:pt>
                <c:pt idx="9">
                  <c:v>-9.1630000000000003</c:v>
                </c:pt>
                <c:pt idx="10">
                  <c:v>-9.1389999999999993</c:v>
                </c:pt>
                <c:pt idx="11">
                  <c:v>-9.1289999999999996</c:v>
                </c:pt>
                <c:pt idx="12">
                  <c:v>-9.1110000000000007</c:v>
                </c:pt>
                <c:pt idx="13">
                  <c:v>-9.0969999999999995</c:v>
                </c:pt>
                <c:pt idx="14">
                  <c:v>-9.0790000000000006</c:v>
                </c:pt>
                <c:pt idx="15">
                  <c:v>-9.0719999999999992</c:v>
                </c:pt>
                <c:pt idx="16">
                  <c:v>-9.0719999999999992</c:v>
                </c:pt>
                <c:pt idx="17">
                  <c:v>-9.0399999999999991</c:v>
                </c:pt>
                <c:pt idx="18">
                  <c:v>-9.0259999999999998</c:v>
                </c:pt>
                <c:pt idx="19">
                  <c:v>-8.99</c:v>
                </c:pt>
                <c:pt idx="20">
                  <c:v>-8.9879999999999995</c:v>
                </c:pt>
                <c:pt idx="21">
                  <c:v>-8.9710000000000001</c:v>
                </c:pt>
                <c:pt idx="22">
                  <c:v>-8.9480000000000004</c:v>
                </c:pt>
                <c:pt idx="23">
                  <c:v>-8.9410000000000007</c:v>
                </c:pt>
                <c:pt idx="24">
                  <c:v>-8.8879999999999999</c:v>
                </c:pt>
                <c:pt idx="25">
                  <c:v>-8.8740000000000006</c:v>
                </c:pt>
                <c:pt idx="26">
                  <c:v>-8.8640000000000008</c:v>
                </c:pt>
                <c:pt idx="27">
                  <c:v>-8.8439999999999994</c:v>
                </c:pt>
                <c:pt idx="28">
                  <c:v>-8.7929999999999993</c:v>
                </c:pt>
                <c:pt idx="29">
                  <c:v>-8.7929999999999993</c:v>
                </c:pt>
                <c:pt idx="30">
                  <c:v>-8.7710000000000008</c:v>
                </c:pt>
                <c:pt idx="31">
                  <c:v>-8.76</c:v>
                </c:pt>
                <c:pt idx="32">
                  <c:v>-8.7309999999999999</c:v>
                </c:pt>
                <c:pt idx="33">
                  <c:v>-8.7140000000000004</c:v>
                </c:pt>
                <c:pt idx="34">
                  <c:v>-8.69</c:v>
                </c:pt>
                <c:pt idx="35">
                  <c:v>-8.6790000000000003</c:v>
                </c:pt>
                <c:pt idx="36">
                  <c:v>-8.65</c:v>
                </c:pt>
                <c:pt idx="37">
                  <c:v>-8.6059999999999999</c:v>
                </c:pt>
                <c:pt idx="38">
                  <c:v>-8.5960000000000001</c:v>
                </c:pt>
                <c:pt idx="39">
                  <c:v>-8.5429999999999993</c:v>
                </c:pt>
                <c:pt idx="40">
                  <c:v>-8.5389999999999997</c:v>
                </c:pt>
                <c:pt idx="41">
                  <c:v>-8.5280000000000005</c:v>
                </c:pt>
                <c:pt idx="42">
                  <c:v>-8.4909999999999997</c:v>
                </c:pt>
                <c:pt idx="43">
                  <c:v>-8.4410000000000007</c:v>
                </c:pt>
                <c:pt idx="44">
                  <c:v>-8.4179999999999993</c:v>
                </c:pt>
                <c:pt idx="45">
                  <c:v>-8.4179999999999993</c:v>
                </c:pt>
                <c:pt idx="46">
                  <c:v>-8.3569999999999993</c:v>
                </c:pt>
                <c:pt idx="47">
                  <c:v>-8.2810000000000006</c:v>
                </c:pt>
                <c:pt idx="48">
                  <c:v>-8.2319999999999993</c:v>
                </c:pt>
                <c:pt idx="49">
                  <c:v>-8.2149999999999999</c:v>
                </c:pt>
                <c:pt idx="50">
                  <c:v>-8.1630000000000003</c:v>
                </c:pt>
                <c:pt idx="51">
                  <c:v>-8.157</c:v>
                </c:pt>
                <c:pt idx="52">
                  <c:v>-8.1349999999999998</c:v>
                </c:pt>
                <c:pt idx="53">
                  <c:v>-8.1240000000000006</c:v>
                </c:pt>
                <c:pt idx="54">
                  <c:v>-8.1010000000000009</c:v>
                </c:pt>
                <c:pt idx="55">
                  <c:v>-8.0879999999999992</c:v>
                </c:pt>
                <c:pt idx="56">
                  <c:v>-8.0660000000000007</c:v>
                </c:pt>
                <c:pt idx="57">
                  <c:v>-8.0299999999999994</c:v>
                </c:pt>
                <c:pt idx="58">
                  <c:v>-7.9969999999999999</c:v>
                </c:pt>
                <c:pt idx="59">
                  <c:v>-7.99</c:v>
                </c:pt>
                <c:pt idx="60">
                  <c:v>-7.9550000000000001</c:v>
                </c:pt>
                <c:pt idx="61">
                  <c:v>-7.9160000000000004</c:v>
                </c:pt>
                <c:pt idx="62">
                  <c:v>-7.9109999999999996</c:v>
                </c:pt>
                <c:pt idx="63">
                  <c:v>-7.8879999999999999</c:v>
                </c:pt>
                <c:pt idx="64">
                  <c:v>-7.8550000000000004</c:v>
                </c:pt>
                <c:pt idx="65">
                  <c:v>-7.8460000000000001</c:v>
                </c:pt>
                <c:pt idx="66">
                  <c:v>-7.8239999999999998</c:v>
                </c:pt>
                <c:pt idx="67">
                  <c:v>-7.7880000000000003</c:v>
                </c:pt>
                <c:pt idx="68">
                  <c:v>-7.7610000000000001</c:v>
                </c:pt>
                <c:pt idx="69">
                  <c:v>-7.7610000000000001</c:v>
                </c:pt>
                <c:pt idx="70">
                  <c:v>-7.7240000000000002</c:v>
                </c:pt>
                <c:pt idx="71">
                  <c:v>-7.6790000000000003</c:v>
                </c:pt>
                <c:pt idx="72">
                  <c:v>-7.6760000000000002</c:v>
                </c:pt>
                <c:pt idx="73">
                  <c:v>-7.657</c:v>
                </c:pt>
                <c:pt idx="74">
                  <c:v>-7.6289999999999996</c:v>
                </c:pt>
                <c:pt idx="75">
                  <c:v>-7.6</c:v>
                </c:pt>
                <c:pt idx="76">
                  <c:v>-7.5940000000000003</c:v>
                </c:pt>
                <c:pt idx="77">
                  <c:v>-7.5780000000000003</c:v>
                </c:pt>
                <c:pt idx="78">
                  <c:v>-7.5060000000000002</c:v>
                </c:pt>
                <c:pt idx="79">
                  <c:v>-7.484</c:v>
                </c:pt>
                <c:pt idx="80">
                  <c:v>-7.444</c:v>
                </c:pt>
                <c:pt idx="81">
                  <c:v>-7.43</c:v>
                </c:pt>
                <c:pt idx="82">
                  <c:v>-7.391</c:v>
                </c:pt>
                <c:pt idx="83">
                  <c:v>-7.391</c:v>
                </c:pt>
                <c:pt idx="84">
                  <c:v>-7.3810000000000002</c:v>
                </c:pt>
                <c:pt idx="85">
                  <c:v>-7.3540000000000001</c:v>
                </c:pt>
                <c:pt idx="86">
                  <c:v>-7.3220000000000001</c:v>
                </c:pt>
                <c:pt idx="87">
                  <c:v>-7.3010000000000002</c:v>
                </c:pt>
                <c:pt idx="88">
                  <c:v>-7.2969999999999997</c:v>
                </c:pt>
                <c:pt idx="89">
                  <c:v>-7.2640000000000002</c:v>
                </c:pt>
                <c:pt idx="90">
                  <c:v>-7.258</c:v>
                </c:pt>
                <c:pt idx="91">
                  <c:v>-7.258</c:v>
                </c:pt>
                <c:pt idx="92">
                  <c:v>-7.2130000000000001</c:v>
                </c:pt>
                <c:pt idx="93">
                  <c:v>-7.181</c:v>
                </c:pt>
                <c:pt idx="94">
                  <c:v>-7.1440000000000001</c:v>
                </c:pt>
                <c:pt idx="95">
                  <c:v>-7.1440000000000001</c:v>
                </c:pt>
                <c:pt idx="96">
                  <c:v>-7.1109999999999998</c:v>
                </c:pt>
                <c:pt idx="97">
                  <c:v>-7.0839999999999996</c:v>
                </c:pt>
                <c:pt idx="98">
                  <c:v>-7.069</c:v>
                </c:pt>
                <c:pt idx="99">
                  <c:v>-7.024</c:v>
                </c:pt>
                <c:pt idx="100">
                  <c:v>-7.0149999999999997</c:v>
                </c:pt>
                <c:pt idx="101">
                  <c:v>-7.0149999999999997</c:v>
                </c:pt>
                <c:pt idx="102">
                  <c:v>-6.9770000000000003</c:v>
                </c:pt>
                <c:pt idx="103">
                  <c:v>-6.96</c:v>
                </c:pt>
                <c:pt idx="104">
                  <c:v>-6.96</c:v>
                </c:pt>
                <c:pt idx="105">
                  <c:v>-6.9390000000000001</c:v>
                </c:pt>
                <c:pt idx="106">
                  <c:v>-6.9080000000000004</c:v>
                </c:pt>
                <c:pt idx="107">
                  <c:v>-6.907</c:v>
                </c:pt>
                <c:pt idx="108">
                  <c:v>-6.8970000000000002</c:v>
                </c:pt>
                <c:pt idx="109">
                  <c:v>-6.8970000000000002</c:v>
                </c:pt>
                <c:pt idx="110">
                  <c:v>-6.883</c:v>
                </c:pt>
                <c:pt idx="111">
                  <c:v>-6.8380000000000001</c:v>
                </c:pt>
                <c:pt idx="112">
                  <c:v>-6.7859999999999996</c:v>
                </c:pt>
                <c:pt idx="113">
                  <c:v>-6.766</c:v>
                </c:pt>
                <c:pt idx="114">
                  <c:v>-6.7329999999999997</c:v>
                </c:pt>
                <c:pt idx="115">
                  <c:v>-6.7270000000000003</c:v>
                </c:pt>
                <c:pt idx="116">
                  <c:v>-6.6859999999999999</c:v>
                </c:pt>
                <c:pt idx="117">
                  <c:v>-6.6630000000000003</c:v>
                </c:pt>
                <c:pt idx="118">
                  <c:v>-6.6429999999999998</c:v>
                </c:pt>
                <c:pt idx="119">
                  <c:v>-6.6340000000000003</c:v>
                </c:pt>
                <c:pt idx="120">
                  <c:v>-6.5990000000000002</c:v>
                </c:pt>
                <c:pt idx="121">
                  <c:v>-6.585</c:v>
                </c:pt>
                <c:pt idx="122">
                  <c:v>-6.524</c:v>
                </c:pt>
                <c:pt idx="123">
                  <c:v>-6.5060000000000002</c:v>
                </c:pt>
                <c:pt idx="124">
                  <c:v>-6.468</c:v>
                </c:pt>
                <c:pt idx="125">
                  <c:v>-6.452</c:v>
                </c:pt>
                <c:pt idx="126">
                  <c:v>-6.407</c:v>
                </c:pt>
                <c:pt idx="127">
                  <c:v>-6.367</c:v>
                </c:pt>
                <c:pt idx="128">
                  <c:v>-6.35</c:v>
                </c:pt>
                <c:pt idx="129">
                  <c:v>-6.35</c:v>
                </c:pt>
                <c:pt idx="130">
                  <c:v>-6.3220000000000001</c:v>
                </c:pt>
                <c:pt idx="131">
                  <c:v>-6.319</c:v>
                </c:pt>
                <c:pt idx="132">
                  <c:v>-6.29</c:v>
                </c:pt>
                <c:pt idx="133">
                  <c:v>-6.2679999999999998</c:v>
                </c:pt>
                <c:pt idx="134">
                  <c:v>-6.242</c:v>
                </c:pt>
                <c:pt idx="135">
                  <c:v>-6.21</c:v>
                </c:pt>
                <c:pt idx="136">
                  <c:v>-6.1689999999999996</c:v>
                </c:pt>
                <c:pt idx="137">
                  <c:v>-6.1509999999999998</c:v>
                </c:pt>
                <c:pt idx="138">
                  <c:v>-6.1050000000000004</c:v>
                </c:pt>
                <c:pt idx="139">
                  <c:v>-6.093</c:v>
                </c:pt>
                <c:pt idx="140">
                  <c:v>-6.0720000000000001</c:v>
                </c:pt>
                <c:pt idx="141">
                  <c:v>-5.992</c:v>
                </c:pt>
                <c:pt idx="142">
                  <c:v>-5.984</c:v>
                </c:pt>
                <c:pt idx="143">
                  <c:v>-5.9790000000000001</c:v>
                </c:pt>
                <c:pt idx="144">
                  <c:v>-5.9790000000000001</c:v>
                </c:pt>
                <c:pt idx="145">
                  <c:v>-5.9260000000000002</c:v>
                </c:pt>
                <c:pt idx="146">
                  <c:v>-5.9260000000000002</c:v>
                </c:pt>
                <c:pt idx="147">
                  <c:v>-5.9130000000000003</c:v>
                </c:pt>
                <c:pt idx="148">
                  <c:v>-5.8959999999999999</c:v>
                </c:pt>
                <c:pt idx="149">
                  <c:v>-5.8540000000000001</c:v>
                </c:pt>
                <c:pt idx="150">
                  <c:v>-5.8449999999999998</c:v>
                </c:pt>
                <c:pt idx="151">
                  <c:v>-5.8280000000000003</c:v>
                </c:pt>
                <c:pt idx="152">
                  <c:v>-5.7759999999999998</c:v>
                </c:pt>
                <c:pt idx="153">
                  <c:v>-5.74</c:v>
                </c:pt>
                <c:pt idx="154">
                  <c:v>-5.7030000000000003</c:v>
                </c:pt>
                <c:pt idx="155">
                  <c:v>-5.6660000000000004</c:v>
                </c:pt>
                <c:pt idx="156">
                  <c:v>-5.6449999999999996</c:v>
                </c:pt>
                <c:pt idx="157">
                  <c:v>-5.6159999999999997</c:v>
                </c:pt>
                <c:pt idx="158">
                  <c:v>-5.5819999999999999</c:v>
                </c:pt>
                <c:pt idx="159">
                  <c:v>-5.56</c:v>
                </c:pt>
                <c:pt idx="160">
                  <c:v>-5.5389999999999997</c:v>
                </c:pt>
                <c:pt idx="161">
                  <c:v>-5.5119999999999996</c:v>
                </c:pt>
                <c:pt idx="162">
                  <c:v>-5.4829999999999997</c:v>
                </c:pt>
                <c:pt idx="163">
                  <c:v>-5.4589999999999996</c:v>
                </c:pt>
                <c:pt idx="164">
                  <c:v>-5.4569999999999999</c:v>
                </c:pt>
                <c:pt idx="165">
                  <c:v>-5.4109999999999996</c:v>
                </c:pt>
                <c:pt idx="166">
                  <c:v>-5.3860000000000001</c:v>
                </c:pt>
                <c:pt idx="167">
                  <c:v>-5.327</c:v>
                </c:pt>
                <c:pt idx="168">
                  <c:v>-5.3079999999999998</c:v>
                </c:pt>
                <c:pt idx="169">
                  <c:v>-5.2960000000000003</c:v>
                </c:pt>
                <c:pt idx="170">
                  <c:v>-5.2880000000000003</c:v>
                </c:pt>
                <c:pt idx="171">
                  <c:v>-5.266</c:v>
                </c:pt>
                <c:pt idx="172">
                  <c:v>-5.2439999999999998</c:v>
                </c:pt>
                <c:pt idx="173">
                  <c:v>-5.22</c:v>
                </c:pt>
                <c:pt idx="174">
                  <c:v>-5.2140000000000004</c:v>
                </c:pt>
                <c:pt idx="175">
                  <c:v>-5.1890000000000001</c:v>
                </c:pt>
                <c:pt idx="176">
                  <c:v>-5.1749999999999998</c:v>
                </c:pt>
                <c:pt idx="177">
                  <c:v>-5.15</c:v>
                </c:pt>
                <c:pt idx="178">
                  <c:v>-5.1180000000000003</c:v>
                </c:pt>
                <c:pt idx="179">
                  <c:v>-5.093</c:v>
                </c:pt>
                <c:pt idx="180">
                  <c:v>-5.09</c:v>
                </c:pt>
                <c:pt idx="181">
                  <c:v>-5.048</c:v>
                </c:pt>
                <c:pt idx="182">
                  <c:v>-5.0199999999999996</c:v>
                </c:pt>
                <c:pt idx="183">
                  <c:v>-5.0140000000000002</c:v>
                </c:pt>
                <c:pt idx="184">
                  <c:v>-4.9989999999999997</c:v>
                </c:pt>
                <c:pt idx="185">
                  <c:v>-4.9740000000000002</c:v>
                </c:pt>
                <c:pt idx="186">
                  <c:v>-4.9580000000000002</c:v>
                </c:pt>
                <c:pt idx="187">
                  <c:v>-4.9089999999999998</c:v>
                </c:pt>
                <c:pt idx="188">
                  <c:v>-4.8840000000000003</c:v>
                </c:pt>
                <c:pt idx="189">
                  <c:v>-4.883</c:v>
                </c:pt>
                <c:pt idx="190">
                  <c:v>-4.883</c:v>
                </c:pt>
                <c:pt idx="191">
                  <c:v>-4.8739999999999997</c:v>
                </c:pt>
                <c:pt idx="192">
                  <c:v>-4.8739999999999997</c:v>
                </c:pt>
              </c:numCache>
            </c:numRef>
          </c:xVal>
          <c:yVal>
            <c:numRef>
              <c:f>Sheet1!$V$5:$V$197</c:f>
              <c:numCache>
                <c:formatCode>0.00</c:formatCode>
                <c:ptCount val="193"/>
                <c:pt idx="0">
                  <c:v>4995.2118825762</c:v>
                </c:pt>
                <c:pt idx="1">
                  <c:v>4995.2118825762</c:v>
                </c:pt>
                <c:pt idx="2">
                  <c:v>4995.2118825762</c:v>
                </c:pt>
                <c:pt idx="3">
                  <c:v>4995.2118825762</c:v>
                </c:pt>
                <c:pt idx="4">
                  <c:v>4995.2118825762</c:v>
                </c:pt>
                <c:pt idx="5">
                  <c:v>4985.2014910979797</c:v>
                </c:pt>
                <c:pt idx="6">
                  <c:v>4984.0145254256904</c:v>
                </c:pt>
                <c:pt idx="7">
                  <c:v>4974.8409625280801</c:v>
                </c:pt>
                <c:pt idx="8">
                  <c:v>4973.2118825762</c:v>
                </c:pt>
                <c:pt idx="9">
                  <c:v>4965.8409625280801</c:v>
                </c:pt>
                <c:pt idx="10">
                  <c:v>4961.2934682858904</c:v>
                </c:pt>
                <c:pt idx="11">
                  <c:v>4959.2118825762</c:v>
                </c:pt>
                <c:pt idx="12">
                  <c:v>4953.60800826184</c:v>
                </c:pt>
                <c:pt idx="13">
                  <c:v>4950.2118825762</c:v>
                </c:pt>
                <c:pt idx="14">
                  <c:v>4947.2118825762</c:v>
                </c:pt>
                <c:pt idx="15">
                  <c:v>4945.2118825762</c:v>
                </c:pt>
                <c:pt idx="16">
                  <c:v>4945.2118825762</c:v>
                </c:pt>
                <c:pt idx="17">
                  <c:v>4938.2118825762</c:v>
                </c:pt>
                <c:pt idx="18">
                  <c:v>4935.2118825762</c:v>
                </c:pt>
                <c:pt idx="19">
                  <c:v>4928.6183997400503</c:v>
                </c:pt>
                <c:pt idx="20">
                  <c:v>4927.2118825762</c:v>
                </c:pt>
                <c:pt idx="21">
                  <c:v>4925.2118825762</c:v>
                </c:pt>
                <c:pt idx="22">
                  <c:v>4919.2118825762</c:v>
                </c:pt>
                <c:pt idx="23">
                  <c:v>4918.5264225521396</c:v>
                </c:pt>
                <c:pt idx="24">
                  <c:v>4906.2118825762</c:v>
                </c:pt>
                <c:pt idx="25">
                  <c:v>4905.6999854497499</c:v>
                </c:pt>
                <c:pt idx="26">
                  <c:v>4902.2118825762</c:v>
                </c:pt>
                <c:pt idx="27">
                  <c:v>4897.2118825762</c:v>
                </c:pt>
                <c:pt idx="28">
                  <c:v>4887.2118825762</c:v>
                </c:pt>
                <c:pt idx="29">
                  <c:v>4887.2118825762</c:v>
                </c:pt>
                <c:pt idx="30">
                  <c:v>4882.2118825762</c:v>
                </c:pt>
                <c:pt idx="31">
                  <c:v>4880.2118825762</c:v>
                </c:pt>
                <c:pt idx="32">
                  <c:v>4873.2118825762</c:v>
                </c:pt>
                <c:pt idx="33">
                  <c:v>4871.9225482377797</c:v>
                </c:pt>
                <c:pt idx="34">
                  <c:v>4865.2118825762</c:v>
                </c:pt>
                <c:pt idx="35">
                  <c:v>4863.2118825762</c:v>
                </c:pt>
                <c:pt idx="36">
                  <c:v>4858.3038597641098</c:v>
                </c:pt>
                <c:pt idx="37">
                  <c:v>4848.2118825762</c:v>
                </c:pt>
                <c:pt idx="38">
                  <c:v>4846.2118825762</c:v>
                </c:pt>
                <c:pt idx="39">
                  <c:v>4834.9789283099499</c:v>
                </c:pt>
                <c:pt idx="40">
                  <c:v>4833.2118825762</c:v>
                </c:pt>
                <c:pt idx="41">
                  <c:v>4831.2118825762</c:v>
                </c:pt>
                <c:pt idx="42">
                  <c:v>4824.2118825762</c:v>
                </c:pt>
                <c:pt idx="43">
                  <c:v>4814.2578711701599</c:v>
                </c:pt>
                <c:pt idx="44">
                  <c:v>4809.2118825762</c:v>
                </c:pt>
                <c:pt idx="45">
                  <c:v>4809.2118825762</c:v>
                </c:pt>
                <c:pt idx="46">
                  <c:v>4795.7949739341302</c:v>
                </c:pt>
                <c:pt idx="47">
                  <c:v>4780.2578711701599</c:v>
                </c:pt>
                <c:pt idx="48">
                  <c:v>4771.2118825762</c:v>
                </c:pt>
                <c:pt idx="49">
                  <c:v>4768.2118825762</c:v>
                </c:pt>
                <c:pt idx="50">
                  <c:v>4760.2830768076801</c:v>
                </c:pt>
                <c:pt idx="51">
                  <c:v>4756.2118825762</c:v>
                </c:pt>
                <c:pt idx="52">
                  <c:v>4754.2370882137202</c:v>
                </c:pt>
                <c:pt idx="53">
                  <c:v>4749.2118825762</c:v>
                </c:pt>
                <c:pt idx="54">
                  <c:v>4745.2118825762</c:v>
                </c:pt>
                <c:pt idx="55">
                  <c:v>4742.2118825762</c:v>
                </c:pt>
                <c:pt idx="56">
                  <c:v>4737.2118825762</c:v>
                </c:pt>
                <c:pt idx="57">
                  <c:v>4731.8765596438197</c:v>
                </c:pt>
                <c:pt idx="58">
                  <c:v>4723.2118825762</c:v>
                </c:pt>
                <c:pt idx="59">
                  <c:v>4722.2578711701599</c:v>
                </c:pt>
                <c:pt idx="60">
                  <c:v>4715.2118825762</c:v>
                </c:pt>
                <c:pt idx="61">
                  <c:v>4707.2118825762</c:v>
                </c:pt>
                <c:pt idx="62">
                  <c:v>4705.2578711701599</c:v>
                </c:pt>
                <c:pt idx="63">
                  <c:v>4701.3038597641098</c:v>
                </c:pt>
                <c:pt idx="64">
                  <c:v>4695.2118825762</c:v>
                </c:pt>
                <c:pt idx="65">
                  <c:v>4692.2118825762</c:v>
                </c:pt>
                <c:pt idx="66">
                  <c:v>4688.2118825762</c:v>
                </c:pt>
                <c:pt idx="67">
                  <c:v>4681.2118825762</c:v>
                </c:pt>
                <c:pt idx="68">
                  <c:v>4675.2118825762</c:v>
                </c:pt>
                <c:pt idx="69">
                  <c:v>4675.2118825762</c:v>
                </c:pt>
                <c:pt idx="70">
                  <c:v>4668.2118825762</c:v>
                </c:pt>
                <c:pt idx="71">
                  <c:v>4659.2118825762</c:v>
                </c:pt>
                <c:pt idx="72">
                  <c:v>4658.5264225521396</c:v>
                </c:pt>
                <c:pt idx="73">
                  <c:v>4655.2118825762</c:v>
                </c:pt>
                <c:pt idx="74">
                  <c:v>4649.2118825762</c:v>
                </c:pt>
                <c:pt idx="75">
                  <c:v>4642.2578711701599</c:v>
                </c:pt>
                <c:pt idx="76">
                  <c:v>4642.2118825762</c:v>
                </c:pt>
                <c:pt idx="77">
                  <c:v>4639.2578711701599</c:v>
                </c:pt>
                <c:pt idx="78">
                  <c:v>4624.88695112204</c:v>
                </c:pt>
                <c:pt idx="79">
                  <c:v>4619.2578711701599</c:v>
                </c:pt>
                <c:pt idx="80">
                  <c:v>4611.2118825762</c:v>
                </c:pt>
                <c:pt idx="81">
                  <c:v>4610.2118825762</c:v>
                </c:pt>
                <c:pt idx="82">
                  <c:v>4601.2118825762</c:v>
                </c:pt>
                <c:pt idx="83">
                  <c:v>4601.2118825762</c:v>
                </c:pt>
                <c:pt idx="84">
                  <c:v>4599.2118825762</c:v>
                </c:pt>
                <c:pt idx="85">
                  <c:v>4595.4344453642298</c:v>
                </c:pt>
                <c:pt idx="86">
                  <c:v>4589.1910996197603</c:v>
                </c:pt>
                <c:pt idx="87">
                  <c:v>4583.2118825762</c:v>
                </c:pt>
                <c:pt idx="88">
                  <c:v>4583.2578711701599</c:v>
                </c:pt>
                <c:pt idx="89">
                  <c:v>4576.2118825762</c:v>
                </c:pt>
                <c:pt idx="90">
                  <c:v>4575.2118825762</c:v>
                </c:pt>
                <c:pt idx="91">
                  <c:v>4575.2118825762</c:v>
                </c:pt>
                <c:pt idx="92">
                  <c:v>4566.2118825762</c:v>
                </c:pt>
                <c:pt idx="93">
                  <c:v>4560.3038597641098</c:v>
                </c:pt>
                <c:pt idx="94">
                  <c:v>4553.2118825762</c:v>
                </c:pt>
                <c:pt idx="95">
                  <c:v>4553.2118825762</c:v>
                </c:pt>
                <c:pt idx="96">
                  <c:v>4546.2118825762</c:v>
                </c:pt>
                <c:pt idx="97">
                  <c:v>4541.2578711701599</c:v>
                </c:pt>
                <c:pt idx="98">
                  <c:v>4538.2578711701599</c:v>
                </c:pt>
                <c:pt idx="99">
                  <c:v>4529.2118825762</c:v>
                </c:pt>
                <c:pt idx="100">
                  <c:v>4527.2118825762</c:v>
                </c:pt>
                <c:pt idx="101">
                  <c:v>4527.2118825762</c:v>
                </c:pt>
                <c:pt idx="102">
                  <c:v>4520.2118825762</c:v>
                </c:pt>
                <c:pt idx="103">
                  <c:v>4516.2118825762</c:v>
                </c:pt>
                <c:pt idx="104">
                  <c:v>4516.2118825762</c:v>
                </c:pt>
                <c:pt idx="105">
                  <c:v>4513.2118825762</c:v>
                </c:pt>
                <c:pt idx="106">
                  <c:v>4506.2578711701599</c:v>
                </c:pt>
                <c:pt idx="107">
                  <c:v>4506.2118825762</c:v>
                </c:pt>
                <c:pt idx="108">
                  <c:v>4505.3038597641098</c:v>
                </c:pt>
                <c:pt idx="109">
                  <c:v>4505.3038597641098</c:v>
                </c:pt>
                <c:pt idx="110">
                  <c:v>4501.2578711701599</c:v>
                </c:pt>
                <c:pt idx="111">
                  <c:v>4493.2118825762</c:v>
                </c:pt>
                <c:pt idx="112">
                  <c:v>4482.5724111461004</c:v>
                </c:pt>
                <c:pt idx="113">
                  <c:v>4478.2118825762</c:v>
                </c:pt>
                <c:pt idx="114">
                  <c:v>4471.2118825762</c:v>
                </c:pt>
                <c:pt idx="115">
                  <c:v>4471.2118825762</c:v>
                </c:pt>
                <c:pt idx="116">
                  <c:v>4463.2118825762</c:v>
                </c:pt>
                <c:pt idx="117">
                  <c:v>4458.2118825762</c:v>
                </c:pt>
                <c:pt idx="118">
                  <c:v>4455.2118825762</c:v>
                </c:pt>
                <c:pt idx="119">
                  <c:v>4454.2118825762</c:v>
                </c:pt>
                <c:pt idx="120">
                  <c:v>4446.2578711701599</c:v>
                </c:pt>
                <c:pt idx="121">
                  <c:v>4442.2118825762</c:v>
                </c:pt>
                <c:pt idx="122">
                  <c:v>4432.2118825762</c:v>
                </c:pt>
                <c:pt idx="123">
                  <c:v>4428.5724111461004</c:v>
                </c:pt>
                <c:pt idx="124">
                  <c:v>4420.3038597641098</c:v>
                </c:pt>
                <c:pt idx="125">
                  <c:v>4418.2578711701599</c:v>
                </c:pt>
                <c:pt idx="126">
                  <c:v>4409.2578711701599</c:v>
                </c:pt>
                <c:pt idx="127">
                  <c:v>4402.2118825762</c:v>
                </c:pt>
                <c:pt idx="128">
                  <c:v>4397.2118825762</c:v>
                </c:pt>
                <c:pt idx="129">
                  <c:v>4397.2118825762</c:v>
                </c:pt>
                <c:pt idx="130">
                  <c:v>4392.2118825762</c:v>
                </c:pt>
                <c:pt idx="131">
                  <c:v>4391.4344453642298</c:v>
                </c:pt>
                <c:pt idx="132">
                  <c:v>4386.2118825762</c:v>
                </c:pt>
                <c:pt idx="133">
                  <c:v>4382.2118825762</c:v>
                </c:pt>
                <c:pt idx="134">
                  <c:v>4376.2118825762</c:v>
                </c:pt>
                <c:pt idx="135">
                  <c:v>4371.4344453642298</c:v>
                </c:pt>
                <c:pt idx="136">
                  <c:v>4363.932939716</c:v>
                </c:pt>
                <c:pt idx="137">
                  <c:v>4360.2118825762</c:v>
                </c:pt>
                <c:pt idx="138">
                  <c:v>4351.2118825762</c:v>
                </c:pt>
                <c:pt idx="139">
                  <c:v>4348.2118825762</c:v>
                </c:pt>
                <c:pt idx="140">
                  <c:v>4344.932939716</c:v>
                </c:pt>
                <c:pt idx="141">
                  <c:v>4330.5724111461004</c:v>
                </c:pt>
                <c:pt idx="142">
                  <c:v>4328.932939716</c:v>
                </c:pt>
                <c:pt idx="143">
                  <c:v>4326.4804339581897</c:v>
                </c:pt>
                <c:pt idx="144">
                  <c:v>4326.4804339581897</c:v>
                </c:pt>
                <c:pt idx="145">
                  <c:v>4316.2118825762</c:v>
                </c:pt>
                <c:pt idx="146">
                  <c:v>4316.2118825762</c:v>
                </c:pt>
                <c:pt idx="147">
                  <c:v>4314.2578711701599</c:v>
                </c:pt>
                <c:pt idx="148">
                  <c:v>4310.2118825762</c:v>
                </c:pt>
                <c:pt idx="149">
                  <c:v>4302.2118825762</c:v>
                </c:pt>
                <c:pt idx="150">
                  <c:v>4301.2118825762</c:v>
                </c:pt>
                <c:pt idx="151">
                  <c:v>4297.2118825762</c:v>
                </c:pt>
                <c:pt idx="152">
                  <c:v>4287.2118825762</c:v>
                </c:pt>
                <c:pt idx="153">
                  <c:v>4280.5264225521396</c:v>
                </c:pt>
                <c:pt idx="154">
                  <c:v>4274.2118825762</c:v>
                </c:pt>
                <c:pt idx="155">
                  <c:v>4274.5530395742699</c:v>
                </c:pt>
                <c:pt idx="156">
                  <c:v>4262.2578711701599</c:v>
                </c:pt>
                <c:pt idx="157">
                  <c:v>4256.2578711701599</c:v>
                </c:pt>
                <c:pt idx="158">
                  <c:v>4250.3038597641098</c:v>
                </c:pt>
                <c:pt idx="159">
                  <c:v>4245.2118825762</c:v>
                </c:pt>
                <c:pt idx="160">
                  <c:v>4243.2118825762</c:v>
                </c:pt>
                <c:pt idx="161">
                  <c:v>4236.2118825762</c:v>
                </c:pt>
                <c:pt idx="162">
                  <c:v>4230.2118825762</c:v>
                </c:pt>
                <c:pt idx="163">
                  <c:v>4227.2578711701599</c:v>
                </c:pt>
                <c:pt idx="164">
                  <c:v>4227.2118825762</c:v>
                </c:pt>
                <c:pt idx="165">
                  <c:v>4217.2118825762</c:v>
                </c:pt>
                <c:pt idx="166">
                  <c:v>4212.2118825762</c:v>
                </c:pt>
                <c:pt idx="167">
                  <c:v>4209.8423739127002</c:v>
                </c:pt>
                <c:pt idx="168">
                  <c:v>4197.2118825762</c:v>
                </c:pt>
                <c:pt idx="169">
                  <c:v>4195.2118825762</c:v>
                </c:pt>
                <c:pt idx="170">
                  <c:v>4194.2118825762</c:v>
                </c:pt>
                <c:pt idx="171">
                  <c:v>4190.2118825762</c:v>
                </c:pt>
                <c:pt idx="172">
                  <c:v>4185.2118825762</c:v>
                </c:pt>
                <c:pt idx="173">
                  <c:v>4180.2118825762</c:v>
                </c:pt>
                <c:pt idx="174">
                  <c:v>4179.2118825762</c:v>
                </c:pt>
                <c:pt idx="175">
                  <c:v>4175.4804339581897</c:v>
                </c:pt>
                <c:pt idx="176">
                  <c:v>4172.2578711701599</c:v>
                </c:pt>
                <c:pt idx="177">
                  <c:v>4166.4804339581897</c:v>
                </c:pt>
                <c:pt idx="178">
                  <c:v>4161.2118825762</c:v>
                </c:pt>
                <c:pt idx="179">
                  <c:v>4156.4804339581897</c:v>
                </c:pt>
                <c:pt idx="180">
                  <c:v>4156.2578711701599</c:v>
                </c:pt>
                <c:pt idx="181">
                  <c:v>4147.2118825762</c:v>
                </c:pt>
                <c:pt idx="182">
                  <c:v>4142.2118825762</c:v>
                </c:pt>
                <c:pt idx="183">
                  <c:v>4141.2118825762</c:v>
                </c:pt>
                <c:pt idx="184">
                  <c:v>4137.2118825762</c:v>
                </c:pt>
                <c:pt idx="185">
                  <c:v>4134.2578711701599</c:v>
                </c:pt>
                <c:pt idx="186">
                  <c:v>4130.2118825762</c:v>
                </c:pt>
                <c:pt idx="187">
                  <c:v>4121.2118825762</c:v>
                </c:pt>
                <c:pt idx="188">
                  <c:v>4115.2118825762</c:v>
                </c:pt>
                <c:pt idx="189">
                  <c:v>4116.2118825762</c:v>
                </c:pt>
                <c:pt idx="190">
                  <c:v>4116.2118825762</c:v>
                </c:pt>
                <c:pt idx="191">
                  <c:v>4114.6999854497499</c:v>
                </c:pt>
                <c:pt idx="192">
                  <c:v>4114.6999854497499</c:v>
                </c:pt>
              </c:numCache>
            </c:numRef>
          </c:yVal>
          <c:smooth val="0"/>
        </c:ser>
        <c:ser>
          <c:idx val="1"/>
          <c:order val="1"/>
          <c:tx>
            <c:v>Current Scenario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Sheet6!$AY$17</c:f>
              <c:numCache>
                <c:formatCode>General</c:formatCode>
                <c:ptCount val="1"/>
                <c:pt idx="0">
                  <c:v>-1.81</c:v>
                </c:pt>
              </c:numCache>
            </c:numRef>
          </c:xVal>
          <c:yVal>
            <c:numRef>
              <c:f>Sheet6!$AZ$17</c:f>
              <c:numCache>
                <c:formatCode>General</c:formatCode>
                <c:ptCount val="1"/>
                <c:pt idx="0">
                  <c:v>5546.39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71680"/>
        <c:axId val="359657400"/>
      </c:scatterChart>
      <c:valAx>
        <c:axId val="3352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57400"/>
        <c:crosses val="autoZero"/>
        <c:crossBetween val="midCat"/>
      </c:valAx>
      <c:valAx>
        <c:axId val="3596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52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Biomass Scenarios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Sheet1!$U$5:$U$197</c:f>
              <c:numCache>
                <c:formatCode>0.00</c:formatCode>
                <c:ptCount val="193"/>
                <c:pt idx="0">
                  <c:v>-9.3089999999999993</c:v>
                </c:pt>
                <c:pt idx="1">
                  <c:v>-9.3089999999999993</c:v>
                </c:pt>
                <c:pt idx="2">
                  <c:v>-9.3079999999999998</c:v>
                </c:pt>
                <c:pt idx="3">
                  <c:v>-9.3079999999999998</c:v>
                </c:pt>
                <c:pt idx="4">
                  <c:v>-9.3079999999999998</c:v>
                </c:pt>
                <c:pt idx="5">
                  <c:v>-9.2520000000000007</c:v>
                </c:pt>
                <c:pt idx="6">
                  <c:v>-9.2449999999999992</c:v>
                </c:pt>
                <c:pt idx="7">
                  <c:v>-9.202</c:v>
                </c:pt>
                <c:pt idx="8">
                  <c:v>-9.2010000000000005</c:v>
                </c:pt>
                <c:pt idx="9">
                  <c:v>-9.1630000000000003</c:v>
                </c:pt>
                <c:pt idx="10">
                  <c:v>-9.1389999999999993</c:v>
                </c:pt>
                <c:pt idx="11">
                  <c:v>-9.1289999999999996</c:v>
                </c:pt>
                <c:pt idx="12">
                  <c:v>-9.1110000000000007</c:v>
                </c:pt>
                <c:pt idx="13">
                  <c:v>-9.0969999999999995</c:v>
                </c:pt>
                <c:pt idx="14">
                  <c:v>-9.0790000000000006</c:v>
                </c:pt>
                <c:pt idx="15">
                  <c:v>-9.0719999999999992</c:v>
                </c:pt>
                <c:pt idx="16">
                  <c:v>-9.0719999999999992</c:v>
                </c:pt>
                <c:pt idx="17">
                  <c:v>-9.0399999999999991</c:v>
                </c:pt>
                <c:pt idx="18">
                  <c:v>-9.0259999999999998</c:v>
                </c:pt>
                <c:pt idx="19">
                  <c:v>-8.99</c:v>
                </c:pt>
                <c:pt idx="20">
                  <c:v>-8.9879999999999995</c:v>
                </c:pt>
                <c:pt idx="21">
                  <c:v>-8.9710000000000001</c:v>
                </c:pt>
                <c:pt idx="22">
                  <c:v>-8.9480000000000004</c:v>
                </c:pt>
                <c:pt idx="23">
                  <c:v>-8.9410000000000007</c:v>
                </c:pt>
                <c:pt idx="24">
                  <c:v>-8.8879999999999999</c:v>
                </c:pt>
                <c:pt idx="25">
                  <c:v>-8.8740000000000006</c:v>
                </c:pt>
                <c:pt idx="26">
                  <c:v>-8.8640000000000008</c:v>
                </c:pt>
                <c:pt idx="27">
                  <c:v>-8.8439999999999994</c:v>
                </c:pt>
                <c:pt idx="28">
                  <c:v>-8.7929999999999993</c:v>
                </c:pt>
                <c:pt idx="29">
                  <c:v>-8.7929999999999993</c:v>
                </c:pt>
                <c:pt idx="30">
                  <c:v>-8.7710000000000008</c:v>
                </c:pt>
                <c:pt idx="31">
                  <c:v>-8.76</c:v>
                </c:pt>
                <c:pt idx="32">
                  <c:v>-8.7309999999999999</c:v>
                </c:pt>
                <c:pt idx="33">
                  <c:v>-8.7140000000000004</c:v>
                </c:pt>
                <c:pt idx="34">
                  <c:v>-8.69</c:v>
                </c:pt>
                <c:pt idx="35">
                  <c:v>-8.6790000000000003</c:v>
                </c:pt>
                <c:pt idx="36">
                  <c:v>-8.65</c:v>
                </c:pt>
                <c:pt idx="37">
                  <c:v>-8.6059999999999999</c:v>
                </c:pt>
                <c:pt idx="38">
                  <c:v>-8.5960000000000001</c:v>
                </c:pt>
                <c:pt idx="39">
                  <c:v>-8.5429999999999993</c:v>
                </c:pt>
                <c:pt idx="40">
                  <c:v>-8.5389999999999997</c:v>
                </c:pt>
                <c:pt idx="41">
                  <c:v>-8.5280000000000005</c:v>
                </c:pt>
                <c:pt idx="42">
                  <c:v>-8.4909999999999997</c:v>
                </c:pt>
                <c:pt idx="43">
                  <c:v>-8.4410000000000007</c:v>
                </c:pt>
                <c:pt idx="44">
                  <c:v>-8.4179999999999993</c:v>
                </c:pt>
                <c:pt idx="45">
                  <c:v>-8.4179999999999993</c:v>
                </c:pt>
                <c:pt idx="46">
                  <c:v>-8.3569999999999993</c:v>
                </c:pt>
                <c:pt idx="47">
                  <c:v>-8.2810000000000006</c:v>
                </c:pt>
                <c:pt idx="48">
                  <c:v>-8.2319999999999993</c:v>
                </c:pt>
                <c:pt idx="49">
                  <c:v>-8.2149999999999999</c:v>
                </c:pt>
                <c:pt idx="50">
                  <c:v>-8.1630000000000003</c:v>
                </c:pt>
                <c:pt idx="51">
                  <c:v>-8.157</c:v>
                </c:pt>
                <c:pt idx="52">
                  <c:v>-8.1349999999999998</c:v>
                </c:pt>
                <c:pt idx="53">
                  <c:v>-8.1240000000000006</c:v>
                </c:pt>
                <c:pt idx="54">
                  <c:v>-8.1010000000000009</c:v>
                </c:pt>
                <c:pt idx="55">
                  <c:v>-8.0879999999999992</c:v>
                </c:pt>
                <c:pt idx="56">
                  <c:v>-8.0660000000000007</c:v>
                </c:pt>
                <c:pt idx="57">
                  <c:v>-8.0299999999999994</c:v>
                </c:pt>
                <c:pt idx="58">
                  <c:v>-7.9969999999999999</c:v>
                </c:pt>
                <c:pt idx="59">
                  <c:v>-7.99</c:v>
                </c:pt>
                <c:pt idx="60">
                  <c:v>-7.9550000000000001</c:v>
                </c:pt>
                <c:pt idx="61">
                  <c:v>-7.9160000000000004</c:v>
                </c:pt>
                <c:pt idx="62">
                  <c:v>-7.9109999999999996</c:v>
                </c:pt>
                <c:pt idx="63">
                  <c:v>-7.8879999999999999</c:v>
                </c:pt>
                <c:pt idx="64">
                  <c:v>-7.8550000000000004</c:v>
                </c:pt>
                <c:pt idx="65">
                  <c:v>-7.8460000000000001</c:v>
                </c:pt>
                <c:pt idx="66">
                  <c:v>-7.8239999999999998</c:v>
                </c:pt>
                <c:pt idx="67">
                  <c:v>-7.7880000000000003</c:v>
                </c:pt>
                <c:pt idx="68">
                  <c:v>-7.7610000000000001</c:v>
                </c:pt>
                <c:pt idx="69">
                  <c:v>-7.7610000000000001</c:v>
                </c:pt>
                <c:pt idx="70">
                  <c:v>-7.7240000000000002</c:v>
                </c:pt>
                <c:pt idx="71">
                  <c:v>-7.6790000000000003</c:v>
                </c:pt>
                <c:pt idx="72">
                  <c:v>-7.6760000000000002</c:v>
                </c:pt>
                <c:pt idx="73">
                  <c:v>-7.657</c:v>
                </c:pt>
                <c:pt idx="74">
                  <c:v>-7.6289999999999996</c:v>
                </c:pt>
                <c:pt idx="75">
                  <c:v>-7.6</c:v>
                </c:pt>
                <c:pt idx="76">
                  <c:v>-7.5940000000000003</c:v>
                </c:pt>
                <c:pt idx="77">
                  <c:v>-7.5780000000000003</c:v>
                </c:pt>
                <c:pt idx="78">
                  <c:v>-7.5060000000000002</c:v>
                </c:pt>
                <c:pt idx="79">
                  <c:v>-7.484</c:v>
                </c:pt>
                <c:pt idx="80">
                  <c:v>-7.444</c:v>
                </c:pt>
                <c:pt idx="81">
                  <c:v>-7.43</c:v>
                </c:pt>
                <c:pt idx="82">
                  <c:v>-7.391</c:v>
                </c:pt>
                <c:pt idx="83">
                  <c:v>-7.391</c:v>
                </c:pt>
                <c:pt idx="84">
                  <c:v>-7.3810000000000002</c:v>
                </c:pt>
                <c:pt idx="85">
                  <c:v>-7.3540000000000001</c:v>
                </c:pt>
                <c:pt idx="86">
                  <c:v>-7.3220000000000001</c:v>
                </c:pt>
                <c:pt idx="87">
                  <c:v>-7.3010000000000002</c:v>
                </c:pt>
                <c:pt idx="88">
                  <c:v>-7.2969999999999997</c:v>
                </c:pt>
                <c:pt idx="89">
                  <c:v>-7.2640000000000002</c:v>
                </c:pt>
                <c:pt idx="90">
                  <c:v>-7.258</c:v>
                </c:pt>
                <c:pt idx="91">
                  <c:v>-7.258</c:v>
                </c:pt>
                <c:pt idx="92">
                  <c:v>-7.2130000000000001</c:v>
                </c:pt>
                <c:pt idx="93">
                  <c:v>-7.181</c:v>
                </c:pt>
                <c:pt idx="94">
                  <c:v>-7.1440000000000001</c:v>
                </c:pt>
                <c:pt idx="95">
                  <c:v>-7.1440000000000001</c:v>
                </c:pt>
                <c:pt idx="96">
                  <c:v>-7.1109999999999998</c:v>
                </c:pt>
                <c:pt idx="97">
                  <c:v>-7.0839999999999996</c:v>
                </c:pt>
                <c:pt idx="98">
                  <c:v>-7.069</c:v>
                </c:pt>
                <c:pt idx="99">
                  <c:v>-7.024</c:v>
                </c:pt>
                <c:pt idx="100">
                  <c:v>-7.0149999999999997</c:v>
                </c:pt>
                <c:pt idx="101">
                  <c:v>-7.0149999999999997</c:v>
                </c:pt>
                <c:pt idx="102">
                  <c:v>-6.9770000000000003</c:v>
                </c:pt>
                <c:pt idx="103">
                  <c:v>-6.96</c:v>
                </c:pt>
                <c:pt idx="104">
                  <c:v>-6.96</c:v>
                </c:pt>
                <c:pt idx="105">
                  <c:v>-6.9390000000000001</c:v>
                </c:pt>
                <c:pt idx="106">
                  <c:v>-6.9080000000000004</c:v>
                </c:pt>
                <c:pt idx="107">
                  <c:v>-6.907</c:v>
                </c:pt>
                <c:pt idx="108">
                  <c:v>-6.8970000000000002</c:v>
                </c:pt>
                <c:pt idx="109">
                  <c:v>-6.8970000000000002</c:v>
                </c:pt>
                <c:pt idx="110">
                  <c:v>-6.883</c:v>
                </c:pt>
                <c:pt idx="111">
                  <c:v>-6.8380000000000001</c:v>
                </c:pt>
                <c:pt idx="112">
                  <c:v>-6.7859999999999996</c:v>
                </c:pt>
                <c:pt idx="113">
                  <c:v>-6.766</c:v>
                </c:pt>
                <c:pt idx="114">
                  <c:v>-6.7329999999999997</c:v>
                </c:pt>
                <c:pt idx="115">
                  <c:v>-6.7270000000000003</c:v>
                </c:pt>
                <c:pt idx="116">
                  <c:v>-6.6859999999999999</c:v>
                </c:pt>
                <c:pt idx="117">
                  <c:v>-6.6630000000000003</c:v>
                </c:pt>
                <c:pt idx="118">
                  <c:v>-6.6429999999999998</c:v>
                </c:pt>
                <c:pt idx="119">
                  <c:v>-6.6340000000000003</c:v>
                </c:pt>
                <c:pt idx="120">
                  <c:v>-6.5990000000000002</c:v>
                </c:pt>
                <c:pt idx="121">
                  <c:v>-6.585</c:v>
                </c:pt>
                <c:pt idx="122">
                  <c:v>-6.524</c:v>
                </c:pt>
                <c:pt idx="123">
                  <c:v>-6.5060000000000002</c:v>
                </c:pt>
                <c:pt idx="124">
                  <c:v>-6.468</c:v>
                </c:pt>
                <c:pt idx="125">
                  <c:v>-6.452</c:v>
                </c:pt>
                <c:pt idx="126">
                  <c:v>-6.407</c:v>
                </c:pt>
                <c:pt idx="127">
                  <c:v>-6.367</c:v>
                </c:pt>
                <c:pt idx="128">
                  <c:v>-6.35</c:v>
                </c:pt>
                <c:pt idx="129">
                  <c:v>-6.35</c:v>
                </c:pt>
                <c:pt idx="130">
                  <c:v>-6.3220000000000001</c:v>
                </c:pt>
                <c:pt idx="131">
                  <c:v>-6.319</c:v>
                </c:pt>
                <c:pt idx="132">
                  <c:v>-6.29</c:v>
                </c:pt>
                <c:pt idx="133">
                  <c:v>-6.2679999999999998</c:v>
                </c:pt>
                <c:pt idx="134">
                  <c:v>-6.242</c:v>
                </c:pt>
                <c:pt idx="135">
                  <c:v>-6.21</c:v>
                </c:pt>
                <c:pt idx="136">
                  <c:v>-6.1689999999999996</c:v>
                </c:pt>
                <c:pt idx="137">
                  <c:v>-6.1509999999999998</c:v>
                </c:pt>
                <c:pt idx="138">
                  <c:v>-6.1050000000000004</c:v>
                </c:pt>
                <c:pt idx="139">
                  <c:v>-6.093</c:v>
                </c:pt>
                <c:pt idx="140">
                  <c:v>-6.0720000000000001</c:v>
                </c:pt>
                <c:pt idx="141">
                  <c:v>-5.992</c:v>
                </c:pt>
                <c:pt idx="142">
                  <c:v>-5.984</c:v>
                </c:pt>
                <c:pt idx="143">
                  <c:v>-5.9790000000000001</c:v>
                </c:pt>
                <c:pt idx="144">
                  <c:v>-5.9790000000000001</c:v>
                </c:pt>
                <c:pt idx="145">
                  <c:v>-5.9260000000000002</c:v>
                </c:pt>
                <c:pt idx="146">
                  <c:v>-5.9260000000000002</c:v>
                </c:pt>
                <c:pt idx="147">
                  <c:v>-5.9130000000000003</c:v>
                </c:pt>
                <c:pt idx="148">
                  <c:v>-5.8959999999999999</c:v>
                </c:pt>
                <c:pt idx="149">
                  <c:v>-5.8540000000000001</c:v>
                </c:pt>
                <c:pt idx="150">
                  <c:v>-5.8449999999999998</c:v>
                </c:pt>
                <c:pt idx="151">
                  <c:v>-5.8280000000000003</c:v>
                </c:pt>
                <c:pt idx="152">
                  <c:v>-5.7759999999999998</c:v>
                </c:pt>
                <c:pt idx="153">
                  <c:v>-5.74</c:v>
                </c:pt>
                <c:pt idx="154">
                  <c:v>-5.7030000000000003</c:v>
                </c:pt>
                <c:pt idx="155">
                  <c:v>-5.6660000000000004</c:v>
                </c:pt>
                <c:pt idx="156">
                  <c:v>-5.6449999999999996</c:v>
                </c:pt>
                <c:pt idx="157">
                  <c:v>-5.6159999999999997</c:v>
                </c:pt>
                <c:pt idx="158">
                  <c:v>-5.5819999999999999</c:v>
                </c:pt>
                <c:pt idx="159">
                  <c:v>-5.56</c:v>
                </c:pt>
                <c:pt idx="160">
                  <c:v>-5.5389999999999997</c:v>
                </c:pt>
                <c:pt idx="161">
                  <c:v>-5.5119999999999996</c:v>
                </c:pt>
                <c:pt idx="162">
                  <c:v>-5.4829999999999997</c:v>
                </c:pt>
                <c:pt idx="163">
                  <c:v>-5.4589999999999996</c:v>
                </c:pt>
                <c:pt idx="164">
                  <c:v>-5.4569999999999999</c:v>
                </c:pt>
                <c:pt idx="165">
                  <c:v>-5.4109999999999996</c:v>
                </c:pt>
                <c:pt idx="166">
                  <c:v>-5.3860000000000001</c:v>
                </c:pt>
                <c:pt idx="167">
                  <c:v>-5.327</c:v>
                </c:pt>
                <c:pt idx="168">
                  <c:v>-5.3079999999999998</c:v>
                </c:pt>
                <c:pt idx="169">
                  <c:v>-5.2960000000000003</c:v>
                </c:pt>
                <c:pt idx="170">
                  <c:v>-5.2880000000000003</c:v>
                </c:pt>
                <c:pt idx="171">
                  <c:v>-5.266</c:v>
                </c:pt>
                <c:pt idx="172">
                  <c:v>-5.2439999999999998</c:v>
                </c:pt>
                <c:pt idx="173">
                  <c:v>-5.22</c:v>
                </c:pt>
                <c:pt idx="174">
                  <c:v>-5.2140000000000004</c:v>
                </c:pt>
                <c:pt idx="175">
                  <c:v>-5.1890000000000001</c:v>
                </c:pt>
                <c:pt idx="176">
                  <c:v>-5.1749999999999998</c:v>
                </c:pt>
                <c:pt idx="177">
                  <c:v>-5.15</c:v>
                </c:pt>
                <c:pt idx="178">
                  <c:v>-5.1180000000000003</c:v>
                </c:pt>
                <c:pt idx="179">
                  <c:v>-5.093</c:v>
                </c:pt>
                <c:pt idx="180">
                  <c:v>-5.09</c:v>
                </c:pt>
                <c:pt idx="181">
                  <c:v>-5.048</c:v>
                </c:pt>
                <c:pt idx="182">
                  <c:v>-5.0199999999999996</c:v>
                </c:pt>
                <c:pt idx="183">
                  <c:v>-5.0140000000000002</c:v>
                </c:pt>
                <c:pt idx="184">
                  <c:v>-4.9989999999999997</c:v>
                </c:pt>
                <c:pt idx="185">
                  <c:v>-4.9740000000000002</c:v>
                </c:pt>
                <c:pt idx="186">
                  <c:v>-4.9580000000000002</c:v>
                </c:pt>
                <c:pt idx="187">
                  <c:v>-4.9089999999999998</c:v>
                </c:pt>
                <c:pt idx="188">
                  <c:v>-4.8840000000000003</c:v>
                </c:pt>
                <c:pt idx="189">
                  <c:v>-4.883</c:v>
                </c:pt>
                <c:pt idx="190">
                  <c:v>-4.883</c:v>
                </c:pt>
                <c:pt idx="191">
                  <c:v>-4.8739999999999997</c:v>
                </c:pt>
                <c:pt idx="192">
                  <c:v>-4.8739999999999997</c:v>
                </c:pt>
              </c:numCache>
            </c:numRef>
          </c:xVal>
          <c:yVal>
            <c:numRef>
              <c:f>Sheet1!$V$5:$V$197</c:f>
              <c:numCache>
                <c:formatCode>0.00</c:formatCode>
                <c:ptCount val="193"/>
                <c:pt idx="0">
                  <c:v>4995.2118825762</c:v>
                </c:pt>
                <c:pt idx="1">
                  <c:v>4995.2118825762</c:v>
                </c:pt>
                <c:pt idx="2">
                  <c:v>4995.2118825762</c:v>
                </c:pt>
                <c:pt idx="3">
                  <c:v>4995.2118825762</c:v>
                </c:pt>
                <c:pt idx="4">
                  <c:v>4995.2118825762</c:v>
                </c:pt>
                <c:pt idx="5">
                  <c:v>4985.2014910979797</c:v>
                </c:pt>
                <c:pt idx="6">
                  <c:v>4984.0145254256904</c:v>
                </c:pt>
                <c:pt idx="7">
                  <c:v>4974.8409625280801</c:v>
                </c:pt>
                <c:pt idx="8">
                  <c:v>4973.2118825762</c:v>
                </c:pt>
                <c:pt idx="9">
                  <c:v>4965.8409625280801</c:v>
                </c:pt>
                <c:pt idx="10">
                  <c:v>4961.2934682858904</c:v>
                </c:pt>
                <c:pt idx="11">
                  <c:v>4959.2118825762</c:v>
                </c:pt>
                <c:pt idx="12">
                  <c:v>4953.60800826184</c:v>
                </c:pt>
                <c:pt idx="13">
                  <c:v>4950.2118825762</c:v>
                </c:pt>
                <c:pt idx="14">
                  <c:v>4947.2118825762</c:v>
                </c:pt>
                <c:pt idx="15">
                  <c:v>4945.2118825762</c:v>
                </c:pt>
                <c:pt idx="16">
                  <c:v>4945.2118825762</c:v>
                </c:pt>
                <c:pt idx="17">
                  <c:v>4938.2118825762</c:v>
                </c:pt>
                <c:pt idx="18">
                  <c:v>4935.2118825762</c:v>
                </c:pt>
                <c:pt idx="19">
                  <c:v>4928.6183997400503</c:v>
                </c:pt>
                <c:pt idx="20">
                  <c:v>4927.2118825762</c:v>
                </c:pt>
                <c:pt idx="21">
                  <c:v>4925.2118825762</c:v>
                </c:pt>
                <c:pt idx="22">
                  <c:v>4919.2118825762</c:v>
                </c:pt>
                <c:pt idx="23">
                  <c:v>4918.5264225521396</c:v>
                </c:pt>
                <c:pt idx="24">
                  <c:v>4906.2118825762</c:v>
                </c:pt>
                <c:pt idx="25">
                  <c:v>4905.6999854497499</c:v>
                </c:pt>
                <c:pt idx="26">
                  <c:v>4902.2118825762</c:v>
                </c:pt>
                <c:pt idx="27">
                  <c:v>4897.2118825762</c:v>
                </c:pt>
                <c:pt idx="28">
                  <c:v>4887.2118825762</c:v>
                </c:pt>
                <c:pt idx="29">
                  <c:v>4887.2118825762</c:v>
                </c:pt>
                <c:pt idx="30">
                  <c:v>4882.2118825762</c:v>
                </c:pt>
                <c:pt idx="31">
                  <c:v>4880.2118825762</c:v>
                </c:pt>
                <c:pt idx="32">
                  <c:v>4873.2118825762</c:v>
                </c:pt>
                <c:pt idx="33">
                  <c:v>4871.9225482377797</c:v>
                </c:pt>
                <c:pt idx="34">
                  <c:v>4865.2118825762</c:v>
                </c:pt>
                <c:pt idx="35">
                  <c:v>4863.2118825762</c:v>
                </c:pt>
                <c:pt idx="36">
                  <c:v>4858.3038597641098</c:v>
                </c:pt>
                <c:pt idx="37">
                  <c:v>4848.2118825762</c:v>
                </c:pt>
                <c:pt idx="38">
                  <c:v>4846.2118825762</c:v>
                </c:pt>
                <c:pt idx="39">
                  <c:v>4834.9789283099499</c:v>
                </c:pt>
                <c:pt idx="40">
                  <c:v>4833.2118825762</c:v>
                </c:pt>
                <c:pt idx="41">
                  <c:v>4831.2118825762</c:v>
                </c:pt>
                <c:pt idx="42">
                  <c:v>4824.2118825762</c:v>
                </c:pt>
                <c:pt idx="43">
                  <c:v>4814.2578711701599</c:v>
                </c:pt>
                <c:pt idx="44">
                  <c:v>4809.2118825762</c:v>
                </c:pt>
                <c:pt idx="45">
                  <c:v>4809.2118825762</c:v>
                </c:pt>
                <c:pt idx="46">
                  <c:v>4795.7949739341302</c:v>
                </c:pt>
                <c:pt idx="47">
                  <c:v>4780.2578711701599</c:v>
                </c:pt>
                <c:pt idx="48">
                  <c:v>4771.2118825762</c:v>
                </c:pt>
                <c:pt idx="49">
                  <c:v>4768.2118825762</c:v>
                </c:pt>
                <c:pt idx="50">
                  <c:v>4760.2830768076801</c:v>
                </c:pt>
                <c:pt idx="51">
                  <c:v>4756.2118825762</c:v>
                </c:pt>
                <c:pt idx="52">
                  <c:v>4754.2370882137202</c:v>
                </c:pt>
                <c:pt idx="53">
                  <c:v>4749.2118825762</c:v>
                </c:pt>
                <c:pt idx="54">
                  <c:v>4745.2118825762</c:v>
                </c:pt>
                <c:pt idx="55">
                  <c:v>4742.2118825762</c:v>
                </c:pt>
                <c:pt idx="56">
                  <c:v>4737.2118825762</c:v>
                </c:pt>
                <c:pt idx="57">
                  <c:v>4731.8765596438197</c:v>
                </c:pt>
                <c:pt idx="58">
                  <c:v>4723.2118825762</c:v>
                </c:pt>
                <c:pt idx="59">
                  <c:v>4722.2578711701599</c:v>
                </c:pt>
                <c:pt idx="60">
                  <c:v>4715.2118825762</c:v>
                </c:pt>
                <c:pt idx="61">
                  <c:v>4707.2118825762</c:v>
                </c:pt>
                <c:pt idx="62">
                  <c:v>4705.2578711701599</c:v>
                </c:pt>
                <c:pt idx="63">
                  <c:v>4701.3038597641098</c:v>
                </c:pt>
                <c:pt idx="64">
                  <c:v>4695.2118825762</c:v>
                </c:pt>
                <c:pt idx="65">
                  <c:v>4692.2118825762</c:v>
                </c:pt>
                <c:pt idx="66">
                  <c:v>4688.2118825762</c:v>
                </c:pt>
                <c:pt idx="67">
                  <c:v>4681.2118825762</c:v>
                </c:pt>
                <c:pt idx="68">
                  <c:v>4675.2118825762</c:v>
                </c:pt>
                <c:pt idx="69">
                  <c:v>4675.2118825762</c:v>
                </c:pt>
                <c:pt idx="70">
                  <c:v>4668.2118825762</c:v>
                </c:pt>
                <c:pt idx="71">
                  <c:v>4659.2118825762</c:v>
                </c:pt>
                <c:pt idx="72">
                  <c:v>4658.5264225521396</c:v>
                </c:pt>
                <c:pt idx="73">
                  <c:v>4655.2118825762</c:v>
                </c:pt>
                <c:pt idx="74">
                  <c:v>4649.2118825762</c:v>
                </c:pt>
                <c:pt idx="75">
                  <c:v>4642.2578711701599</c:v>
                </c:pt>
                <c:pt idx="76">
                  <c:v>4642.2118825762</c:v>
                </c:pt>
                <c:pt idx="77">
                  <c:v>4639.2578711701599</c:v>
                </c:pt>
                <c:pt idx="78">
                  <c:v>4624.88695112204</c:v>
                </c:pt>
                <c:pt idx="79">
                  <c:v>4619.2578711701599</c:v>
                </c:pt>
                <c:pt idx="80">
                  <c:v>4611.2118825762</c:v>
                </c:pt>
                <c:pt idx="81">
                  <c:v>4610.2118825762</c:v>
                </c:pt>
                <c:pt idx="82">
                  <c:v>4601.2118825762</c:v>
                </c:pt>
                <c:pt idx="83">
                  <c:v>4601.2118825762</c:v>
                </c:pt>
                <c:pt idx="84">
                  <c:v>4599.2118825762</c:v>
                </c:pt>
                <c:pt idx="85">
                  <c:v>4595.4344453642298</c:v>
                </c:pt>
                <c:pt idx="86">
                  <c:v>4589.1910996197603</c:v>
                </c:pt>
                <c:pt idx="87">
                  <c:v>4583.2118825762</c:v>
                </c:pt>
                <c:pt idx="88">
                  <c:v>4583.2578711701599</c:v>
                </c:pt>
                <c:pt idx="89">
                  <c:v>4576.2118825762</c:v>
                </c:pt>
                <c:pt idx="90">
                  <c:v>4575.2118825762</c:v>
                </c:pt>
                <c:pt idx="91">
                  <c:v>4575.2118825762</c:v>
                </c:pt>
                <c:pt idx="92">
                  <c:v>4566.2118825762</c:v>
                </c:pt>
                <c:pt idx="93">
                  <c:v>4560.3038597641098</c:v>
                </c:pt>
                <c:pt idx="94">
                  <c:v>4553.2118825762</c:v>
                </c:pt>
                <c:pt idx="95">
                  <c:v>4553.2118825762</c:v>
                </c:pt>
                <c:pt idx="96">
                  <c:v>4546.2118825762</c:v>
                </c:pt>
                <c:pt idx="97">
                  <c:v>4541.2578711701599</c:v>
                </c:pt>
                <c:pt idx="98">
                  <c:v>4538.2578711701599</c:v>
                </c:pt>
                <c:pt idx="99">
                  <c:v>4529.2118825762</c:v>
                </c:pt>
                <c:pt idx="100">
                  <c:v>4527.2118825762</c:v>
                </c:pt>
                <c:pt idx="101">
                  <c:v>4527.2118825762</c:v>
                </c:pt>
                <c:pt idx="102">
                  <c:v>4520.2118825762</c:v>
                </c:pt>
                <c:pt idx="103">
                  <c:v>4516.2118825762</c:v>
                </c:pt>
                <c:pt idx="104">
                  <c:v>4516.2118825762</c:v>
                </c:pt>
                <c:pt idx="105">
                  <c:v>4513.2118825762</c:v>
                </c:pt>
                <c:pt idx="106">
                  <c:v>4506.2578711701599</c:v>
                </c:pt>
                <c:pt idx="107">
                  <c:v>4506.2118825762</c:v>
                </c:pt>
                <c:pt idx="108">
                  <c:v>4505.3038597641098</c:v>
                </c:pt>
                <c:pt idx="109">
                  <c:v>4505.3038597641098</c:v>
                </c:pt>
                <c:pt idx="110">
                  <c:v>4501.2578711701599</c:v>
                </c:pt>
                <c:pt idx="111">
                  <c:v>4493.2118825762</c:v>
                </c:pt>
                <c:pt idx="112">
                  <c:v>4482.5724111461004</c:v>
                </c:pt>
                <c:pt idx="113">
                  <c:v>4478.2118825762</c:v>
                </c:pt>
                <c:pt idx="114">
                  <c:v>4471.2118825762</c:v>
                </c:pt>
                <c:pt idx="115">
                  <c:v>4471.2118825762</c:v>
                </c:pt>
                <c:pt idx="116">
                  <c:v>4463.2118825762</c:v>
                </c:pt>
                <c:pt idx="117">
                  <c:v>4458.2118825762</c:v>
                </c:pt>
                <c:pt idx="118">
                  <c:v>4455.2118825762</c:v>
                </c:pt>
                <c:pt idx="119">
                  <c:v>4454.2118825762</c:v>
                </c:pt>
                <c:pt idx="120">
                  <c:v>4446.2578711701599</c:v>
                </c:pt>
                <c:pt idx="121">
                  <c:v>4442.2118825762</c:v>
                </c:pt>
                <c:pt idx="122">
                  <c:v>4432.2118825762</c:v>
                </c:pt>
                <c:pt idx="123">
                  <c:v>4428.5724111461004</c:v>
                </c:pt>
                <c:pt idx="124">
                  <c:v>4420.3038597641098</c:v>
                </c:pt>
                <c:pt idx="125">
                  <c:v>4418.2578711701599</c:v>
                </c:pt>
                <c:pt idx="126">
                  <c:v>4409.2578711701599</c:v>
                </c:pt>
                <c:pt idx="127">
                  <c:v>4402.2118825762</c:v>
                </c:pt>
                <c:pt idx="128">
                  <c:v>4397.2118825762</c:v>
                </c:pt>
                <c:pt idx="129">
                  <c:v>4397.2118825762</c:v>
                </c:pt>
                <c:pt idx="130">
                  <c:v>4392.2118825762</c:v>
                </c:pt>
                <c:pt idx="131">
                  <c:v>4391.4344453642298</c:v>
                </c:pt>
                <c:pt idx="132">
                  <c:v>4386.2118825762</c:v>
                </c:pt>
                <c:pt idx="133">
                  <c:v>4382.2118825762</c:v>
                </c:pt>
                <c:pt idx="134">
                  <c:v>4376.2118825762</c:v>
                </c:pt>
                <c:pt idx="135">
                  <c:v>4371.4344453642298</c:v>
                </c:pt>
                <c:pt idx="136">
                  <c:v>4363.932939716</c:v>
                </c:pt>
                <c:pt idx="137">
                  <c:v>4360.2118825762</c:v>
                </c:pt>
                <c:pt idx="138">
                  <c:v>4351.2118825762</c:v>
                </c:pt>
                <c:pt idx="139">
                  <c:v>4348.2118825762</c:v>
                </c:pt>
                <c:pt idx="140">
                  <c:v>4344.932939716</c:v>
                </c:pt>
                <c:pt idx="141">
                  <c:v>4330.5724111461004</c:v>
                </c:pt>
                <c:pt idx="142">
                  <c:v>4328.932939716</c:v>
                </c:pt>
                <c:pt idx="143">
                  <c:v>4326.4804339581897</c:v>
                </c:pt>
                <c:pt idx="144">
                  <c:v>4326.4804339581897</c:v>
                </c:pt>
                <c:pt idx="145">
                  <c:v>4316.2118825762</c:v>
                </c:pt>
                <c:pt idx="146">
                  <c:v>4316.2118825762</c:v>
                </c:pt>
                <c:pt idx="147">
                  <c:v>4314.2578711701599</c:v>
                </c:pt>
                <c:pt idx="148">
                  <c:v>4310.2118825762</c:v>
                </c:pt>
                <c:pt idx="149">
                  <c:v>4302.2118825762</c:v>
                </c:pt>
                <c:pt idx="150">
                  <c:v>4301.2118825762</c:v>
                </c:pt>
                <c:pt idx="151">
                  <c:v>4297.2118825762</c:v>
                </c:pt>
                <c:pt idx="152">
                  <c:v>4287.2118825762</c:v>
                </c:pt>
                <c:pt idx="153">
                  <c:v>4280.5264225521396</c:v>
                </c:pt>
                <c:pt idx="154">
                  <c:v>4274.2118825762</c:v>
                </c:pt>
                <c:pt idx="155">
                  <c:v>4274.5530395742699</c:v>
                </c:pt>
                <c:pt idx="156">
                  <c:v>4262.2578711701599</c:v>
                </c:pt>
                <c:pt idx="157">
                  <c:v>4256.2578711701599</c:v>
                </c:pt>
                <c:pt idx="158">
                  <c:v>4250.3038597641098</c:v>
                </c:pt>
                <c:pt idx="159">
                  <c:v>4245.2118825762</c:v>
                </c:pt>
                <c:pt idx="160">
                  <c:v>4243.2118825762</c:v>
                </c:pt>
                <c:pt idx="161">
                  <c:v>4236.2118825762</c:v>
                </c:pt>
                <c:pt idx="162">
                  <c:v>4230.2118825762</c:v>
                </c:pt>
                <c:pt idx="163">
                  <c:v>4227.2578711701599</c:v>
                </c:pt>
                <c:pt idx="164">
                  <c:v>4227.2118825762</c:v>
                </c:pt>
                <c:pt idx="165">
                  <c:v>4217.2118825762</c:v>
                </c:pt>
                <c:pt idx="166">
                  <c:v>4212.2118825762</c:v>
                </c:pt>
                <c:pt idx="167">
                  <c:v>4209.8423739127002</c:v>
                </c:pt>
                <c:pt idx="168">
                  <c:v>4197.2118825762</c:v>
                </c:pt>
                <c:pt idx="169">
                  <c:v>4195.2118825762</c:v>
                </c:pt>
                <c:pt idx="170">
                  <c:v>4194.2118825762</c:v>
                </c:pt>
                <c:pt idx="171">
                  <c:v>4190.2118825762</c:v>
                </c:pt>
                <c:pt idx="172">
                  <c:v>4185.2118825762</c:v>
                </c:pt>
                <c:pt idx="173">
                  <c:v>4180.2118825762</c:v>
                </c:pt>
                <c:pt idx="174">
                  <c:v>4179.2118825762</c:v>
                </c:pt>
                <c:pt idx="175">
                  <c:v>4175.4804339581897</c:v>
                </c:pt>
                <c:pt idx="176">
                  <c:v>4172.2578711701599</c:v>
                </c:pt>
                <c:pt idx="177">
                  <c:v>4166.4804339581897</c:v>
                </c:pt>
                <c:pt idx="178">
                  <c:v>4161.2118825762</c:v>
                </c:pt>
                <c:pt idx="179">
                  <c:v>4156.4804339581897</c:v>
                </c:pt>
                <c:pt idx="180">
                  <c:v>4156.2578711701599</c:v>
                </c:pt>
                <c:pt idx="181">
                  <c:v>4147.2118825762</c:v>
                </c:pt>
                <c:pt idx="182">
                  <c:v>4142.2118825762</c:v>
                </c:pt>
                <c:pt idx="183">
                  <c:v>4141.2118825762</c:v>
                </c:pt>
                <c:pt idx="184">
                  <c:v>4137.2118825762</c:v>
                </c:pt>
                <c:pt idx="185">
                  <c:v>4134.2578711701599</c:v>
                </c:pt>
                <c:pt idx="186">
                  <c:v>4130.2118825762</c:v>
                </c:pt>
                <c:pt idx="187">
                  <c:v>4121.2118825762</c:v>
                </c:pt>
                <c:pt idx="188">
                  <c:v>4115.2118825762</c:v>
                </c:pt>
                <c:pt idx="189">
                  <c:v>4116.2118825762</c:v>
                </c:pt>
                <c:pt idx="190">
                  <c:v>4116.2118825762</c:v>
                </c:pt>
                <c:pt idx="191">
                  <c:v>4114.6999854497499</c:v>
                </c:pt>
                <c:pt idx="192">
                  <c:v>4114.6999854497499</c:v>
                </c:pt>
              </c:numCache>
            </c:numRef>
          </c:yVal>
          <c:smooth val="0"/>
        </c:ser>
        <c:ser>
          <c:idx val="1"/>
          <c:order val="1"/>
          <c:tx>
            <c:v>HP Scenarios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Sheet6!$X$108:$X$191</c:f>
              <c:numCache>
                <c:formatCode>0.00</c:formatCode>
                <c:ptCount val="84"/>
                <c:pt idx="0">
                  <c:v>-7.593</c:v>
                </c:pt>
                <c:pt idx="1">
                  <c:v>-7.4820000000000002</c:v>
                </c:pt>
                <c:pt idx="2">
                  <c:v>-7.4340000000000002</c:v>
                </c:pt>
                <c:pt idx="3">
                  <c:v>-7.359</c:v>
                </c:pt>
                <c:pt idx="4">
                  <c:v>-7.3360000000000003</c:v>
                </c:pt>
                <c:pt idx="5">
                  <c:v>-7.2439999999999998</c:v>
                </c:pt>
                <c:pt idx="6">
                  <c:v>-7.2169999999999996</c:v>
                </c:pt>
                <c:pt idx="7">
                  <c:v>-7.1550000000000002</c:v>
                </c:pt>
                <c:pt idx="8">
                  <c:v>-7.1109999999999998</c:v>
                </c:pt>
                <c:pt idx="9">
                  <c:v>-7.0839999999999996</c:v>
                </c:pt>
                <c:pt idx="10">
                  <c:v>-7.0789999999999997</c:v>
                </c:pt>
                <c:pt idx="11">
                  <c:v>-6.9850000000000003</c:v>
                </c:pt>
                <c:pt idx="12">
                  <c:v>-6.9640000000000004</c:v>
                </c:pt>
                <c:pt idx="13">
                  <c:v>-6.9059999999999997</c:v>
                </c:pt>
                <c:pt idx="14">
                  <c:v>-6.819</c:v>
                </c:pt>
                <c:pt idx="15">
                  <c:v>-6.7789999999999999</c:v>
                </c:pt>
                <c:pt idx="16">
                  <c:v>-6.7649999999999997</c:v>
                </c:pt>
                <c:pt idx="17">
                  <c:v>-6.6920000000000002</c:v>
                </c:pt>
                <c:pt idx="18">
                  <c:v>-6.681</c:v>
                </c:pt>
                <c:pt idx="19">
                  <c:v>-6.6070000000000002</c:v>
                </c:pt>
                <c:pt idx="20">
                  <c:v>-6.548</c:v>
                </c:pt>
                <c:pt idx="21">
                  <c:v>-6.5119999999999996</c:v>
                </c:pt>
                <c:pt idx="22">
                  <c:v>-6.4710000000000001</c:v>
                </c:pt>
                <c:pt idx="23">
                  <c:v>-6.4189999999999996</c:v>
                </c:pt>
                <c:pt idx="24">
                  <c:v>-6.3869999999999996</c:v>
                </c:pt>
                <c:pt idx="25">
                  <c:v>-6.2869999999999999</c:v>
                </c:pt>
                <c:pt idx="26">
                  <c:v>-6.266</c:v>
                </c:pt>
                <c:pt idx="27">
                  <c:v>-6.1989999999999998</c:v>
                </c:pt>
                <c:pt idx="28">
                  <c:v>-6.1769999999999996</c:v>
                </c:pt>
                <c:pt idx="29">
                  <c:v>-6.1769999999999996</c:v>
                </c:pt>
                <c:pt idx="30">
                  <c:v>-6.09</c:v>
                </c:pt>
                <c:pt idx="31">
                  <c:v>-6.0529999999999999</c:v>
                </c:pt>
                <c:pt idx="32">
                  <c:v>-5.9850000000000003</c:v>
                </c:pt>
                <c:pt idx="33">
                  <c:v>-5.9470000000000001</c:v>
                </c:pt>
                <c:pt idx="34">
                  <c:v>-5.8529999999999998</c:v>
                </c:pt>
                <c:pt idx="35">
                  <c:v>-5.8490000000000002</c:v>
                </c:pt>
                <c:pt idx="36">
                  <c:v>-5.7270000000000003</c:v>
                </c:pt>
                <c:pt idx="37">
                  <c:v>-5.7119999999999997</c:v>
                </c:pt>
                <c:pt idx="38">
                  <c:v>-5.6349999999999998</c:v>
                </c:pt>
                <c:pt idx="39">
                  <c:v>-5.6070000000000002</c:v>
                </c:pt>
                <c:pt idx="40">
                  <c:v>-5.5449999999999999</c:v>
                </c:pt>
                <c:pt idx="41">
                  <c:v>-5.4619999999999997</c:v>
                </c:pt>
                <c:pt idx="42">
                  <c:v>-5.3540000000000001</c:v>
                </c:pt>
                <c:pt idx="43">
                  <c:v>-5.3339999999999996</c:v>
                </c:pt>
                <c:pt idx="44">
                  <c:v>-5.2830000000000004</c:v>
                </c:pt>
                <c:pt idx="45">
                  <c:v>-5.24</c:v>
                </c:pt>
                <c:pt idx="46">
                  <c:v>-5.2069999999999999</c:v>
                </c:pt>
                <c:pt idx="47">
                  <c:v>-5.1849999999999996</c:v>
                </c:pt>
                <c:pt idx="48">
                  <c:v>-5.1079999999999997</c:v>
                </c:pt>
                <c:pt idx="49">
                  <c:v>-4.9589999999999996</c:v>
                </c:pt>
                <c:pt idx="50">
                  <c:v>-4.9109999999999996</c:v>
                </c:pt>
                <c:pt idx="51">
                  <c:v>-4.9009999999999998</c:v>
                </c:pt>
                <c:pt idx="52">
                  <c:v>-4.8259999999999996</c:v>
                </c:pt>
                <c:pt idx="53">
                  <c:v>-4.8079999999999998</c:v>
                </c:pt>
                <c:pt idx="54">
                  <c:v>-4.7320000000000002</c:v>
                </c:pt>
                <c:pt idx="55">
                  <c:v>-4.718</c:v>
                </c:pt>
                <c:pt idx="56">
                  <c:v>-4.665</c:v>
                </c:pt>
                <c:pt idx="57">
                  <c:v>-4.5979999999999999</c:v>
                </c:pt>
                <c:pt idx="58">
                  <c:v>-4.5540000000000003</c:v>
                </c:pt>
                <c:pt idx="59">
                  <c:v>-4.5540000000000003</c:v>
                </c:pt>
                <c:pt idx="60">
                  <c:v>-4.4260000000000002</c:v>
                </c:pt>
                <c:pt idx="61">
                  <c:v>-4.2809999999999997</c:v>
                </c:pt>
                <c:pt idx="62">
                  <c:v>-4.1849999999999996</c:v>
                </c:pt>
                <c:pt idx="63">
                  <c:v>-4.1849999999999996</c:v>
                </c:pt>
                <c:pt idx="64">
                  <c:v>-4.1420000000000003</c:v>
                </c:pt>
                <c:pt idx="65">
                  <c:v>-4.0179999999999998</c:v>
                </c:pt>
                <c:pt idx="66">
                  <c:v>-3.9580000000000002</c:v>
                </c:pt>
                <c:pt idx="67">
                  <c:v>-3.9289999999999998</c:v>
                </c:pt>
                <c:pt idx="68">
                  <c:v>-3.8149999999999999</c:v>
                </c:pt>
                <c:pt idx="69">
                  <c:v>-3.7730000000000001</c:v>
                </c:pt>
                <c:pt idx="70">
                  <c:v>-3.726</c:v>
                </c:pt>
                <c:pt idx="71">
                  <c:v>-3.6779999999999999</c:v>
                </c:pt>
                <c:pt idx="72">
                  <c:v>-3.649</c:v>
                </c:pt>
                <c:pt idx="73">
                  <c:v>-3.6</c:v>
                </c:pt>
                <c:pt idx="74">
                  <c:v>-3.4980000000000002</c:v>
                </c:pt>
                <c:pt idx="75">
                  <c:v>-3.4569999999999999</c:v>
                </c:pt>
                <c:pt idx="76">
                  <c:v>-3.3969999999999998</c:v>
                </c:pt>
                <c:pt idx="77">
                  <c:v>-3.2930000000000001</c:v>
                </c:pt>
                <c:pt idx="78">
                  <c:v>-3.2530000000000001</c:v>
                </c:pt>
                <c:pt idx="79">
                  <c:v>-3.1880000000000002</c:v>
                </c:pt>
                <c:pt idx="80">
                  <c:v>-3.1880000000000002</c:v>
                </c:pt>
                <c:pt idx="81">
                  <c:v>-3.1419999999999999</c:v>
                </c:pt>
                <c:pt idx="82">
                  <c:v>-3.032</c:v>
                </c:pt>
                <c:pt idx="83">
                  <c:v>-3.032</c:v>
                </c:pt>
              </c:numCache>
            </c:numRef>
          </c:xVal>
          <c:yVal>
            <c:numRef>
              <c:f>Sheet6!$Y$109:$Y$191</c:f>
              <c:numCache>
                <c:formatCode>0.00</c:formatCode>
                <c:ptCount val="83"/>
                <c:pt idx="0">
                  <c:v>5080.2534434650497</c:v>
                </c:pt>
                <c:pt idx="1">
                  <c:v>5071.0813200545053</c:v>
                </c:pt>
                <c:pt idx="2">
                  <c:v>5054.83382263358</c:v>
                </c:pt>
                <c:pt idx="3">
                  <c:v>5050.0389469185138</c:v>
                </c:pt>
                <c:pt idx="4">
                  <c:v>5031.0224324898736</c:v>
                </c:pt>
                <c:pt idx="5">
                  <c:v>5027.7801124069965</c:v>
                </c:pt>
                <c:pt idx="6">
                  <c:v>5018.0896539358282</c:v>
                </c:pt>
                <c:pt idx="7">
                  <c:v>5003.1182505868765</c:v>
                </c:pt>
                <c:pt idx="8">
                  <c:v>4997.3048165199525</c:v>
                </c:pt>
                <c:pt idx="9">
                  <c:v>4996.9079489638934</c:v>
                </c:pt>
                <c:pt idx="10">
                  <c:v>4976.5058249755602</c:v>
                </c:pt>
                <c:pt idx="11">
                  <c:v>4972.5254448361411</c:v>
                </c:pt>
                <c:pt idx="12">
                  <c:v>4959.4325739826236</c:v>
                </c:pt>
                <c:pt idx="13">
                  <c:v>4945.0636090571325</c:v>
                </c:pt>
                <c:pt idx="14">
                  <c:v>4933.3108691953785</c:v>
                </c:pt>
                <c:pt idx="15">
                  <c:v>4930.4912753759108</c:v>
                </c:pt>
                <c:pt idx="16">
                  <c:v>4916.1386666906074</c:v>
                </c:pt>
                <c:pt idx="17">
                  <c:v>4913.6428476227147</c:v>
                </c:pt>
                <c:pt idx="18">
                  <c:v>4898.7809597614823</c:v>
                </c:pt>
                <c:pt idx="19">
                  <c:v>4886.4334493200004</c:v>
                </c:pt>
                <c:pt idx="20">
                  <c:v>4879.0623613770658</c:v>
                </c:pt>
                <c:pt idx="21">
                  <c:v>4870.5530031069102</c:v>
                </c:pt>
                <c:pt idx="22">
                  <c:v>4859.362321344508</c:v>
                </c:pt>
                <c:pt idx="23">
                  <c:v>4855.7158333500802</c:v>
                </c:pt>
                <c:pt idx="24">
                  <c:v>4833.8364486457122</c:v>
                </c:pt>
                <c:pt idx="25">
                  <c:v>4829.7942336981741</c:v>
                </c:pt>
                <c:pt idx="26">
                  <c:v>4816.0312973487762</c:v>
                </c:pt>
                <c:pt idx="27">
                  <c:v>4811.1745868255921</c:v>
                </c:pt>
                <c:pt idx="28">
                  <c:v>4811.1745868255921</c:v>
                </c:pt>
                <c:pt idx="29">
                  <c:v>4794.1878887451749</c:v>
                </c:pt>
                <c:pt idx="30">
                  <c:v>4786.1332751983227</c:v>
                </c:pt>
                <c:pt idx="31">
                  <c:v>4771.9228944811139</c:v>
                </c:pt>
                <c:pt idx="32">
                  <c:v>4764.5518065381784</c:v>
                </c:pt>
                <c:pt idx="33">
                  <c:v>4745.0878477417273</c:v>
                </c:pt>
                <c:pt idx="34">
                  <c:v>4743.2547938142234</c:v>
                </c:pt>
                <c:pt idx="35">
                  <c:v>4720.660926554765</c:v>
                </c:pt>
                <c:pt idx="36">
                  <c:v>4718.1465491350145</c:v>
                </c:pt>
                <c:pt idx="37">
                  <c:v>4702.3897725381603</c:v>
                </c:pt>
                <c:pt idx="38">
                  <c:v>4698.9506900345641</c:v>
                </c:pt>
                <c:pt idx="39">
                  <c:v>4684.3299816532599</c:v>
                </c:pt>
                <c:pt idx="40">
                  <c:v>4668.2381723084645</c:v>
                </c:pt>
                <c:pt idx="41">
                  <c:v>4647.1474244723922</c:v>
                </c:pt>
                <c:pt idx="42">
                  <c:v>4644.2980143047007</c:v>
                </c:pt>
                <c:pt idx="43">
                  <c:v>4632.7948157870887</c:v>
                </c:pt>
                <c:pt idx="44">
                  <c:v>4622.7761783410042</c:v>
                </c:pt>
                <c:pt idx="45">
                  <c:v>4616.8637927622458</c:v>
                </c:pt>
                <c:pt idx="46">
                  <c:v>4616.5781962231085</c:v>
                </c:pt>
                <c:pt idx="47">
                  <c:v>4598.3812756139359</c:v>
                </c:pt>
                <c:pt idx="48">
                  <c:v>4569.4028603035067</c:v>
                </c:pt>
                <c:pt idx="49">
                  <c:v>4559.4162413173171</c:v>
                </c:pt>
                <c:pt idx="50">
                  <c:v>4558.1750618373881</c:v>
                </c:pt>
                <c:pt idx="51">
                  <c:v>4543.1822040044281</c:v>
                </c:pt>
                <c:pt idx="52">
                  <c:v>4539.6605262291841</c:v>
                </c:pt>
                <c:pt idx="53">
                  <c:v>4525.8492151797045</c:v>
                </c:pt>
                <c:pt idx="54">
                  <c:v>4522.1532909764728</c:v>
                </c:pt>
                <c:pt idx="55">
                  <c:v>4512.2099484465425</c:v>
                </c:pt>
                <c:pt idx="56">
                  <c:v>4498.9450332767074</c:v>
                </c:pt>
                <c:pt idx="57">
                  <c:v>4490.4171166546939</c:v>
                </c:pt>
                <c:pt idx="58">
                  <c:v>4490.4171166546939</c:v>
                </c:pt>
                <c:pt idx="59">
                  <c:v>4466.0407722794844</c:v>
                </c:pt>
                <c:pt idx="60">
                  <c:v>4439.6520293049607</c:v>
                </c:pt>
                <c:pt idx="61">
                  <c:v>4419.3623169364973</c:v>
                </c:pt>
                <c:pt idx="62">
                  <c:v>4419.3623169364973</c:v>
                </c:pt>
                <c:pt idx="63">
                  <c:v>4413.4746494621413</c:v>
                </c:pt>
                <c:pt idx="64">
                  <c:v>4388.2911098667782</c:v>
                </c:pt>
                <c:pt idx="65">
                  <c:v>4375.2488158250135</c:v>
                </c:pt>
                <c:pt idx="66">
                  <c:v>4371.169484173759</c:v>
                </c:pt>
                <c:pt idx="67">
                  <c:v>4347.7364032342539</c:v>
                </c:pt>
                <c:pt idx="68">
                  <c:v>4340.2776217758501</c:v>
                </c:pt>
                <c:pt idx="69">
                  <c:v>4330.8621167737074</c:v>
                </c:pt>
                <c:pt idx="70">
                  <c:v>4323.3735189670797</c:v>
                </c:pt>
                <c:pt idx="71">
                  <c:v>4316.7343313281444</c:v>
                </c:pt>
                <c:pt idx="72">
                  <c:v>4307.6785771783434</c:v>
                </c:pt>
                <c:pt idx="73">
                  <c:v>4287.3703064580222</c:v>
                </c:pt>
                <c:pt idx="74">
                  <c:v>4280.2279993957018</c:v>
                </c:pt>
                <c:pt idx="75">
                  <c:v>4268.3785101337835</c:v>
                </c:pt>
                <c:pt idx="76">
                  <c:v>4251.0589814170971</c:v>
                </c:pt>
                <c:pt idx="77">
                  <c:v>4241.0516019673778</c:v>
                </c:pt>
                <c:pt idx="78">
                  <c:v>4230.6236983659201</c:v>
                </c:pt>
                <c:pt idx="79">
                  <c:v>4230.6236983659201</c:v>
                </c:pt>
                <c:pt idx="80">
                  <c:v>4220.0041305875648</c:v>
                </c:pt>
                <c:pt idx="81">
                  <c:v>4198.4659383836806</c:v>
                </c:pt>
                <c:pt idx="82">
                  <c:v>4198.4659383836806</c:v>
                </c:pt>
              </c:numCache>
            </c:numRef>
          </c:yVal>
          <c:smooth val="0"/>
        </c:ser>
        <c:ser>
          <c:idx val="2"/>
          <c:order val="2"/>
          <c:tx>
            <c:v>Current Scenario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Sheet6!$AY$17</c:f>
              <c:numCache>
                <c:formatCode>General</c:formatCode>
                <c:ptCount val="1"/>
                <c:pt idx="0">
                  <c:v>-1.81</c:v>
                </c:pt>
              </c:numCache>
            </c:numRef>
          </c:xVal>
          <c:yVal>
            <c:numRef>
              <c:f>Sheet6!$AZ$17</c:f>
              <c:numCache>
                <c:formatCode>General</c:formatCode>
                <c:ptCount val="1"/>
                <c:pt idx="0">
                  <c:v>5546.39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62104"/>
        <c:axId val="359666416"/>
      </c:scatterChart>
      <c:valAx>
        <c:axId val="35966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6416"/>
        <c:crosses val="autoZero"/>
        <c:crossBetween val="midCat"/>
      </c:valAx>
      <c:valAx>
        <c:axId val="3596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 VS</a:t>
            </a:r>
            <a:r>
              <a:rPr lang="it-IT" baseline="0"/>
              <a:t> LFC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Scenario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Sheet1!$U$5:$U$197</c:f>
              <c:numCache>
                <c:formatCode>0.00</c:formatCode>
                <c:ptCount val="193"/>
                <c:pt idx="0">
                  <c:v>-9.3089999999999993</c:v>
                </c:pt>
                <c:pt idx="1">
                  <c:v>-9.3089999999999993</c:v>
                </c:pt>
                <c:pt idx="2">
                  <c:v>-9.3079999999999998</c:v>
                </c:pt>
                <c:pt idx="3">
                  <c:v>-9.3079999999999998</c:v>
                </c:pt>
                <c:pt idx="4">
                  <c:v>-9.3079999999999998</c:v>
                </c:pt>
                <c:pt idx="5">
                  <c:v>-9.2520000000000007</c:v>
                </c:pt>
                <c:pt idx="6">
                  <c:v>-9.2449999999999992</c:v>
                </c:pt>
                <c:pt idx="7">
                  <c:v>-9.202</c:v>
                </c:pt>
                <c:pt idx="8">
                  <c:v>-9.2010000000000005</c:v>
                </c:pt>
                <c:pt idx="9">
                  <c:v>-9.1630000000000003</c:v>
                </c:pt>
                <c:pt idx="10">
                  <c:v>-9.1389999999999993</c:v>
                </c:pt>
                <c:pt idx="11">
                  <c:v>-9.1289999999999996</c:v>
                </c:pt>
                <c:pt idx="12">
                  <c:v>-9.1110000000000007</c:v>
                </c:pt>
                <c:pt idx="13">
                  <c:v>-9.0969999999999995</c:v>
                </c:pt>
                <c:pt idx="14">
                  <c:v>-9.0790000000000006</c:v>
                </c:pt>
                <c:pt idx="15">
                  <c:v>-9.0719999999999992</c:v>
                </c:pt>
                <c:pt idx="16">
                  <c:v>-9.0719999999999992</c:v>
                </c:pt>
                <c:pt idx="17">
                  <c:v>-9.0399999999999991</c:v>
                </c:pt>
                <c:pt idx="18">
                  <c:v>-9.0259999999999998</c:v>
                </c:pt>
                <c:pt idx="19">
                  <c:v>-8.99</c:v>
                </c:pt>
                <c:pt idx="20">
                  <c:v>-8.9879999999999995</c:v>
                </c:pt>
                <c:pt idx="21">
                  <c:v>-8.9710000000000001</c:v>
                </c:pt>
                <c:pt idx="22">
                  <c:v>-8.9480000000000004</c:v>
                </c:pt>
                <c:pt idx="23">
                  <c:v>-8.9410000000000007</c:v>
                </c:pt>
                <c:pt idx="24">
                  <c:v>-8.8879999999999999</c:v>
                </c:pt>
                <c:pt idx="25">
                  <c:v>-8.8740000000000006</c:v>
                </c:pt>
                <c:pt idx="26">
                  <c:v>-8.8640000000000008</c:v>
                </c:pt>
                <c:pt idx="27">
                  <c:v>-8.8439999999999994</c:v>
                </c:pt>
                <c:pt idx="28">
                  <c:v>-8.7929999999999993</c:v>
                </c:pt>
                <c:pt idx="29">
                  <c:v>-8.7929999999999993</c:v>
                </c:pt>
                <c:pt idx="30">
                  <c:v>-8.7710000000000008</c:v>
                </c:pt>
                <c:pt idx="31">
                  <c:v>-8.76</c:v>
                </c:pt>
                <c:pt idx="32">
                  <c:v>-8.7309999999999999</c:v>
                </c:pt>
                <c:pt idx="33">
                  <c:v>-8.7140000000000004</c:v>
                </c:pt>
                <c:pt idx="34">
                  <c:v>-8.69</c:v>
                </c:pt>
                <c:pt idx="35">
                  <c:v>-8.6790000000000003</c:v>
                </c:pt>
                <c:pt idx="36">
                  <c:v>-8.65</c:v>
                </c:pt>
                <c:pt idx="37">
                  <c:v>-8.6059999999999999</c:v>
                </c:pt>
                <c:pt idx="38">
                  <c:v>-8.5960000000000001</c:v>
                </c:pt>
                <c:pt idx="39">
                  <c:v>-8.5429999999999993</c:v>
                </c:pt>
                <c:pt idx="40">
                  <c:v>-8.5389999999999997</c:v>
                </c:pt>
                <c:pt idx="41">
                  <c:v>-8.5280000000000005</c:v>
                </c:pt>
                <c:pt idx="42">
                  <c:v>-8.4909999999999997</c:v>
                </c:pt>
                <c:pt idx="43">
                  <c:v>-8.4410000000000007</c:v>
                </c:pt>
                <c:pt idx="44">
                  <c:v>-8.4179999999999993</c:v>
                </c:pt>
                <c:pt idx="45">
                  <c:v>-8.4179999999999993</c:v>
                </c:pt>
                <c:pt idx="46">
                  <c:v>-8.3569999999999993</c:v>
                </c:pt>
                <c:pt idx="47">
                  <c:v>-8.2810000000000006</c:v>
                </c:pt>
                <c:pt idx="48">
                  <c:v>-8.2319999999999993</c:v>
                </c:pt>
                <c:pt idx="49">
                  <c:v>-8.2149999999999999</c:v>
                </c:pt>
                <c:pt idx="50">
                  <c:v>-8.1630000000000003</c:v>
                </c:pt>
                <c:pt idx="51">
                  <c:v>-8.157</c:v>
                </c:pt>
                <c:pt idx="52">
                  <c:v>-8.1349999999999998</c:v>
                </c:pt>
                <c:pt idx="53">
                  <c:v>-8.1240000000000006</c:v>
                </c:pt>
                <c:pt idx="54">
                  <c:v>-8.1010000000000009</c:v>
                </c:pt>
                <c:pt idx="55">
                  <c:v>-8.0879999999999992</c:v>
                </c:pt>
                <c:pt idx="56">
                  <c:v>-8.0660000000000007</c:v>
                </c:pt>
                <c:pt idx="57">
                  <c:v>-8.0299999999999994</c:v>
                </c:pt>
                <c:pt idx="58">
                  <c:v>-7.9969999999999999</c:v>
                </c:pt>
                <c:pt idx="59">
                  <c:v>-7.99</c:v>
                </c:pt>
                <c:pt idx="60">
                  <c:v>-7.9550000000000001</c:v>
                </c:pt>
                <c:pt idx="61">
                  <c:v>-7.9160000000000004</c:v>
                </c:pt>
                <c:pt idx="62">
                  <c:v>-7.9109999999999996</c:v>
                </c:pt>
                <c:pt idx="63">
                  <c:v>-7.8879999999999999</c:v>
                </c:pt>
                <c:pt idx="64">
                  <c:v>-7.8550000000000004</c:v>
                </c:pt>
                <c:pt idx="65">
                  <c:v>-7.8460000000000001</c:v>
                </c:pt>
                <c:pt idx="66">
                  <c:v>-7.8239999999999998</c:v>
                </c:pt>
                <c:pt idx="67">
                  <c:v>-7.7880000000000003</c:v>
                </c:pt>
                <c:pt idx="68">
                  <c:v>-7.7610000000000001</c:v>
                </c:pt>
                <c:pt idx="69">
                  <c:v>-7.7610000000000001</c:v>
                </c:pt>
                <c:pt idx="70">
                  <c:v>-7.7240000000000002</c:v>
                </c:pt>
                <c:pt idx="71">
                  <c:v>-7.6790000000000003</c:v>
                </c:pt>
                <c:pt idx="72">
                  <c:v>-7.6760000000000002</c:v>
                </c:pt>
                <c:pt idx="73">
                  <c:v>-7.657</c:v>
                </c:pt>
                <c:pt idx="74">
                  <c:v>-7.6289999999999996</c:v>
                </c:pt>
                <c:pt idx="75">
                  <c:v>-7.6</c:v>
                </c:pt>
                <c:pt idx="76">
                  <c:v>-7.5940000000000003</c:v>
                </c:pt>
                <c:pt idx="77">
                  <c:v>-7.5780000000000003</c:v>
                </c:pt>
                <c:pt idx="78">
                  <c:v>-7.5060000000000002</c:v>
                </c:pt>
                <c:pt idx="79">
                  <c:v>-7.484</c:v>
                </c:pt>
                <c:pt idx="80">
                  <c:v>-7.444</c:v>
                </c:pt>
                <c:pt idx="81">
                  <c:v>-7.43</c:v>
                </c:pt>
                <c:pt idx="82">
                  <c:v>-7.391</c:v>
                </c:pt>
                <c:pt idx="83">
                  <c:v>-7.391</c:v>
                </c:pt>
                <c:pt idx="84">
                  <c:v>-7.3810000000000002</c:v>
                </c:pt>
                <c:pt idx="85">
                  <c:v>-7.3540000000000001</c:v>
                </c:pt>
                <c:pt idx="86">
                  <c:v>-7.3220000000000001</c:v>
                </c:pt>
                <c:pt idx="87">
                  <c:v>-7.3010000000000002</c:v>
                </c:pt>
                <c:pt idx="88">
                  <c:v>-7.2969999999999997</c:v>
                </c:pt>
                <c:pt idx="89">
                  <c:v>-7.2640000000000002</c:v>
                </c:pt>
                <c:pt idx="90">
                  <c:v>-7.258</c:v>
                </c:pt>
                <c:pt idx="91">
                  <c:v>-7.258</c:v>
                </c:pt>
                <c:pt idx="92">
                  <c:v>-7.2130000000000001</c:v>
                </c:pt>
                <c:pt idx="93">
                  <c:v>-7.181</c:v>
                </c:pt>
                <c:pt idx="94">
                  <c:v>-7.1440000000000001</c:v>
                </c:pt>
                <c:pt idx="95">
                  <c:v>-7.1440000000000001</c:v>
                </c:pt>
                <c:pt idx="96">
                  <c:v>-7.1109999999999998</c:v>
                </c:pt>
                <c:pt idx="97">
                  <c:v>-7.0839999999999996</c:v>
                </c:pt>
                <c:pt idx="98">
                  <c:v>-7.069</c:v>
                </c:pt>
                <c:pt idx="99">
                  <c:v>-7.024</c:v>
                </c:pt>
                <c:pt idx="100">
                  <c:v>-7.0149999999999997</c:v>
                </c:pt>
                <c:pt idx="101">
                  <c:v>-7.0149999999999997</c:v>
                </c:pt>
                <c:pt idx="102">
                  <c:v>-6.9770000000000003</c:v>
                </c:pt>
                <c:pt idx="103">
                  <c:v>-6.96</c:v>
                </c:pt>
                <c:pt idx="104">
                  <c:v>-6.96</c:v>
                </c:pt>
                <c:pt idx="105">
                  <c:v>-6.9390000000000001</c:v>
                </c:pt>
                <c:pt idx="106">
                  <c:v>-6.9080000000000004</c:v>
                </c:pt>
                <c:pt idx="107">
                  <c:v>-6.907</c:v>
                </c:pt>
                <c:pt idx="108">
                  <c:v>-6.8970000000000002</c:v>
                </c:pt>
                <c:pt idx="109">
                  <c:v>-6.8970000000000002</c:v>
                </c:pt>
                <c:pt idx="110">
                  <c:v>-6.883</c:v>
                </c:pt>
                <c:pt idx="111">
                  <c:v>-6.8380000000000001</c:v>
                </c:pt>
                <c:pt idx="112">
                  <c:v>-6.7859999999999996</c:v>
                </c:pt>
                <c:pt idx="113">
                  <c:v>-6.766</c:v>
                </c:pt>
                <c:pt idx="114">
                  <c:v>-6.7329999999999997</c:v>
                </c:pt>
                <c:pt idx="115">
                  <c:v>-6.7270000000000003</c:v>
                </c:pt>
                <c:pt idx="116">
                  <c:v>-6.6859999999999999</c:v>
                </c:pt>
                <c:pt idx="117">
                  <c:v>-6.6630000000000003</c:v>
                </c:pt>
                <c:pt idx="118">
                  <c:v>-6.6429999999999998</c:v>
                </c:pt>
                <c:pt idx="119">
                  <c:v>-6.6340000000000003</c:v>
                </c:pt>
                <c:pt idx="120">
                  <c:v>-6.5990000000000002</c:v>
                </c:pt>
                <c:pt idx="121">
                  <c:v>-6.585</c:v>
                </c:pt>
                <c:pt idx="122">
                  <c:v>-6.524</c:v>
                </c:pt>
                <c:pt idx="123">
                  <c:v>-6.5060000000000002</c:v>
                </c:pt>
                <c:pt idx="124">
                  <c:v>-6.468</c:v>
                </c:pt>
                <c:pt idx="125">
                  <c:v>-6.452</c:v>
                </c:pt>
                <c:pt idx="126">
                  <c:v>-6.407</c:v>
                </c:pt>
                <c:pt idx="127">
                  <c:v>-6.367</c:v>
                </c:pt>
                <c:pt idx="128">
                  <c:v>-6.35</c:v>
                </c:pt>
                <c:pt idx="129">
                  <c:v>-6.35</c:v>
                </c:pt>
                <c:pt idx="130">
                  <c:v>-6.3220000000000001</c:v>
                </c:pt>
                <c:pt idx="131">
                  <c:v>-6.319</c:v>
                </c:pt>
                <c:pt idx="132">
                  <c:v>-6.29</c:v>
                </c:pt>
                <c:pt idx="133">
                  <c:v>-6.2679999999999998</c:v>
                </c:pt>
                <c:pt idx="134">
                  <c:v>-6.242</c:v>
                </c:pt>
                <c:pt idx="135">
                  <c:v>-6.21</c:v>
                </c:pt>
                <c:pt idx="136">
                  <c:v>-6.1689999999999996</c:v>
                </c:pt>
                <c:pt idx="137">
                  <c:v>-6.1509999999999998</c:v>
                </c:pt>
                <c:pt idx="138">
                  <c:v>-6.1050000000000004</c:v>
                </c:pt>
                <c:pt idx="139">
                  <c:v>-6.093</c:v>
                </c:pt>
                <c:pt idx="140">
                  <c:v>-6.0720000000000001</c:v>
                </c:pt>
                <c:pt idx="141">
                  <c:v>-5.992</c:v>
                </c:pt>
                <c:pt idx="142">
                  <c:v>-5.984</c:v>
                </c:pt>
                <c:pt idx="143">
                  <c:v>-5.9790000000000001</c:v>
                </c:pt>
                <c:pt idx="144">
                  <c:v>-5.9790000000000001</c:v>
                </c:pt>
                <c:pt idx="145">
                  <c:v>-5.9260000000000002</c:v>
                </c:pt>
                <c:pt idx="146">
                  <c:v>-5.9260000000000002</c:v>
                </c:pt>
                <c:pt idx="147">
                  <c:v>-5.9130000000000003</c:v>
                </c:pt>
                <c:pt idx="148">
                  <c:v>-5.8959999999999999</c:v>
                </c:pt>
                <c:pt idx="149">
                  <c:v>-5.8540000000000001</c:v>
                </c:pt>
                <c:pt idx="150">
                  <c:v>-5.8449999999999998</c:v>
                </c:pt>
                <c:pt idx="151">
                  <c:v>-5.8280000000000003</c:v>
                </c:pt>
                <c:pt idx="152">
                  <c:v>-5.7759999999999998</c:v>
                </c:pt>
                <c:pt idx="153">
                  <c:v>-5.74</c:v>
                </c:pt>
                <c:pt idx="154">
                  <c:v>-5.7030000000000003</c:v>
                </c:pt>
                <c:pt idx="155">
                  <c:v>-5.6660000000000004</c:v>
                </c:pt>
                <c:pt idx="156">
                  <c:v>-5.6449999999999996</c:v>
                </c:pt>
                <c:pt idx="157">
                  <c:v>-5.6159999999999997</c:v>
                </c:pt>
                <c:pt idx="158">
                  <c:v>-5.5819999999999999</c:v>
                </c:pt>
                <c:pt idx="159">
                  <c:v>-5.56</c:v>
                </c:pt>
                <c:pt idx="160">
                  <c:v>-5.5389999999999997</c:v>
                </c:pt>
                <c:pt idx="161">
                  <c:v>-5.5119999999999996</c:v>
                </c:pt>
                <c:pt idx="162">
                  <c:v>-5.4829999999999997</c:v>
                </c:pt>
                <c:pt idx="163">
                  <c:v>-5.4589999999999996</c:v>
                </c:pt>
                <c:pt idx="164">
                  <c:v>-5.4569999999999999</c:v>
                </c:pt>
                <c:pt idx="165">
                  <c:v>-5.4109999999999996</c:v>
                </c:pt>
                <c:pt idx="166">
                  <c:v>-5.3860000000000001</c:v>
                </c:pt>
                <c:pt idx="167">
                  <c:v>-5.327</c:v>
                </c:pt>
                <c:pt idx="168">
                  <c:v>-5.3079999999999998</c:v>
                </c:pt>
                <c:pt idx="169">
                  <c:v>-5.2960000000000003</c:v>
                </c:pt>
                <c:pt idx="170">
                  <c:v>-5.2880000000000003</c:v>
                </c:pt>
                <c:pt idx="171">
                  <c:v>-5.266</c:v>
                </c:pt>
                <c:pt idx="172">
                  <c:v>-5.2439999999999998</c:v>
                </c:pt>
                <c:pt idx="173">
                  <c:v>-5.22</c:v>
                </c:pt>
                <c:pt idx="174">
                  <c:v>-5.2140000000000004</c:v>
                </c:pt>
                <c:pt idx="175">
                  <c:v>-5.1890000000000001</c:v>
                </c:pt>
                <c:pt idx="176">
                  <c:v>-5.1749999999999998</c:v>
                </c:pt>
                <c:pt idx="177">
                  <c:v>-5.15</c:v>
                </c:pt>
                <c:pt idx="178">
                  <c:v>-5.1180000000000003</c:v>
                </c:pt>
                <c:pt idx="179">
                  <c:v>-5.093</c:v>
                </c:pt>
                <c:pt idx="180">
                  <c:v>-5.09</c:v>
                </c:pt>
                <c:pt idx="181">
                  <c:v>-5.048</c:v>
                </c:pt>
                <c:pt idx="182">
                  <c:v>-5.0199999999999996</c:v>
                </c:pt>
                <c:pt idx="183">
                  <c:v>-5.0140000000000002</c:v>
                </c:pt>
                <c:pt idx="184">
                  <c:v>-4.9989999999999997</c:v>
                </c:pt>
                <c:pt idx="185">
                  <c:v>-4.9740000000000002</c:v>
                </c:pt>
                <c:pt idx="186">
                  <c:v>-4.9580000000000002</c:v>
                </c:pt>
                <c:pt idx="187">
                  <c:v>-4.9089999999999998</c:v>
                </c:pt>
                <c:pt idx="188">
                  <c:v>-4.8840000000000003</c:v>
                </c:pt>
                <c:pt idx="189">
                  <c:v>-4.883</c:v>
                </c:pt>
                <c:pt idx="190">
                  <c:v>-4.883</c:v>
                </c:pt>
                <c:pt idx="191">
                  <c:v>-4.8739999999999997</c:v>
                </c:pt>
                <c:pt idx="192">
                  <c:v>-4.8739999999999997</c:v>
                </c:pt>
              </c:numCache>
            </c:numRef>
          </c:xVal>
          <c:yVal>
            <c:numRef>
              <c:f>Sheet1!$W$5:$W$197</c:f>
              <c:numCache>
                <c:formatCode>0.00</c:formatCode>
                <c:ptCount val="193"/>
                <c:pt idx="0">
                  <c:v>0.91971153846153797</c:v>
                </c:pt>
                <c:pt idx="1">
                  <c:v>0.91971153846153797</c:v>
                </c:pt>
                <c:pt idx="2">
                  <c:v>0.91923076923076896</c:v>
                </c:pt>
                <c:pt idx="3">
                  <c:v>0.91923076923076896</c:v>
                </c:pt>
                <c:pt idx="4">
                  <c:v>0.91923076923076896</c:v>
                </c:pt>
                <c:pt idx="5">
                  <c:v>0.91586538461538403</c:v>
                </c:pt>
                <c:pt idx="6">
                  <c:v>0.91538461538461502</c:v>
                </c:pt>
                <c:pt idx="7">
                  <c:v>0.91201923076922997</c:v>
                </c:pt>
                <c:pt idx="8">
                  <c:v>0.91153846153846096</c:v>
                </c:pt>
                <c:pt idx="9">
                  <c:v>0.90913461538461504</c:v>
                </c:pt>
                <c:pt idx="10">
                  <c:v>0.90769230769230702</c:v>
                </c:pt>
                <c:pt idx="11">
                  <c:v>0.90673076923076901</c:v>
                </c:pt>
                <c:pt idx="12">
                  <c:v>0.90576923076922999</c:v>
                </c:pt>
                <c:pt idx="13">
                  <c:v>0.90432692307692297</c:v>
                </c:pt>
                <c:pt idx="14">
                  <c:v>0.90288461538461495</c:v>
                </c:pt>
                <c:pt idx="15">
                  <c:v>0.90240384615384595</c:v>
                </c:pt>
                <c:pt idx="16">
                  <c:v>0.90240384615384595</c:v>
                </c:pt>
                <c:pt idx="17">
                  <c:v>0.90048076923076903</c:v>
                </c:pt>
                <c:pt idx="18">
                  <c:v>0.89951923076923002</c:v>
                </c:pt>
                <c:pt idx="19">
                  <c:v>0.89711538461538398</c:v>
                </c:pt>
                <c:pt idx="20">
                  <c:v>0.89711538461538398</c:v>
                </c:pt>
                <c:pt idx="21">
                  <c:v>0.89567307692307696</c:v>
                </c:pt>
                <c:pt idx="22">
                  <c:v>0.89374999999999905</c:v>
                </c:pt>
                <c:pt idx="23">
                  <c:v>0.89374999999999905</c:v>
                </c:pt>
                <c:pt idx="24">
                  <c:v>0.88942307692307598</c:v>
                </c:pt>
                <c:pt idx="25">
                  <c:v>0.88942307692307598</c:v>
                </c:pt>
                <c:pt idx="26">
                  <c:v>0.88846153846153797</c:v>
                </c:pt>
                <c:pt idx="27">
                  <c:v>0.88653846153846105</c:v>
                </c:pt>
                <c:pt idx="28">
                  <c:v>0.88317307692307601</c:v>
                </c:pt>
                <c:pt idx="29">
                  <c:v>0.88317307692307601</c:v>
                </c:pt>
                <c:pt idx="30">
                  <c:v>0.88173076923076898</c:v>
                </c:pt>
                <c:pt idx="31">
                  <c:v>0.88076923076922997</c:v>
                </c:pt>
                <c:pt idx="32">
                  <c:v>0.87884615384615306</c:v>
                </c:pt>
                <c:pt idx="33">
                  <c:v>0.87836538461538405</c:v>
                </c:pt>
                <c:pt idx="34">
                  <c:v>0.87596153846153801</c:v>
                </c:pt>
                <c:pt idx="35">
                  <c:v>0.87548076923076901</c:v>
                </c:pt>
                <c:pt idx="36">
                  <c:v>0.87307692307692297</c:v>
                </c:pt>
                <c:pt idx="37">
                  <c:v>0.87019230769230704</c:v>
                </c:pt>
                <c:pt idx="38">
                  <c:v>0.86923076923076903</c:v>
                </c:pt>
                <c:pt idx="39">
                  <c:v>0.86586538461538398</c:v>
                </c:pt>
                <c:pt idx="40">
                  <c:v>0.86538461538461497</c:v>
                </c:pt>
                <c:pt idx="41">
                  <c:v>0.86442307692307596</c:v>
                </c:pt>
                <c:pt idx="42">
                  <c:v>0.86250000000000004</c:v>
                </c:pt>
                <c:pt idx="43">
                  <c:v>0.85865384615384599</c:v>
                </c:pt>
                <c:pt idx="44">
                  <c:v>0.85721153846153797</c:v>
                </c:pt>
                <c:pt idx="45">
                  <c:v>0.85721153846153797</c:v>
                </c:pt>
                <c:pt idx="46">
                  <c:v>0.85288461538461502</c:v>
                </c:pt>
                <c:pt idx="47">
                  <c:v>0.84807692307692295</c:v>
                </c:pt>
                <c:pt idx="48">
                  <c:v>0.84423076923076901</c:v>
                </c:pt>
                <c:pt idx="49">
                  <c:v>0.84326923076922999</c:v>
                </c:pt>
                <c:pt idx="50">
                  <c:v>0.83990384615384595</c:v>
                </c:pt>
                <c:pt idx="51">
                  <c:v>0.83942307692307605</c:v>
                </c:pt>
                <c:pt idx="52">
                  <c:v>0.83846153846153804</c:v>
                </c:pt>
                <c:pt idx="53">
                  <c:v>0.83701923076923002</c:v>
                </c:pt>
                <c:pt idx="54">
                  <c:v>0.83557692307692299</c:v>
                </c:pt>
                <c:pt idx="55">
                  <c:v>0.83461538461538398</c:v>
                </c:pt>
                <c:pt idx="56">
                  <c:v>0.83269230769230695</c:v>
                </c:pt>
                <c:pt idx="57">
                  <c:v>0.83076923076923004</c:v>
                </c:pt>
                <c:pt idx="58">
                  <c:v>0.828365384615384</c:v>
                </c:pt>
                <c:pt idx="59">
                  <c:v>0.827884615384615</c:v>
                </c:pt>
                <c:pt idx="60">
                  <c:v>0.82548076923076896</c:v>
                </c:pt>
                <c:pt idx="61">
                  <c:v>0.82307692307692304</c:v>
                </c:pt>
                <c:pt idx="62">
                  <c:v>0.82259615384615303</c:v>
                </c:pt>
                <c:pt idx="63">
                  <c:v>0.82115384615384601</c:v>
                </c:pt>
                <c:pt idx="64">
                  <c:v>0.81874999999999998</c:v>
                </c:pt>
                <c:pt idx="65">
                  <c:v>0.81778846153846096</c:v>
                </c:pt>
                <c:pt idx="66">
                  <c:v>0.81682692307692295</c:v>
                </c:pt>
                <c:pt idx="67">
                  <c:v>0.81394230769230702</c:v>
                </c:pt>
                <c:pt idx="68">
                  <c:v>0.812499999999999</c:v>
                </c:pt>
                <c:pt idx="69">
                  <c:v>0.812499999999999</c:v>
                </c:pt>
                <c:pt idx="70">
                  <c:v>0.81009615384615297</c:v>
                </c:pt>
                <c:pt idx="71">
                  <c:v>0.80673076923076903</c:v>
                </c:pt>
                <c:pt idx="72">
                  <c:v>0.80721153846153804</c:v>
                </c:pt>
                <c:pt idx="73">
                  <c:v>0.80528846153846101</c:v>
                </c:pt>
                <c:pt idx="74">
                  <c:v>0.80336538461538398</c:v>
                </c:pt>
                <c:pt idx="75">
                  <c:v>0.80144230769230695</c:v>
                </c:pt>
                <c:pt idx="76">
                  <c:v>0.80096153846153795</c:v>
                </c:pt>
                <c:pt idx="77">
                  <c:v>0.8</c:v>
                </c:pt>
                <c:pt idx="78">
                  <c:v>0.79567307692307698</c:v>
                </c:pt>
                <c:pt idx="79">
                  <c:v>0.79374999999999996</c:v>
                </c:pt>
                <c:pt idx="80">
                  <c:v>0.79086538461538403</c:v>
                </c:pt>
                <c:pt idx="81">
                  <c:v>0.78990384615384601</c:v>
                </c:pt>
                <c:pt idx="82">
                  <c:v>0.78749999999999998</c:v>
                </c:pt>
                <c:pt idx="83">
                  <c:v>0.78749999999999998</c:v>
                </c:pt>
                <c:pt idx="84">
                  <c:v>0.78653846153846096</c:v>
                </c:pt>
                <c:pt idx="85">
                  <c:v>0.78509615384615306</c:v>
                </c:pt>
                <c:pt idx="86">
                  <c:v>0.78365384615384603</c:v>
                </c:pt>
                <c:pt idx="87">
                  <c:v>0.78173076923076901</c:v>
                </c:pt>
                <c:pt idx="88">
                  <c:v>0.78125</c:v>
                </c:pt>
                <c:pt idx="89">
                  <c:v>0.77884615384615297</c:v>
                </c:pt>
                <c:pt idx="90">
                  <c:v>0.77836538461538396</c:v>
                </c:pt>
                <c:pt idx="91">
                  <c:v>0.77836538461538396</c:v>
                </c:pt>
                <c:pt idx="92">
                  <c:v>0.77548076923076903</c:v>
                </c:pt>
                <c:pt idx="93">
                  <c:v>0.773557692307692</c:v>
                </c:pt>
                <c:pt idx="94">
                  <c:v>0.77115384615384597</c:v>
                </c:pt>
                <c:pt idx="95">
                  <c:v>0.77115384615384597</c:v>
                </c:pt>
                <c:pt idx="96">
                  <c:v>0.76874999999999905</c:v>
                </c:pt>
                <c:pt idx="97">
                  <c:v>0.76730769230769202</c:v>
                </c:pt>
                <c:pt idx="98">
                  <c:v>0.765865384615384</c:v>
                </c:pt>
                <c:pt idx="99">
                  <c:v>0.76298076923076896</c:v>
                </c:pt>
                <c:pt idx="100">
                  <c:v>0.76249999999999996</c:v>
                </c:pt>
                <c:pt idx="101">
                  <c:v>0.76249999999999996</c:v>
                </c:pt>
                <c:pt idx="102">
                  <c:v>0.76009615384615303</c:v>
                </c:pt>
                <c:pt idx="103">
                  <c:v>0.75865384615384601</c:v>
                </c:pt>
                <c:pt idx="104">
                  <c:v>0.75865384615384601</c:v>
                </c:pt>
                <c:pt idx="105">
                  <c:v>0.757692307692307</c:v>
                </c:pt>
                <c:pt idx="106">
                  <c:v>0.75528846153846096</c:v>
                </c:pt>
                <c:pt idx="107">
                  <c:v>0.75528846153846096</c:v>
                </c:pt>
                <c:pt idx="108">
                  <c:v>0.75432692307692295</c:v>
                </c:pt>
                <c:pt idx="109">
                  <c:v>0.75432692307692295</c:v>
                </c:pt>
                <c:pt idx="110">
                  <c:v>0.75384615384615306</c:v>
                </c:pt>
                <c:pt idx="111">
                  <c:v>0.75096153846153801</c:v>
                </c:pt>
                <c:pt idx="112">
                  <c:v>0.74759615384615297</c:v>
                </c:pt>
                <c:pt idx="113">
                  <c:v>0.74615384615384595</c:v>
                </c:pt>
                <c:pt idx="114">
                  <c:v>0.74375000000000002</c:v>
                </c:pt>
                <c:pt idx="115">
                  <c:v>0.74326923076923002</c:v>
                </c:pt>
                <c:pt idx="116">
                  <c:v>0.74086538461538398</c:v>
                </c:pt>
                <c:pt idx="117">
                  <c:v>0.73894230769230695</c:v>
                </c:pt>
                <c:pt idx="118">
                  <c:v>0.73798076923076905</c:v>
                </c:pt>
                <c:pt idx="119">
                  <c:v>0.73749999999999905</c:v>
                </c:pt>
                <c:pt idx="120">
                  <c:v>0.73509615384615301</c:v>
                </c:pt>
                <c:pt idx="121">
                  <c:v>0.734134615384615</c:v>
                </c:pt>
                <c:pt idx="122">
                  <c:v>0.72980769230769205</c:v>
                </c:pt>
                <c:pt idx="123">
                  <c:v>0.72932692307692304</c:v>
                </c:pt>
                <c:pt idx="124">
                  <c:v>0.726442307692307</c:v>
                </c:pt>
                <c:pt idx="125">
                  <c:v>0.72548076923076898</c:v>
                </c:pt>
                <c:pt idx="126">
                  <c:v>0.72259615384615306</c:v>
                </c:pt>
                <c:pt idx="127">
                  <c:v>0.71971153846153801</c:v>
                </c:pt>
                <c:pt idx="128">
                  <c:v>0.718749999999999</c:v>
                </c:pt>
                <c:pt idx="129">
                  <c:v>0.718749999999999</c:v>
                </c:pt>
                <c:pt idx="130">
                  <c:v>0.71682692307692297</c:v>
                </c:pt>
                <c:pt idx="131">
                  <c:v>0.71634615384615297</c:v>
                </c:pt>
                <c:pt idx="132">
                  <c:v>0.71490384615384595</c:v>
                </c:pt>
                <c:pt idx="133">
                  <c:v>0.71298076923076903</c:v>
                </c:pt>
                <c:pt idx="134">
                  <c:v>0.71153846153846101</c:v>
                </c:pt>
                <c:pt idx="135">
                  <c:v>0.70961538461538398</c:v>
                </c:pt>
                <c:pt idx="136">
                  <c:v>0.70721153846153795</c:v>
                </c:pt>
                <c:pt idx="137">
                  <c:v>0.70576923076923004</c:v>
                </c:pt>
                <c:pt idx="138">
                  <c:v>0.702884615384615</c:v>
                </c:pt>
                <c:pt idx="139">
                  <c:v>0.70192307692307698</c:v>
                </c:pt>
                <c:pt idx="140">
                  <c:v>0.70096153846153797</c:v>
                </c:pt>
                <c:pt idx="141">
                  <c:v>0.69567307692307601</c:v>
                </c:pt>
                <c:pt idx="142">
                  <c:v>0.695192307692307</c:v>
                </c:pt>
                <c:pt idx="143">
                  <c:v>0.69471153846153799</c:v>
                </c:pt>
                <c:pt idx="144">
                  <c:v>0.69471153846153799</c:v>
                </c:pt>
                <c:pt idx="145">
                  <c:v>0.69134615384615306</c:v>
                </c:pt>
                <c:pt idx="146">
                  <c:v>0.69134615384615306</c:v>
                </c:pt>
                <c:pt idx="147">
                  <c:v>0.69038461538461504</c:v>
                </c:pt>
                <c:pt idx="148">
                  <c:v>0.68942307692307603</c:v>
                </c:pt>
                <c:pt idx="149">
                  <c:v>0.68653846153846099</c:v>
                </c:pt>
                <c:pt idx="150">
                  <c:v>0.68653846153846099</c:v>
                </c:pt>
                <c:pt idx="151">
                  <c:v>0.68509615384615297</c:v>
                </c:pt>
                <c:pt idx="152">
                  <c:v>0.68173076923076903</c:v>
                </c:pt>
                <c:pt idx="153">
                  <c:v>0.67932692307692299</c:v>
                </c:pt>
                <c:pt idx="154">
                  <c:v>0.67740384615384597</c:v>
                </c:pt>
                <c:pt idx="155">
                  <c:v>0.67692307692307596</c:v>
                </c:pt>
                <c:pt idx="156">
                  <c:v>0.67355769230769202</c:v>
                </c:pt>
                <c:pt idx="157">
                  <c:v>0.671634615384615</c:v>
                </c:pt>
                <c:pt idx="158">
                  <c:v>0.66971153846153797</c:v>
                </c:pt>
                <c:pt idx="159">
                  <c:v>0.66778846153846105</c:v>
                </c:pt>
                <c:pt idx="160">
                  <c:v>0.66682692307692304</c:v>
                </c:pt>
                <c:pt idx="161">
                  <c:v>0.66490384615384601</c:v>
                </c:pt>
                <c:pt idx="162">
                  <c:v>0.66298076923076898</c:v>
                </c:pt>
                <c:pt idx="163">
                  <c:v>0.66201923076922997</c:v>
                </c:pt>
                <c:pt idx="164">
                  <c:v>0.66153846153846096</c:v>
                </c:pt>
                <c:pt idx="165">
                  <c:v>0.65865384615384603</c:v>
                </c:pt>
                <c:pt idx="166">
                  <c:v>0.65721153846153801</c:v>
                </c:pt>
                <c:pt idx="167">
                  <c:v>0.65528846153846099</c:v>
                </c:pt>
                <c:pt idx="168">
                  <c:v>0.65240384615384595</c:v>
                </c:pt>
                <c:pt idx="169">
                  <c:v>0.65144230769230704</c:v>
                </c:pt>
                <c:pt idx="170">
                  <c:v>0.65144230769230704</c:v>
                </c:pt>
                <c:pt idx="171">
                  <c:v>0.64951923076923002</c:v>
                </c:pt>
                <c:pt idx="172">
                  <c:v>0.648557692307692</c:v>
                </c:pt>
                <c:pt idx="173">
                  <c:v>0.64663461538461497</c:v>
                </c:pt>
                <c:pt idx="174">
                  <c:v>0.64615384615384597</c:v>
                </c:pt>
                <c:pt idx="175">
                  <c:v>0.64471153846153795</c:v>
                </c:pt>
                <c:pt idx="176">
                  <c:v>0.64374999999999905</c:v>
                </c:pt>
                <c:pt idx="177">
                  <c:v>0.64230769230769202</c:v>
                </c:pt>
                <c:pt idx="178">
                  <c:v>0.640384615384615</c:v>
                </c:pt>
                <c:pt idx="179">
                  <c:v>0.63894230769230698</c:v>
                </c:pt>
                <c:pt idx="180">
                  <c:v>0.63846153846153797</c:v>
                </c:pt>
                <c:pt idx="181">
                  <c:v>0.63605769230769205</c:v>
                </c:pt>
                <c:pt idx="182">
                  <c:v>0.63413461538461502</c:v>
                </c:pt>
                <c:pt idx="183">
                  <c:v>0.63413461538461502</c:v>
                </c:pt>
                <c:pt idx="184">
                  <c:v>0.63317307692307601</c:v>
                </c:pt>
                <c:pt idx="185">
                  <c:v>0.63124999999999998</c:v>
                </c:pt>
                <c:pt idx="186">
                  <c:v>0.63076923076922997</c:v>
                </c:pt>
                <c:pt idx="187">
                  <c:v>0.62740384615384603</c:v>
                </c:pt>
                <c:pt idx="188">
                  <c:v>0.62596153846153801</c:v>
                </c:pt>
                <c:pt idx="189">
                  <c:v>0.62548076923076901</c:v>
                </c:pt>
                <c:pt idx="190">
                  <c:v>0.62548076923076901</c:v>
                </c:pt>
                <c:pt idx="191">
                  <c:v>0.62596153846153801</c:v>
                </c:pt>
                <c:pt idx="192">
                  <c:v>0.62596153846153801</c:v>
                </c:pt>
              </c:numCache>
            </c:numRef>
          </c:yVal>
          <c:smooth val="0"/>
        </c:ser>
        <c:ser>
          <c:idx val="1"/>
          <c:order val="1"/>
          <c:tx>
            <c:v>HP Scenarios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Sheet6!$X$109:$X$191</c:f>
              <c:numCache>
                <c:formatCode>0.00</c:formatCode>
                <c:ptCount val="83"/>
                <c:pt idx="0">
                  <c:v>-7.4820000000000002</c:v>
                </c:pt>
                <c:pt idx="1">
                  <c:v>-7.4340000000000002</c:v>
                </c:pt>
                <c:pt idx="2">
                  <c:v>-7.359</c:v>
                </c:pt>
                <c:pt idx="3">
                  <c:v>-7.3360000000000003</c:v>
                </c:pt>
                <c:pt idx="4">
                  <c:v>-7.2439999999999998</c:v>
                </c:pt>
                <c:pt idx="5">
                  <c:v>-7.2169999999999996</c:v>
                </c:pt>
                <c:pt idx="6">
                  <c:v>-7.1550000000000002</c:v>
                </c:pt>
                <c:pt idx="7">
                  <c:v>-7.1109999999999998</c:v>
                </c:pt>
                <c:pt idx="8">
                  <c:v>-7.0839999999999996</c:v>
                </c:pt>
                <c:pt idx="9">
                  <c:v>-7.0789999999999997</c:v>
                </c:pt>
                <c:pt idx="10">
                  <c:v>-6.9850000000000003</c:v>
                </c:pt>
                <c:pt idx="11">
                  <c:v>-6.9640000000000004</c:v>
                </c:pt>
                <c:pt idx="12">
                  <c:v>-6.9059999999999997</c:v>
                </c:pt>
                <c:pt idx="13">
                  <c:v>-6.819</c:v>
                </c:pt>
                <c:pt idx="14">
                  <c:v>-6.7789999999999999</c:v>
                </c:pt>
                <c:pt idx="15">
                  <c:v>-6.7649999999999997</c:v>
                </c:pt>
                <c:pt idx="16">
                  <c:v>-6.6920000000000002</c:v>
                </c:pt>
                <c:pt idx="17">
                  <c:v>-6.681</c:v>
                </c:pt>
                <c:pt idx="18">
                  <c:v>-6.6070000000000002</c:v>
                </c:pt>
                <c:pt idx="19">
                  <c:v>-6.548</c:v>
                </c:pt>
                <c:pt idx="20">
                  <c:v>-6.5119999999999996</c:v>
                </c:pt>
                <c:pt idx="21">
                  <c:v>-6.4710000000000001</c:v>
                </c:pt>
                <c:pt idx="22">
                  <c:v>-6.4189999999999996</c:v>
                </c:pt>
                <c:pt idx="23">
                  <c:v>-6.3869999999999996</c:v>
                </c:pt>
                <c:pt idx="24">
                  <c:v>-6.2869999999999999</c:v>
                </c:pt>
                <c:pt idx="25">
                  <c:v>-6.266</c:v>
                </c:pt>
                <c:pt idx="26">
                  <c:v>-6.1989999999999998</c:v>
                </c:pt>
                <c:pt idx="27">
                  <c:v>-6.1769999999999996</c:v>
                </c:pt>
                <c:pt idx="28">
                  <c:v>-6.1769999999999996</c:v>
                </c:pt>
                <c:pt idx="29">
                  <c:v>-6.09</c:v>
                </c:pt>
                <c:pt idx="30">
                  <c:v>-6.0529999999999999</c:v>
                </c:pt>
                <c:pt idx="31">
                  <c:v>-5.9850000000000003</c:v>
                </c:pt>
                <c:pt idx="32">
                  <c:v>-5.9470000000000001</c:v>
                </c:pt>
                <c:pt idx="33">
                  <c:v>-5.8529999999999998</c:v>
                </c:pt>
                <c:pt idx="34">
                  <c:v>-5.8490000000000002</c:v>
                </c:pt>
                <c:pt idx="35">
                  <c:v>-5.7270000000000003</c:v>
                </c:pt>
                <c:pt idx="36">
                  <c:v>-5.7119999999999997</c:v>
                </c:pt>
                <c:pt idx="37">
                  <c:v>-5.6349999999999998</c:v>
                </c:pt>
                <c:pt idx="38">
                  <c:v>-5.6070000000000002</c:v>
                </c:pt>
                <c:pt idx="39">
                  <c:v>-5.5449999999999999</c:v>
                </c:pt>
                <c:pt idx="40">
                  <c:v>-5.4619999999999997</c:v>
                </c:pt>
                <c:pt idx="41">
                  <c:v>-5.3540000000000001</c:v>
                </c:pt>
                <c:pt idx="42">
                  <c:v>-5.3339999999999996</c:v>
                </c:pt>
                <c:pt idx="43">
                  <c:v>-5.2830000000000004</c:v>
                </c:pt>
                <c:pt idx="44">
                  <c:v>-5.24</c:v>
                </c:pt>
                <c:pt idx="45">
                  <c:v>-5.2069999999999999</c:v>
                </c:pt>
                <c:pt idx="46">
                  <c:v>-5.1849999999999996</c:v>
                </c:pt>
                <c:pt idx="47">
                  <c:v>-5.1079999999999997</c:v>
                </c:pt>
                <c:pt idx="48">
                  <c:v>-4.9589999999999996</c:v>
                </c:pt>
                <c:pt idx="49">
                  <c:v>-4.9109999999999996</c:v>
                </c:pt>
                <c:pt idx="50">
                  <c:v>-4.9009999999999998</c:v>
                </c:pt>
                <c:pt idx="51">
                  <c:v>-4.8259999999999996</c:v>
                </c:pt>
                <c:pt idx="52">
                  <c:v>-4.8079999999999998</c:v>
                </c:pt>
                <c:pt idx="53">
                  <c:v>-4.7320000000000002</c:v>
                </c:pt>
                <c:pt idx="54">
                  <c:v>-4.718</c:v>
                </c:pt>
                <c:pt idx="55">
                  <c:v>-4.665</c:v>
                </c:pt>
                <c:pt idx="56">
                  <c:v>-4.5979999999999999</c:v>
                </c:pt>
                <c:pt idx="57">
                  <c:v>-4.5540000000000003</c:v>
                </c:pt>
                <c:pt idx="58">
                  <c:v>-4.5540000000000003</c:v>
                </c:pt>
                <c:pt idx="59">
                  <c:v>-4.4260000000000002</c:v>
                </c:pt>
                <c:pt idx="60">
                  <c:v>-4.2809999999999997</c:v>
                </c:pt>
                <c:pt idx="61">
                  <c:v>-4.1849999999999996</c:v>
                </c:pt>
                <c:pt idx="62">
                  <c:v>-4.1849999999999996</c:v>
                </c:pt>
                <c:pt idx="63">
                  <c:v>-4.1420000000000003</c:v>
                </c:pt>
                <c:pt idx="64">
                  <c:v>-4.0179999999999998</c:v>
                </c:pt>
                <c:pt idx="65">
                  <c:v>-3.9580000000000002</c:v>
                </c:pt>
                <c:pt idx="66">
                  <c:v>-3.9289999999999998</c:v>
                </c:pt>
                <c:pt idx="67">
                  <c:v>-3.8149999999999999</c:v>
                </c:pt>
                <c:pt idx="68">
                  <c:v>-3.7730000000000001</c:v>
                </c:pt>
                <c:pt idx="69">
                  <c:v>-3.726</c:v>
                </c:pt>
                <c:pt idx="70">
                  <c:v>-3.6779999999999999</c:v>
                </c:pt>
                <c:pt idx="71">
                  <c:v>-3.649</c:v>
                </c:pt>
                <c:pt idx="72">
                  <c:v>-3.6</c:v>
                </c:pt>
                <c:pt idx="73">
                  <c:v>-3.4980000000000002</c:v>
                </c:pt>
                <c:pt idx="74">
                  <c:v>-3.4569999999999999</c:v>
                </c:pt>
                <c:pt idx="75">
                  <c:v>-3.3969999999999998</c:v>
                </c:pt>
                <c:pt idx="76">
                  <c:v>-3.2930000000000001</c:v>
                </c:pt>
                <c:pt idx="77">
                  <c:v>-3.2530000000000001</c:v>
                </c:pt>
                <c:pt idx="78">
                  <c:v>-3.1880000000000002</c:v>
                </c:pt>
                <c:pt idx="79">
                  <c:v>-3.1880000000000002</c:v>
                </c:pt>
                <c:pt idx="80">
                  <c:v>-3.1419999999999999</c:v>
                </c:pt>
                <c:pt idx="81">
                  <c:v>-3.032</c:v>
                </c:pt>
                <c:pt idx="82">
                  <c:v>-3.032</c:v>
                </c:pt>
              </c:numCache>
            </c:numRef>
          </c:xVal>
          <c:yVal>
            <c:numRef>
              <c:f>Sheet6!$Z$109:$Z$191</c:f>
              <c:numCache>
                <c:formatCode>0.00</c:formatCode>
                <c:ptCount val="83"/>
                <c:pt idx="0">
                  <c:v>0.91730769230769216</c:v>
                </c:pt>
                <c:pt idx="1">
                  <c:v>0.91442307692307689</c:v>
                </c:pt>
                <c:pt idx="2">
                  <c:v>0.91009615384615383</c:v>
                </c:pt>
                <c:pt idx="3">
                  <c:v>0.90817307692307692</c:v>
                </c:pt>
                <c:pt idx="4">
                  <c:v>0.9028846153846154</c:v>
                </c:pt>
                <c:pt idx="5">
                  <c:v>0.90096153846153837</c:v>
                </c:pt>
                <c:pt idx="6">
                  <c:v>0.89903846153846145</c:v>
                </c:pt>
                <c:pt idx="7">
                  <c:v>0.89471153846153839</c:v>
                </c:pt>
                <c:pt idx="8">
                  <c:v>0.8932692307692307</c:v>
                </c:pt>
                <c:pt idx="9">
                  <c:v>0.89278846153846148</c:v>
                </c:pt>
                <c:pt idx="10">
                  <c:v>0.88701923076923073</c:v>
                </c:pt>
                <c:pt idx="11">
                  <c:v>0.88605769230769227</c:v>
                </c:pt>
                <c:pt idx="12">
                  <c:v>0.88173076923076921</c:v>
                </c:pt>
                <c:pt idx="13">
                  <c:v>0.87788461538461526</c:v>
                </c:pt>
                <c:pt idx="14">
                  <c:v>0.87451923076923066</c:v>
                </c:pt>
                <c:pt idx="15">
                  <c:v>0.87355769230769231</c:v>
                </c:pt>
                <c:pt idx="16">
                  <c:v>0.86923076923076925</c:v>
                </c:pt>
                <c:pt idx="17">
                  <c:v>0.86923076923076925</c:v>
                </c:pt>
                <c:pt idx="18">
                  <c:v>0.86490384615384608</c:v>
                </c:pt>
                <c:pt idx="19">
                  <c:v>0.86057692307692302</c:v>
                </c:pt>
                <c:pt idx="20">
                  <c:v>0.8586538461538461</c:v>
                </c:pt>
                <c:pt idx="21">
                  <c:v>0.85625000000000007</c:v>
                </c:pt>
                <c:pt idx="22">
                  <c:v>0.85288461538461546</c:v>
                </c:pt>
                <c:pt idx="23">
                  <c:v>0.85096153846153844</c:v>
                </c:pt>
                <c:pt idx="24">
                  <c:v>0.84519230769230758</c:v>
                </c:pt>
                <c:pt idx="25">
                  <c:v>0.84423076923076912</c:v>
                </c:pt>
                <c:pt idx="26">
                  <c:v>0.83990384615384606</c:v>
                </c:pt>
                <c:pt idx="27">
                  <c:v>0.83894230769230782</c:v>
                </c:pt>
                <c:pt idx="28">
                  <c:v>0.83894230769230782</c:v>
                </c:pt>
                <c:pt idx="29">
                  <c:v>0.83317307692307685</c:v>
                </c:pt>
                <c:pt idx="30">
                  <c:v>0.83124999999999993</c:v>
                </c:pt>
                <c:pt idx="31">
                  <c:v>0.82692307692307687</c:v>
                </c:pt>
                <c:pt idx="32">
                  <c:v>0.82499999999999996</c:v>
                </c:pt>
                <c:pt idx="33">
                  <c:v>0.81971153846153844</c:v>
                </c:pt>
                <c:pt idx="34">
                  <c:v>0.81874999999999998</c:v>
                </c:pt>
                <c:pt idx="35">
                  <c:v>0.81201923076923077</c:v>
                </c:pt>
                <c:pt idx="36">
                  <c:v>0.81153846153846143</c:v>
                </c:pt>
                <c:pt idx="37">
                  <c:v>0.80624999999999991</c:v>
                </c:pt>
                <c:pt idx="38">
                  <c:v>0.80576923076923068</c:v>
                </c:pt>
                <c:pt idx="39">
                  <c:v>0.80144230769230773</c:v>
                </c:pt>
                <c:pt idx="40">
                  <c:v>0.79615384615384621</c:v>
                </c:pt>
                <c:pt idx="41">
                  <c:v>0.79038461538461546</c:v>
                </c:pt>
                <c:pt idx="42">
                  <c:v>0.78990384615384612</c:v>
                </c:pt>
                <c:pt idx="43">
                  <c:v>0.78653846153846152</c:v>
                </c:pt>
                <c:pt idx="44">
                  <c:v>0.78317307692307681</c:v>
                </c:pt>
                <c:pt idx="45">
                  <c:v>0.78125</c:v>
                </c:pt>
                <c:pt idx="46">
                  <c:v>0.78028846153846154</c:v>
                </c:pt>
                <c:pt idx="47">
                  <c:v>0.77548076923076914</c:v>
                </c:pt>
                <c:pt idx="48">
                  <c:v>0.76730769230769236</c:v>
                </c:pt>
                <c:pt idx="49">
                  <c:v>0.76442307692307687</c:v>
                </c:pt>
                <c:pt idx="50">
                  <c:v>0.76442307692307687</c:v>
                </c:pt>
                <c:pt idx="51">
                  <c:v>0.75961538461538458</c:v>
                </c:pt>
                <c:pt idx="52">
                  <c:v>0.75865384615384623</c:v>
                </c:pt>
                <c:pt idx="53">
                  <c:v>0.75480769230769229</c:v>
                </c:pt>
                <c:pt idx="54">
                  <c:v>0.7533653846153846</c:v>
                </c:pt>
                <c:pt idx="55">
                  <c:v>0.75</c:v>
                </c:pt>
                <c:pt idx="56">
                  <c:v>0.74711538461538451</c:v>
                </c:pt>
                <c:pt idx="57">
                  <c:v>0.74423076923076925</c:v>
                </c:pt>
                <c:pt idx="58">
                  <c:v>0.74423076923076925</c:v>
                </c:pt>
                <c:pt idx="59">
                  <c:v>0.73653846153846148</c:v>
                </c:pt>
                <c:pt idx="60">
                  <c:v>0.72884615384615381</c:v>
                </c:pt>
                <c:pt idx="61">
                  <c:v>0.72355769230769229</c:v>
                </c:pt>
                <c:pt idx="62">
                  <c:v>0.72355769230769229</c:v>
                </c:pt>
                <c:pt idx="63">
                  <c:v>0.72115384615384615</c:v>
                </c:pt>
                <c:pt idx="64">
                  <c:v>0.7139423076923076</c:v>
                </c:pt>
                <c:pt idx="65">
                  <c:v>0.71105769230769222</c:v>
                </c:pt>
                <c:pt idx="66">
                  <c:v>0.70961538461538454</c:v>
                </c:pt>
                <c:pt idx="67">
                  <c:v>0.70288461538461533</c:v>
                </c:pt>
                <c:pt idx="68">
                  <c:v>0.70096153846153841</c:v>
                </c:pt>
                <c:pt idx="69">
                  <c:v>0.69807692307692304</c:v>
                </c:pt>
                <c:pt idx="70">
                  <c:v>0.69567307692307689</c:v>
                </c:pt>
                <c:pt idx="71">
                  <c:v>0.69423076923076932</c:v>
                </c:pt>
                <c:pt idx="72">
                  <c:v>0.6908653846153846</c:v>
                </c:pt>
                <c:pt idx="73">
                  <c:v>0.68605769230769231</c:v>
                </c:pt>
                <c:pt idx="74">
                  <c:v>0.68365384615384606</c:v>
                </c:pt>
                <c:pt idx="75">
                  <c:v>0.68028846153846145</c:v>
                </c:pt>
                <c:pt idx="76">
                  <c:v>0.67548076923076916</c:v>
                </c:pt>
                <c:pt idx="77">
                  <c:v>0.6725961538461539</c:v>
                </c:pt>
                <c:pt idx="78">
                  <c:v>0.66874999999999996</c:v>
                </c:pt>
                <c:pt idx="79">
                  <c:v>0.66874999999999996</c:v>
                </c:pt>
                <c:pt idx="80">
                  <c:v>0.66634615384615381</c:v>
                </c:pt>
                <c:pt idx="81">
                  <c:v>0.66057692307692306</c:v>
                </c:pt>
                <c:pt idx="82">
                  <c:v>0.66057692307692306</c:v>
                </c:pt>
              </c:numCache>
            </c:numRef>
          </c:yVal>
          <c:smooth val="0"/>
        </c:ser>
        <c:ser>
          <c:idx val="2"/>
          <c:order val="2"/>
          <c:tx>
            <c:v>Current Scenario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Sheet6!$AY$17</c:f>
              <c:numCache>
                <c:formatCode>General</c:formatCode>
                <c:ptCount val="1"/>
                <c:pt idx="0">
                  <c:v>-1.81</c:v>
                </c:pt>
              </c:numCache>
            </c:numRef>
          </c:xVal>
          <c:yVal>
            <c:numRef>
              <c:f>Sheet6!$BA$17</c:f>
              <c:numCache>
                <c:formatCode>General</c:formatCode>
                <c:ptCount val="1"/>
                <c:pt idx="0">
                  <c:v>0.62596153846153846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61320"/>
        <c:axId val="359662888"/>
      </c:scatterChart>
      <c:valAx>
        <c:axId val="35966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2888"/>
        <c:crosses val="autoZero"/>
        <c:crossBetween val="midCat"/>
      </c:valAx>
      <c:valAx>
        <c:axId val="3596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Sheet2!$A$1:$A$100</c:f>
              <c:numCache>
                <c:formatCode>General</c:formatCode>
                <c:ptCount val="100"/>
                <c:pt idx="0">
                  <c:v>-1.8080000000000001</c:v>
                </c:pt>
                <c:pt idx="1">
                  <c:v>-11.474</c:v>
                </c:pt>
                <c:pt idx="2">
                  <c:v>-1.8080000000000001</c:v>
                </c:pt>
                <c:pt idx="3">
                  <c:v>-9.2639999999999993</c:v>
                </c:pt>
                <c:pt idx="4">
                  <c:v>-3.6080000000000001</c:v>
                </c:pt>
                <c:pt idx="5">
                  <c:v>-9.5449999999999999</c:v>
                </c:pt>
                <c:pt idx="6">
                  <c:v>-2.6680000000000001</c:v>
                </c:pt>
                <c:pt idx="7">
                  <c:v>-3.919</c:v>
                </c:pt>
                <c:pt idx="8">
                  <c:v>-3.181</c:v>
                </c:pt>
                <c:pt idx="9">
                  <c:v>-2.9910000000000001</c:v>
                </c:pt>
                <c:pt idx="10">
                  <c:v>-4.1340000000000003</c:v>
                </c:pt>
                <c:pt idx="11">
                  <c:v>-2.4300000000000002</c:v>
                </c:pt>
                <c:pt idx="12">
                  <c:v>-9.9570000000000007</c:v>
                </c:pt>
                <c:pt idx="13">
                  <c:v>-2.8340000000000001</c:v>
                </c:pt>
                <c:pt idx="14">
                  <c:v>-6.8310000000000004</c:v>
                </c:pt>
                <c:pt idx="15">
                  <c:v>-4.3280000000000003</c:v>
                </c:pt>
                <c:pt idx="16">
                  <c:v>-9.6560000000000006</c:v>
                </c:pt>
                <c:pt idx="17">
                  <c:v>-11.352</c:v>
                </c:pt>
                <c:pt idx="18">
                  <c:v>-11.317</c:v>
                </c:pt>
                <c:pt idx="19">
                  <c:v>-3.3420000000000001</c:v>
                </c:pt>
                <c:pt idx="20">
                  <c:v>-8.8789999999999996</c:v>
                </c:pt>
                <c:pt idx="21">
                  <c:v>-10.680999999999999</c:v>
                </c:pt>
                <c:pt idx="22">
                  <c:v>-5.1120000000000001</c:v>
                </c:pt>
                <c:pt idx="23">
                  <c:v>-10.137</c:v>
                </c:pt>
                <c:pt idx="24">
                  <c:v>-10.577999999999999</c:v>
                </c:pt>
                <c:pt idx="25">
                  <c:v>-6.2880000000000003</c:v>
                </c:pt>
                <c:pt idx="26">
                  <c:v>-6.05</c:v>
                </c:pt>
                <c:pt idx="27">
                  <c:v>-7.4130000000000003</c:v>
                </c:pt>
                <c:pt idx="28">
                  <c:v>-2.3290000000000002</c:v>
                </c:pt>
                <c:pt idx="29">
                  <c:v>-10.449</c:v>
                </c:pt>
                <c:pt idx="30">
                  <c:v>-4.7510000000000003</c:v>
                </c:pt>
                <c:pt idx="31">
                  <c:v>-3.9910000000000001</c:v>
                </c:pt>
                <c:pt idx="32">
                  <c:v>-6.6440000000000001</c:v>
                </c:pt>
                <c:pt idx="33">
                  <c:v>-6.3940000000000001</c:v>
                </c:pt>
                <c:pt idx="34">
                  <c:v>-7.5129999999999999</c:v>
                </c:pt>
                <c:pt idx="35">
                  <c:v>-11.384</c:v>
                </c:pt>
                <c:pt idx="36">
                  <c:v>-11.048999999999999</c:v>
                </c:pt>
                <c:pt idx="37">
                  <c:v>-11.18</c:v>
                </c:pt>
                <c:pt idx="38">
                  <c:v>-6.9619999999999997</c:v>
                </c:pt>
                <c:pt idx="39">
                  <c:v>-4.8129999999999997</c:v>
                </c:pt>
                <c:pt idx="40">
                  <c:v>-5.4359999999999999</c:v>
                </c:pt>
                <c:pt idx="41">
                  <c:v>-1.9039999999999999</c:v>
                </c:pt>
                <c:pt idx="42">
                  <c:v>-9.7959999999999994</c:v>
                </c:pt>
                <c:pt idx="43">
                  <c:v>-5.94</c:v>
                </c:pt>
                <c:pt idx="44">
                  <c:v>-9.0060000000000002</c:v>
                </c:pt>
                <c:pt idx="45">
                  <c:v>-10.803000000000001</c:v>
                </c:pt>
                <c:pt idx="46">
                  <c:v>-6.9480000000000004</c:v>
                </c:pt>
                <c:pt idx="47">
                  <c:v>-8.2210000000000001</c:v>
                </c:pt>
                <c:pt idx="48">
                  <c:v>-9.1489999999999991</c:v>
                </c:pt>
                <c:pt idx="49">
                  <c:v>-7.2969999999999997</c:v>
                </c:pt>
                <c:pt idx="50">
                  <c:v>-3.4889999999999999</c:v>
                </c:pt>
                <c:pt idx="51">
                  <c:v>-7.79</c:v>
                </c:pt>
                <c:pt idx="52">
                  <c:v>-9.8360000000000003</c:v>
                </c:pt>
                <c:pt idx="53">
                  <c:v>-8.1039999999999992</c:v>
                </c:pt>
                <c:pt idx="54">
                  <c:v>-11.108000000000001</c:v>
                </c:pt>
                <c:pt idx="55">
                  <c:v>-8.3680000000000003</c:v>
                </c:pt>
                <c:pt idx="56">
                  <c:v>-4.5970000000000004</c:v>
                </c:pt>
                <c:pt idx="57">
                  <c:v>-7.2510000000000003</c:v>
                </c:pt>
                <c:pt idx="58">
                  <c:v>-7.6070000000000002</c:v>
                </c:pt>
                <c:pt idx="59">
                  <c:v>-10.987</c:v>
                </c:pt>
                <c:pt idx="60">
                  <c:v>-11.250999999999999</c:v>
                </c:pt>
                <c:pt idx="61">
                  <c:v>-8.6140000000000008</c:v>
                </c:pt>
                <c:pt idx="62">
                  <c:v>-2.2040000000000002</c:v>
                </c:pt>
                <c:pt idx="63">
                  <c:v>-7.84</c:v>
                </c:pt>
                <c:pt idx="64">
                  <c:v>-8.7710000000000008</c:v>
                </c:pt>
                <c:pt idx="65">
                  <c:v>-8.4819999999999993</c:v>
                </c:pt>
                <c:pt idx="66">
                  <c:v>-7.1379999999999999</c:v>
                </c:pt>
                <c:pt idx="67">
                  <c:v>-5.5529999999999999</c:v>
                </c:pt>
                <c:pt idx="68">
                  <c:v>-3.4369999999999998</c:v>
                </c:pt>
                <c:pt idx="69">
                  <c:v>-5.3410000000000002</c:v>
                </c:pt>
                <c:pt idx="70">
                  <c:v>-6.49</c:v>
                </c:pt>
                <c:pt idx="71">
                  <c:v>-6.5330000000000004</c:v>
                </c:pt>
                <c:pt idx="72">
                  <c:v>-4.4720000000000004</c:v>
                </c:pt>
                <c:pt idx="73">
                  <c:v>-11.205</c:v>
                </c:pt>
                <c:pt idx="74">
                  <c:v>-2.0059999999999998</c:v>
                </c:pt>
                <c:pt idx="75">
                  <c:v>-7.9359999999999999</c:v>
                </c:pt>
                <c:pt idx="76">
                  <c:v>-4.95</c:v>
                </c:pt>
                <c:pt idx="77">
                  <c:v>-11.157</c:v>
                </c:pt>
                <c:pt idx="78">
                  <c:v>-11.284000000000001</c:v>
                </c:pt>
                <c:pt idx="79">
                  <c:v>-11.087999999999999</c:v>
                </c:pt>
                <c:pt idx="80">
                  <c:v>-7.9749999999999996</c:v>
                </c:pt>
                <c:pt idx="81">
                  <c:v>-7.68</c:v>
                </c:pt>
                <c:pt idx="82">
                  <c:v>-10.930999999999999</c:v>
                </c:pt>
                <c:pt idx="83">
                  <c:v>-5.2240000000000002</c:v>
                </c:pt>
                <c:pt idx="84">
                  <c:v>-4.9870000000000001</c:v>
                </c:pt>
                <c:pt idx="85">
                  <c:v>-11.461</c:v>
                </c:pt>
                <c:pt idx="86">
                  <c:v>-8.4819999999999993</c:v>
                </c:pt>
                <c:pt idx="87">
                  <c:v>-11.007999999999999</c:v>
                </c:pt>
                <c:pt idx="88">
                  <c:v>-5.6920000000000002</c:v>
                </c:pt>
                <c:pt idx="89">
                  <c:v>-11.132</c:v>
                </c:pt>
                <c:pt idx="90">
                  <c:v>-6.1660000000000004</c:v>
                </c:pt>
                <c:pt idx="91">
                  <c:v>-11.03</c:v>
                </c:pt>
                <c:pt idx="92">
                  <c:v>-11.257999999999999</c:v>
                </c:pt>
                <c:pt idx="93">
                  <c:v>-6.1660000000000004</c:v>
                </c:pt>
                <c:pt idx="94">
                  <c:v>-11.441000000000001</c:v>
                </c:pt>
                <c:pt idx="95">
                  <c:v>-5.28</c:v>
                </c:pt>
                <c:pt idx="96">
                  <c:v>-8.6140000000000008</c:v>
                </c:pt>
                <c:pt idx="97">
                  <c:v>-7.1420000000000003</c:v>
                </c:pt>
                <c:pt idx="98">
                  <c:v>-2.181</c:v>
                </c:pt>
                <c:pt idx="99">
                  <c:v>-5.8040000000000003</c:v>
                </c:pt>
              </c:numCache>
            </c:numRef>
          </c:xVal>
          <c:yVal>
            <c:numRef>
              <c:f>Sheet2!$B$1:$B$100</c:f>
              <c:numCache>
                <c:formatCode>General</c:formatCode>
                <c:ptCount val="100"/>
                <c:pt idx="0">
                  <c:v>488.20236498625798</c:v>
                </c:pt>
                <c:pt idx="1">
                  <c:v>3253.1980238648398</c:v>
                </c:pt>
                <c:pt idx="2">
                  <c:v>488.20236498625798</c:v>
                </c:pt>
                <c:pt idx="3">
                  <c:v>2040.7082395197599</c:v>
                </c:pt>
                <c:pt idx="4">
                  <c:v>834.38631936208003</c:v>
                </c:pt>
                <c:pt idx="5">
                  <c:v>2107.4689127458901</c:v>
                </c:pt>
                <c:pt idx="6">
                  <c:v>653.20236498625798</c:v>
                </c:pt>
                <c:pt idx="7">
                  <c:v>895.34033076812295</c:v>
                </c:pt>
                <c:pt idx="8">
                  <c:v>752.85057418690701</c:v>
                </c:pt>
                <c:pt idx="9">
                  <c:v>716.20236498625798</c:v>
                </c:pt>
                <c:pt idx="10">
                  <c:v>937.754228113723</c:v>
                </c:pt>
                <c:pt idx="11">
                  <c:v>608.20236498625798</c:v>
                </c:pt>
                <c:pt idx="12">
                  <c:v>2199.38631936208</c:v>
                </c:pt>
                <c:pt idx="13">
                  <c:v>685.47829654998998</c:v>
                </c:pt>
                <c:pt idx="14">
                  <c:v>1496.1563763923</c:v>
                </c:pt>
                <c:pt idx="15">
                  <c:v>976.24835358021301</c:v>
                </c:pt>
                <c:pt idx="16">
                  <c:v>2129.2943421741602</c:v>
                </c:pt>
                <c:pt idx="17">
                  <c:v>3052.4224440692401</c:v>
                </c:pt>
                <c:pt idx="18">
                  <c:v>2995.8866977485</c:v>
                </c:pt>
                <c:pt idx="19">
                  <c:v>783.85057418690701</c:v>
                </c:pt>
                <c:pt idx="20">
                  <c:v>1952.2023649862499</c:v>
                </c:pt>
                <c:pt idx="21">
                  <c:v>2368.2023649862499</c:v>
                </c:pt>
                <c:pt idx="22">
                  <c:v>1133.2483535802101</c:v>
                </c:pt>
                <c:pt idx="23">
                  <c:v>2242.2023649862499</c:v>
                </c:pt>
                <c:pt idx="24">
                  <c:v>2343.2483535802098</c:v>
                </c:pt>
                <c:pt idx="25">
                  <c:v>1379.2023649862499</c:v>
                </c:pt>
                <c:pt idx="26">
                  <c:v>1329.2023649862499</c:v>
                </c:pt>
                <c:pt idx="27">
                  <c:v>1624.2483535802101</c:v>
                </c:pt>
                <c:pt idx="28">
                  <c:v>591.58137677136801</c:v>
                </c:pt>
                <c:pt idx="29">
                  <c:v>2320.0318789068201</c:v>
                </c:pt>
                <c:pt idx="30">
                  <c:v>1061.4323079560299</c:v>
                </c:pt>
                <c:pt idx="31">
                  <c:v>908.80021670767906</c:v>
                </c:pt>
                <c:pt idx="32">
                  <c:v>1455.2023649862499</c:v>
                </c:pt>
                <c:pt idx="33">
                  <c:v>1402.2023649862499</c:v>
                </c:pt>
                <c:pt idx="34">
                  <c:v>1646.2023649862499</c:v>
                </c:pt>
                <c:pt idx="35">
                  <c:v>3105.0346956591602</c:v>
                </c:pt>
                <c:pt idx="36">
                  <c:v>2561.71734122202</c:v>
                </c:pt>
                <c:pt idx="37">
                  <c:v>2778.3812457949698</c:v>
                </c:pt>
                <c:pt idx="38">
                  <c:v>1544.3616064085199</c:v>
                </c:pt>
                <c:pt idx="39">
                  <c:v>1075.14262370293</c:v>
                </c:pt>
                <c:pt idx="40">
                  <c:v>1199.2023649862499</c:v>
                </c:pt>
                <c:pt idx="41">
                  <c:v>508.31046012646101</c:v>
                </c:pt>
                <c:pt idx="42">
                  <c:v>2164.1513614734699</c:v>
                </c:pt>
                <c:pt idx="43">
                  <c:v>1306.2023649862499</c:v>
                </c:pt>
                <c:pt idx="44">
                  <c:v>1981.2483535802101</c:v>
                </c:pt>
                <c:pt idx="45">
                  <c:v>2397.51490133984</c:v>
                </c:pt>
                <c:pt idx="46">
                  <c:v>1521.52428514394</c:v>
                </c:pt>
                <c:pt idx="47">
                  <c:v>1804.2987110594399</c:v>
                </c:pt>
                <c:pt idx="48">
                  <c:v>2013.2483535802101</c:v>
                </c:pt>
                <c:pt idx="49">
                  <c:v>1599.3403307681201</c:v>
                </c:pt>
                <c:pt idx="50">
                  <c:v>811.15637639230204</c:v>
                </c:pt>
                <c:pt idx="51">
                  <c:v>1708.2023649862499</c:v>
                </c:pt>
                <c:pt idx="52">
                  <c:v>2172.1563763923</c:v>
                </c:pt>
                <c:pt idx="53">
                  <c:v>1778.4323079560299</c:v>
                </c:pt>
                <c:pt idx="54">
                  <c:v>2671.7589632218401</c:v>
                </c:pt>
                <c:pt idx="55">
                  <c:v>1837.3446996533901</c:v>
                </c:pt>
                <c:pt idx="56">
                  <c:v>1030.2483535802101</c:v>
                </c:pt>
                <c:pt idx="57">
                  <c:v>1587.3403307681201</c:v>
                </c:pt>
                <c:pt idx="58">
                  <c:v>1667.2023649862499</c:v>
                </c:pt>
                <c:pt idx="59">
                  <c:v>2458.9594581299302</c:v>
                </c:pt>
                <c:pt idx="60">
                  <c:v>2887.90152134255</c:v>
                </c:pt>
                <c:pt idx="61">
                  <c:v>1901.3232823892899</c:v>
                </c:pt>
                <c:pt idx="62">
                  <c:v>564.20236498625798</c:v>
                </c:pt>
                <c:pt idx="63">
                  <c:v>1719.3403307681201</c:v>
                </c:pt>
                <c:pt idx="64">
                  <c:v>1928.2023649862499</c:v>
                </c:pt>
                <c:pt idx="65">
                  <c:v>1862.2023649862499</c:v>
                </c:pt>
                <c:pt idx="66">
                  <c:v>1563.1563763923</c:v>
                </c:pt>
                <c:pt idx="67">
                  <c:v>1224.2023649862499</c:v>
                </c:pt>
                <c:pt idx="68">
                  <c:v>800.85057418690701</c:v>
                </c:pt>
                <c:pt idx="69">
                  <c:v>1189.8472784974399</c:v>
                </c:pt>
                <c:pt idx="70">
                  <c:v>1422.2023649862499</c:v>
                </c:pt>
                <c:pt idx="71">
                  <c:v>1431.4323079560299</c:v>
                </c:pt>
                <c:pt idx="72">
                  <c:v>1005.20236498625</c:v>
                </c:pt>
                <c:pt idx="73">
                  <c:v>2818.8309602731701</c:v>
                </c:pt>
                <c:pt idx="74">
                  <c:v>526.20236498625798</c:v>
                </c:pt>
                <c:pt idx="75">
                  <c:v>1739.2023649862499</c:v>
                </c:pt>
                <c:pt idx="76">
                  <c:v>1100.4323079560299</c:v>
                </c:pt>
                <c:pt idx="77">
                  <c:v>2736.4051699457</c:v>
                </c:pt>
                <c:pt idx="78">
                  <c:v>2943.67659443716</c:v>
                </c:pt>
                <c:pt idx="79">
                  <c:v>2626.0272290652701</c:v>
                </c:pt>
                <c:pt idx="80">
                  <c:v>1748.2023649862499</c:v>
                </c:pt>
                <c:pt idx="81">
                  <c:v>1683.2023649862499</c:v>
                </c:pt>
                <c:pt idx="82">
                  <c:v>2439.7277959307899</c:v>
                </c:pt>
                <c:pt idx="83">
                  <c:v>1156.66225092581</c:v>
                </c:pt>
                <c:pt idx="84">
                  <c:v>1108.2023649862499</c:v>
                </c:pt>
                <c:pt idx="85">
                  <c:v>3229.9927938486298</c:v>
                </c:pt>
                <c:pt idx="86">
                  <c:v>1862.2023649862499</c:v>
                </c:pt>
                <c:pt idx="87">
                  <c:v>2493.4578108579899</c:v>
                </c:pt>
                <c:pt idx="88">
                  <c:v>1253.1563763923</c:v>
                </c:pt>
                <c:pt idx="89">
                  <c:v>2694.5875467158598</c:v>
                </c:pt>
                <c:pt idx="90">
                  <c:v>1354.1563763923</c:v>
                </c:pt>
                <c:pt idx="91">
                  <c:v>2530.6067380496202</c:v>
                </c:pt>
                <c:pt idx="92">
                  <c:v>2900.1560356421801</c:v>
                </c:pt>
                <c:pt idx="93">
                  <c:v>1354.1563763923</c:v>
                </c:pt>
                <c:pt idx="94">
                  <c:v>3199.1470192064899</c:v>
                </c:pt>
                <c:pt idx="95">
                  <c:v>1174.8019359370401</c:v>
                </c:pt>
                <c:pt idx="96">
                  <c:v>1901.3232823892899</c:v>
                </c:pt>
                <c:pt idx="97">
                  <c:v>1564.2023649862499</c:v>
                </c:pt>
                <c:pt idx="98">
                  <c:v>559.66225092581203</c:v>
                </c:pt>
                <c:pt idx="99">
                  <c:v>1277.1563763923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57008"/>
        <c:axId val="359661712"/>
      </c:scatterChart>
      <c:valAx>
        <c:axId val="3596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1712"/>
        <c:crosses val="autoZero"/>
        <c:crossBetween val="midCat"/>
      </c:valAx>
      <c:valAx>
        <c:axId val="3596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Sheet2!$D$1:$D$100</c:f>
              <c:numCache>
                <c:formatCode>General</c:formatCode>
                <c:ptCount val="100"/>
                <c:pt idx="0">
                  <c:v>-11.474</c:v>
                </c:pt>
                <c:pt idx="1">
                  <c:v>-1.8089999999999999</c:v>
                </c:pt>
                <c:pt idx="2">
                  <c:v>-1.8089999999999999</c:v>
                </c:pt>
                <c:pt idx="3">
                  <c:v>-11.474</c:v>
                </c:pt>
                <c:pt idx="4">
                  <c:v>-11.218999999999999</c:v>
                </c:pt>
                <c:pt idx="5">
                  <c:v>-9.7509999999999994</c:v>
                </c:pt>
                <c:pt idx="6">
                  <c:v>-4.93</c:v>
                </c:pt>
                <c:pt idx="7">
                  <c:v>-6.4420000000000002</c:v>
                </c:pt>
                <c:pt idx="8">
                  <c:v>-4.0999999999999996</c:v>
                </c:pt>
                <c:pt idx="9">
                  <c:v>-2.9670000000000001</c:v>
                </c:pt>
                <c:pt idx="10">
                  <c:v>-3.419</c:v>
                </c:pt>
                <c:pt idx="11">
                  <c:v>-3.9260000000000002</c:v>
                </c:pt>
                <c:pt idx="12">
                  <c:v>-11.115</c:v>
                </c:pt>
                <c:pt idx="13">
                  <c:v>-6.9660000000000002</c:v>
                </c:pt>
                <c:pt idx="14">
                  <c:v>-5.2220000000000004</c:v>
                </c:pt>
                <c:pt idx="15">
                  <c:v>-10.507</c:v>
                </c:pt>
                <c:pt idx="16">
                  <c:v>-2.5030000000000001</c:v>
                </c:pt>
                <c:pt idx="17">
                  <c:v>-2.319</c:v>
                </c:pt>
                <c:pt idx="18">
                  <c:v>-11.082000000000001</c:v>
                </c:pt>
                <c:pt idx="19">
                  <c:v>-6.0670000000000002</c:v>
                </c:pt>
                <c:pt idx="20">
                  <c:v>-11.398</c:v>
                </c:pt>
                <c:pt idx="21">
                  <c:v>-10.99</c:v>
                </c:pt>
                <c:pt idx="22">
                  <c:v>-9.5419999999999998</c:v>
                </c:pt>
                <c:pt idx="23">
                  <c:v>-9.0730000000000004</c:v>
                </c:pt>
                <c:pt idx="24">
                  <c:v>-7.4649999999999999</c:v>
                </c:pt>
                <c:pt idx="25">
                  <c:v>-11.172000000000001</c:v>
                </c:pt>
                <c:pt idx="26">
                  <c:v>-11.243</c:v>
                </c:pt>
                <c:pt idx="27">
                  <c:v>-1.94</c:v>
                </c:pt>
                <c:pt idx="28">
                  <c:v>-9.9629999999999992</c:v>
                </c:pt>
                <c:pt idx="29">
                  <c:v>-6.2709999999999999</c:v>
                </c:pt>
                <c:pt idx="30">
                  <c:v>-8.8960000000000008</c:v>
                </c:pt>
                <c:pt idx="31">
                  <c:v>-5.327</c:v>
                </c:pt>
                <c:pt idx="32">
                  <c:v>-5.8090000000000002</c:v>
                </c:pt>
                <c:pt idx="33">
                  <c:v>-9.8650000000000002</c:v>
                </c:pt>
                <c:pt idx="34">
                  <c:v>-5.7030000000000003</c:v>
                </c:pt>
                <c:pt idx="35">
                  <c:v>-11.156000000000001</c:v>
                </c:pt>
                <c:pt idx="36">
                  <c:v>-6.8029999999999999</c:v>
                </c:pt>
                <c:pt idx="37">
                  <c:v>-6.6239999999999997</c:v>
                </c:pt>
                <c:pt idx="38">
                  <c:v>-10.355</c:v>
                </c:pt>
                <c:pt idx="39">
                  <c:v>-10.093999999999999</c:v>
                </c:pt>
                <c:pt idx="40">
                  <c:v>-9.3550000000000004</c:v>
                </c:pt>
                <c:pt idx="41">
                  <c:v>-11.04</c:v>
                </c:pt>
                <c:pt idx="42">
                  <c:v>-2.7909999999999999</c:v>
                </c:pt>
                <c:pt idx="43">
                  <c:v>-3.2559999999999998</c:v>
                </c:pt>
                <c:pt idx="44">
                  <c:v>-4.2469999999999999</c:v>
                </c:pt>
                <c:pt idx="45">
                  <c:v>-5.9290000000000003</c:v>
                </c:pt>
                <c:pt idx="46">
                  <c:v>-8.3249999999999993</c:v>
                </c:pt>
                <c:pt idx="47">
                  <c:v>-8.74</c:v>
                </c:pt>
                <c:pt idx="48">
                  <c:v>-11.433</c:v>
                </c:pt>
                <c:pt idx="49">
                  <c:v>-11.288</c:v>
                </c:pt>
                <c:pt idx="50">
                  <c:v>-3.7370000000000001</c:v>
                </c:pt>
                <c:pt idx="51">
                  <c:v>-7.0590000000000002</c:v>
                </c:pt>
                <c:pt idx="52">
                  <c:v>-9.2680000000000007</c:v>
                </c:pt>
                <c:pt idx="53">
                  <c:v>-8.4220000000000006</c:v>
                </c:pt>
                <c:pt idx="54">
                  <c:v>-11.36</c:v>
                </c:pt>
                <c:pt idx="55">
                  <c:v>-2.056</c:v>
                </c:pt>
                <c:pt idx="56">
                  <c:v>-7.6669999999999998</c:v>
                </c:pt>
                <c:pt idx="57">
                  <c:v>-5.5860000000000003</c:v>
                </c:pt>
                <c:pt idx="58">
                  <c:v>-5.4710000000000001</c:v>
                </c:pt>
                <c:pt idx="59">
                  <c:v>-2.2189999999999999</c:v>
                </c:pt>
                <c:pt idx="60">
                  <c:v>-4.5439999999999996</c:v>
                </c:pt>
                <c:pt idx="61">
                  <c:v>-7.4889999999999999</c:v>
                </c:pt>
                <c:pt idx="62">
                  <c:v>-8.1020000000000003</c:v>
                </c:pt>
                <c:pt idx="63">
                  <c:v>-10.805</c:v>
                </c:pt>
                <c:pt idx="64">
                  <c:v>-3.56</c:v>
                </c:pt>
                <c:pt idx="65">
                  <c:v>-11.045</c:v>
                </c:pt>
                <c:pt idx="66">
                  <c:v>-3.1019999999999999</c:v>
                </c:pt>
                <c:pt idx="67">
                  <c:v>-10.965999999999999</c:v>
                </c:pt>
                <c:pt idx="68">
                  <c:v>-10.627000000000001</c:v>
                </c:pt>
                <c:pt idx="69">
                  <c:v>-7.8440000000000003</c:v>
                </c:pt>
                <c:pt idx="70">
                  <c:v>-7.9809999999999999</c:v>
                </c:pt>
                <c:pt idx="71">
                  <c:v>-7.2519999999999998</c:v>
                </c:pt>
                <c:pt idx="72">
                  <c:v>-3.6269999999999998</c:v>
                </c:pt>
                <c:pt idx="73">
                  <c:v>-7.7859999999999996</c:v>
                </c:pt>
                <c:pt idx="74">
                  <c:v>-8.4770000000000003</c:v>
                </c:pt>
                <c:pt idx="75">
                  <c:v>-8.5730000000000004</c:v>
                </c:pt>
                <c:pt idx="76">
                  <c:v>-10.711</c:v>
                </c:pt>
                <c:pt idx="77">
                  <c:v>-11.327999999999999</c:v>
                </c:pt>
                <c:pt idx="78">
                  <c:v>-8.2530000000000001</c:v>
                </c:pt>
                <c:pt idx="79">
                  <c:v>-7.9550000000000001</c:v>
                </c:pt>
                <c:pt idx="80">
                  <c:v>-6.0010000000000003</c:v>
                </c:pt>
                <c:pt idx="81">
                  <c:v>-11.428000000000001</c:v>
                </c:pt>
                <c:pt idx="82">
                  <c:v>-7.2519999999999998</c:v>
                </c:pt>
                <c:pt idx="83">
                  <c:v>-6.7539999999999996</c:v>
                </c:pt>
                <c:pt idx="84">
                  <c:v>-11.353999999999999</c:v>
                </c:pt>
                <c:pt idx="85">
                  <c:v>-9.19</c:v>
                </c:pt>
                <c:pt idx="86">
                  <c:v>-5.2389999999999999</c:v>
                </c:pt>
                <c:pt idx="87">
                  <c:v>-4.3070000000000004</c:v>
                </c:pt>
                <c:pt idx="88">
                  <c:v>-2.6360000000000001</c:v>
                </c:pt>
                <c:pt idx="89">
                  <c:v>-4.4240000000000004</c:v>
                </c:pt>
                <c:pt idx="90">
                  <c:v>-7.1890000000000001</c:v>
                </c:pt>
                <c:pt idx="91">
                  <c:v>-4.8680000000000003</c:v>
                </c:pt>
                <c:pt idx="92">
                  <c:v>-9.4619999999999997</c:v>
                </c:pt>
                <c:pt idx="93">
                  <c:v>-4.766</c:v>
                </c:pt>
                <c:pt idx="94">
                  <c:v>-4.43</c:v>
                </c:pt>
                <c:pt idx="95">
                  <c:v>-11.327999999999999</c:v>
                </c:pt>
                <c:pt idx="96">
                  <c:v>-8.6720000000000006</c:v>
                </c:pt>
                <c:pt idx="97">
                  <c:v>-11.281000000000001</c:v>
                </c:pt>
                <c:pt idx="98">
                  <c:v>-10.24</c:v>
                </c:pt>
                <c:pt idx="99">
                  <c:v>-10.88</c:v>
                </c:pt>
              </c:numCache>
            </c:numRef>
          </c:xVal>
          <c:yVal>
            <c:numRef>
              <c:f>Sheet2!$E$1:$E$100</c:f>
              <c:numCache>
                <c:formatCode>General</c:formatCode>
                <c:ptCount val="100"/>
                <c:pt idx="0">
                  <c:v>3254.4857044955902</c:v>
                </c:pt>
                <c:pt idx="1">
                  <c:v>488.20236498625798</c:v>
                </c:pt>
                <c:pt idx="2">
                  <c:v>488.20236498625798</c:v>
                </c:pt>
                <c:pt idx="3">
                  <c:v>3254.4857044955902</c:v>
                </c:pt>
                <c:pt idx="4">
                  <c:v>2837.3929960075602</c:v>
                </c:pt>
                <c:pt idx="5">
                  <c:v>2151.2023649862499</c:v>
                </c:pt>
                <c:pt idx="6">
                  <c:v>1107.2450578907501</c:v>
                </c:pt>
                <c:pt idx="7">
                  <c:v>1423.5992139530199</c:v>
                </c:pt>
                <c:pt idx="8">
                  <c:v>931.71260840503999</c:v>
                </c:pt>
                <c:pt idx="9">
                  <c:v>710.20236498625798</c:v>
                </c:pt>
                <c:pt idx="10">
                  <c:v>798.59076057546702</c:v>
                </c:pt>
                <c:pt idx="11">
                  <c:v>897.91268073315405</c:v>
                </c:pt>
                <c:pt idx="12">
                  <c:v>2667.2973580529201</c:v>
                </c:pt>
                <c:pt idx="13">
                  <c:v>1526.2023649862499</c:v>
                </c:pt>
                <c:pt idx="14">
                  <c:v>1156.2023649862499</c:v>
                </c:pt>
                <c:pt idx="15">
                  <c:v>2340.0379670214602</c:v>
                </c:pt>
                <c:pt idx="16">
                  <c:v>621.39068824735295</c:v>
                </c:pt>
                <c:pt idx="17">
                  <c:v>586.616262331857</c:v>
                </c:pt>
                <c:pt idx="18">
                  <c:v>2612.61426214621</c:v>
                </c:pt>
                <c:pt idx="19">
                  <c:v>1332.2023649862499</c:v>
                </c:pt>
                <c:pt idx="20">
                  <c:v>3128.43999800348</c:v>
                </c:pt>
                <c:pt idx="21">
                  <c:v>2462.4143291506598</c:v>
                </c:pt>
                <c:pt idx="22">
                  <c:v>2104.2483535802098</c:v>
                </c:pt>
                <c:pt idx="23">
                  <c:v>1996.11475668362</c:v>
                </c:pt>
                <c:pt idx="24">
                  <c:v>1635.1563763923</c:v>
                </c:pt>
                <c:pt idx="25">
                  <c:v>2759.80309210829</c:v>
                </c:pt>
                <c:pt idx="26">
                  <c:v>2907.8214359909298</c:v>
                </c:pt>
                <c:pt idx="27">
                  <c:v>530.10680771590501</c:v>
                </c:pt>
                <c:pt idx="28">
                  <c:v>2201.2483535802098</c:v>
                </c:pt>
                <c:pt idx="29">
                  <c:v>1375.2023649862499</c:v>
                </c:pt>
                <c:pt idx="30">
                  <c:v>1956.11475668362</c:v>
                </c:pt>
                <c:pt idx="31">
                  <c:v>1187.8590275644599</c:v>
                </c:pt>
                <c:pt idx="32">
                  <c:v>1278.1563763923</c:v>
                </c:pt>
                <c:pt idx="33">
                  <c:v>2178.2023649862499</c:v>
                </c:pt>
                <c:pt idx="34">
                  <c:v>1254.80021670767</c:v>
                </c:pt>
                <c:pt idx="35">
                  <c:v>2734.8328199806701</c:v>
                </c:pt>
                <c:pt idx="36">
                  <c:v>1490.2023649862499</c:v>
                </c:pt>
                <c:pt idx="37">
                  <c:v>1452.1563763923</c:v>
                </c:pt>
                <c:pt idx="38">
                  <c:v>2292.1147566836198</c:v>
                </c:pt>
                <c:pt idx="39">
                  <c:v>2230.2023649862499</c:v>
                </c:pt>
                <c:pt idx="40">
                  <c:v>2060.9885399687701</c:v>
                </c:pt>
                <c:pt idx="41">
                  <c:v>2544.0999330895702</c:v>
                </c:pt>
                <c:pt idx="42">
                  <c:v>676.20236498625798</c:v>
                </c:pt>
                <c:pt idx="43">
                  <c:v>766.66225092581203</c:v>
                </c:pt>
                <c:pt idx="44">
                  <c:v>960.62063121712902</c:v>
                </c:pt>
                <c:pt idx="45">
                  <c:v>1303.2023649862499</c:v>
                </c:pt>
                <c:pt idx="46">
                  <c:v>1828.11475668362</c:v>
                </c:pt>
                <c:pt idx="47">
                  <c:v>1920.2023649862499</c:v>
                </c:pt>
                <c:pt idx="48">
                  <c:v>3186.6239535248801</c:v>
                </c:pt>
                <c:pt idx="49">
                  <c:v>2950.3520246235698</c:v>
                </c:pt>
                <c:pt idx="50">
                  <c:v>859.20236498625798</c:v>
                </c:pt>
                <c:pt idx="51">
                  <c:v>1558.8496437603601</c:v>
                </c:pt>
                <c:pt idx="52">
                  <c:v>2041.2023649862499</c:v>
                </c:pt>
                <c:pt idx="53">
                  <c:v>1855.43839607067</c:v>
                </c:pt>
                <c:pt idx="54">
                  <c:v>3066.7478026856602</c:v>
                </c:pt>
                <c:pt idx="55">
                  <c:v>535.616262331857</c:v>
                </c:pt>
                <c:pt idx="56">
                  <c:v>1679.66225092581</c:v>
                </c:pt>
                <c:pt idx="57">
                  <c:v>1231.80021670767</c:v>
                </c:pt>
                <c:pt idx="58">
                  <c:v>1207.39068824735</c:v>
                </c:pt>
                <c:pt idx="59">
                  <c:v>566.616262331857</c:v>
                </c:pt>
                <c:pt idx="60">
                  <c:v>1019.20236498625</c:v>
                </c:pt>
                <c:pt idx="61">
                  <c:v>1641.4782965499901</c:v>
                </c:pt>
                <c:pt idx="62">
                  <c:v>1777.66225092581</c:v>
                </c:pt>
                <c:pt idx="63">
                  <c:v>2400.8915478620302</c:v>
                </c:pt>
                <c:pt idx="64">
                  <c:v>826.38631936208003</c:v>
                </c:pt>
                <c:pt idx="65">
                  <c:v>2553.1637588651802</c:v>
                </c:pt>
                <c:pt idx="66">
                  <c:v>736.20236498625798</c:v>
                </c:pt>
                <c:pt idx="67">
                  <c:v>2435.8045855929499</c:v>
                </c:pt>
                <c:pt idx="68">
                  <c:v>2355.2483535802098</c:v>
                </c:pt>
                <c:pt idx="69">
                  <c:v>1726.43839607067</c:v>
                </c:pt>
                <c:pt idx="70">
                  <c:v>1755.7901868700201</c:v>
                </c:pt>
                <c:pt idx="71">
                  <c:v>1588.66225092581</c:v>
                </c:pt>
                <c:pt idx="72">
                  <c:v>837.24835358021301</c:v>
                </c:pt>
                <c:pt idx="73">
                  <c:v>1706.11475668362</c:v>
                </c:pt>
                <c:pt idx="74">
                  <c:v>1868.96475744175</c:v>
                </c:pt>
                <c:pt idx="75">
                  <c:v>1883.2023649862499</c:v>
                </c:pt>
                <c:pt idx="76">
                  <c:v>2375.2483535802098</c:v>
                </c:pt>
                <c:pt idx="77">
                  <c:v>3012.4413533011498</c:v>
                </c:pt>
                <c:pt idx="78">
                  <c:v>1811.29434217416</c:v>
                </c:pt>
                <c:pt idx="79">
                  <c:v>1744.90093166613</c:v>
                </c:pt>
                <c:pt idx="80">
                  <c:v>1318.38631936208</c:v>
                </c:pt>
                <c:pt idx="81">
                  <c:v>3177.0498843304799</c:v>
                </c:pt>
                <c:pt idx="82">
                  <c:v>1588.66225092581</c:v>
                </c:pt>
                <c:pt idx="83">
                  <c:v>1480.2023649862499</c:v>
                </c:pt>
                <c:pt idx="84">
                  <c:v>3057.3415699147999</c:v>
                </c:pt>
                <c:pt idx="85">
                  <c:v>2023.66225092581</c:v>
                </c:pt>
                <c:pt idx="86">
                  <c:v>1160.2023649862499</c:v>
                </c:pt>
                <c:pt idx="87">
                  <c:v>971.98853996877199</c:v>
                </c:pt>
                <c:pt idx="88">
                  <c:v>652.23395485728997</c:v>
                </c:pt>
                <c:pt idx="89">
                  <c:v>996.20236498625798</c:v>
                </c:pt>
                <c:pt idx="90">
                  <c:v>1575.2023649862499</c:v>
                </c:pt>
                <c:pt idx="91">
                  <c:v>1084.1563763923</c:v>
                </c:pt>
                <c:pt idx="92">
                  <c:v>2085.3403307681201</c:v>
                </c:pt>
                <c:pt idx="93">
                  <c:v>1063.29434217416</c:v>
                </c:pt>
                <c:pt idx="94">
                  <c:v>996.89656278086204</c:v>
                </c:pt>
                <c:pt idx="95">
                  <c:v>3012.4413533011498</c:v>
                </c:pt>
                <c:pt idx="96">
                  <c:v>1905.2483535802101</c:v>
                </c:pt>
                <c:pt idx="97">
                  <c:v>2938.0589019117301</c:v>
                </c:pt>
                <c:pt idx="98">
                  <c:v>2265.2943421741602</c:v>
                </c:pt>
                <c:pt idx="99">
                  <c:v>2417.38130444325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58184"/>
        <c:axId val="359664064"/>
      </c:scatterChart>
      <c:valAx>
        <c:axId val="35965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4064"/>
        <c:crosses val="autoZero"/>
        <c:crossBetween val="midCat"/>
      </c:valAx>
      <c:valAx>
        <c:axId val="3596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5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DH!$W$4:$W$187</c:f>
              <c:numCache>
                <c:formatCode>General</c:formatCode>
                <c:ptCount val="184"/>
                <c:pt idx="0">
                  <c:v>0.50900000000000001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0.624</c:v>
                </c:pt>
                <c:pt idx="4">
                  <c:v>0.66200000000000003</c:v>
                </c:pt>
                <c:pt idx="5">
                  <c:v>0.71499999999999997</c:v>
                </c:pt>
                <c:pt idx="6">
                  <c:v>0.753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0.83599999999999997</c:v>
                </c:pt>
                <c:pt idx="10">
                  <c:v>0.9</c:v>
                </c:pt>
                <c:pt idx="11">
                  <c:v>0.91400000000000003</c:v>
                </c:pt>
                <c:pt idx="12">
                  <c:v>0.95699999999999996</c:v>
                </c:pt>
                <c:pt idx="13">
                  <c:v>0.96399999999999997</c:v>
                </c:pt>
                <c:pt idx="14">
                  <c:v>1.0029999999999999</c:v>
                </c:pt>
                <c:pt idx="15">
                  <c:v>1.0429999999999999</c:v>
                </c:pt>
                <c:pt idx="16">
                  <c:v>1.161</c:v>
                </c:pt>
                <c:pt idx="17">
                  <c:v>1.169</c:v>
                </c:pt>
                <c:pt idx="18">
                  <c:v>1.1870000000000001</c:v>
                </c:pt>
                <c:pt idx="19">
                  <c:v>1.206</c:v>
                </c:pt>
                <c:pt idx="20">
                  <c:v>1.2490000000000001</c:v>
                </c:pt>
                <c:pt idx="21">
                  <c:v>1.268</c:v>
                </c:pt>
                <c:pt idx="22">
                  <c:v>1.286</c:v>
                </c:pt>
                <c:pt idx="23">
                  <c:v>1.298</c:v>
                </c:pt>
                <c:pt idx="24">
                  <c:v>1.3380000000000001</c:v>
                </c:pt>
                <c:pt idx="25">
                  <c:v>1.349</c:v>
                </c:pt>
                <c:pt idx="26">
                  <c:v>1.383</c:v>
                </c:pt>
                <c:pt idx="27">
                  <c:v>1.423</c:v>
                </c:pt>
                <c:pt idx="28">
                  <c:v>1.4319999999999999</c:v>
                </c:pt>
                <c:pt idx="29">
                  <c:v>1.454</c:v>
                </c:pt>
                <c:pt idx="30">
                  <c:v>1.484</c:v>
                </c:pt>
                <c:pt idx="31">
                  <c:v>1.496</c:v>
                </c:pt>
                <c:pt idx="32">
                  <c:v>1.573</c:v>
                </c:pt>
                <c:pt idx="33">
                  <c:v>1.599</c:v>
                </c:pt>
                <c:pt idx="34">
                  <c:v>1.6359999999999999</c:v>
                </c:pt>
                <c:pt idx="35">
                  <c:v>1.6759999999999999</c:v>
                </c:pt>
                <c:pt idx="36">
                  <c:v>1.696</c:v>
                </c:pt>
                <c:pt idx="37">
                  <c:v>1.7709999999999999</c:v>
                </c:pt>
                <c:pt idx="38">
                  <c:v>1.78</c:v>
                </c:pt>
                <c:pt idx="39">
                  <c:v>1.79</c:v>
                </c:pt>
                <c:pt idx="40">
                  <c:v>1.806</c:v>
                </c:pt>
                <c:pt idx="41">
                  <c:v>1.8089999999999999</c:v>
                </c:pt>
                <c:pt idx="42">
                  <c:v>1.837</c:v>
                </c:pt>
                <c:pt idx="43">
                  <c:v>1.9</c:v>
                </c:pt>
                <c:pt idx="44">
                  <c:v>1.948</c:v>
                </c:pt>
                <c:pt idx="45">
                  <c:v>1.9610000000000001</c:v>
                </c:pt>
                <c:pt idx="46">
                  <c:v>1.9770000000000001</c:v>
                </c:pt>
                <c:pt idx="47">
                  <c:v>2.0019999999999998</c:v>
                </c:pt>
                <c:pt idx="48">
                  <c:v>2.0230000000000001</c:v>
                </c:pt>
                <c:pt idx="49">
                  <c:v>2.04</c:v>
                </c:pt>
                <c:pt idx="50">
                  <c:v>2.0569999999999999</c:v>
                </c:pt>
                <c:pt idx="51">
                  <c:v>2.0910000000000002</c:v>
                </c:pt>
                <c:pt idx="52">
                  <c:v>2.1259999999999999</c:v>
                </c:pt>
                <c:pt idx="53">
                  <c:v>2.165</c:v>
                </c:pt>
                <c:pt idx="54">
                  <c:v>2.2240000000000002</c:v>
                </c:pt>
                <c:pt idx="55">
                  <c:v>2.2280000000000002</c:v>
                </c:pt>
                <c:pt idx="56">
                  <c:v>2.2909999999999999</c:v>
                </c:pt>
                <c:pt idx="57">
                  <c:v>2.323</c:v>
                </c:pt>
                <c:pt idx="58">
                  <c:v>2.3540000000000001</c:v>
                </c:pt>
                <c:pt idx="59">
                  <c:v>2.359</c:v>
                </c:pt>
                <c:pt idx="60">
                  <c:v>2.3769999999999998</c:v>
                </c:pt>
                <c:pt idx="61">
                  <c:v>2.4380000000000002</c:v>
                </c:pt>
                <c:pt idx="62">
                  <c:v>2.4790000000000001</c:v>
                </c:pt>
                <c:pt idx="63">
                  <c:v>2.5369999999999999</c:v>
                </c:pt>
                <c:pt idx="64">
                  <c:v>2.5529999999999999</c:v>
                </c:pt>
                <c:pt idx="65">
                  <c:v>2.601</c:v>
                </c:pt>
                <c:pt idx="66">
                  <c:v>2.6669999999999998</c:v>
                </c:pt>
                <c:pt idx="67">
                  <c:v>2.681</c:v>
                </c:pt>
                <c:pt idx="68">
                  <c:v>2.706</c:v>
                </c:pt>
                <c:pt idx="69">
                  <c:v>2.7530000000000001</c:v>
                </c:pt>
                <c:pt idx="70">
                  <c:v>2.7839999999999998</c:v>
                </c:pt>
                <c:pt idx="71">
                  <c:v>2.8210000000000002</c:v>
                </c:pt>
                <c:pt idx="72">
                  <c:v>2.8620000000000001</c:v>
                </c:pt>
                <c:pt idx="73">
                  <c:v>2.9159999999999999</c:v>
                </c:pt>
                <c:pt idx="74">
                  <c:v>2.94</c:v>
                </c:pt>
                <c:pt idx="75">
                  <c:v>2.95</c:v>
                </c:pt>
                <c:pt idx="76">
                  <c:v>3.0230000000000001</c:v>
                </c:pt>
                <c:pt idx="77">
                  <c:v>3.0720000000000001</c:v>
                </c:pt>
                <c:pt idx="78">
                  <c:v>3.1030000000000002</c:v>
                </c:pt>
                <c:pt idx="79">
                  <c:v>3.1120000000000001</c:v>
                </c:pt>
                <c:pt idx="80">
                  <c:v>3.1320000000000001</c:v>
                </c:pt>
                <c:pt idx="81">
                  <c:v>3.206</c:v>
                </c:pt>
                <c:pt idx="82">
                  <c:v>3.2149999999999999</c:v>
                </c:pt>
                <c:pt idx="83">
                  <c:v>3.3580000000000001</c:v>
                </c:pt>
                <c:pt idx="84">
                  <c:v>3.3660000000000001</c:v>
                </c:pt>
                <c:pt idx="85">
                  <c:v>3.37</c:v>
                </c:pt>
                <c:pt idx="86">
                  <c:v>3.4940000000000002</c:v>
                </c:pt>
                <c:pt idx="87">
                  <c:v>3.5009999999999999</c:v>
                </c:pt>
                <c:pt idx="88">
                  <c:v>3.5070000000000001</c:v>
                </c:pt>
                <c:pt idx="89">
                  <c:v>3.5430000000000001</c:v>
                </c:pt>
                <c:pt idx="90">
                  <c:v>3.621</c:v>
                </c:pt>
                <c:pt idx="91">
                  <c:v>3.7069999999999999</c:v>
                </c:pt>
                <c:pt idx="92">
                  <c:v>3.7370000000000001</c:v>
                </c:pt>
                <c:pt idx="93">
                  <c:v>3.7770000000000001</c:v>
                </c:pt>
                <c:pt idx="94">
                  <c:v>3.8079999999999998</c:v>
                </c:pt>
                <c:pt idx="95">
                  <c:v>3.84</c:v>
                </c:pt>
                <c:pt idx="96">
                  <c:v>3.87</c:v>
                </c:pt>
                <c:pt idx="97">
                  <c:v>3.895</c:v>
                </c:pt>
                <c:pt idx="98">
                  <c:v>3.9929999999999999</c:v>
                </c:pt>
                <c:pt idx="99">
                  <c:v>3.9940000000000002</c:v>
                </c:pt>
                <c:pt idx="100">
                  <c:v>4.0510000000000002</c:v>
                </c:pt>
                <c:pt idx="101">
                  <c:v>4.101</c:v>
                </c:pt>
                <c:pt idx="102">
                  <c:v>4.1779999999999999</c:v>
                </c:pt>
                <c:pt idx="103">
                  <c:v>4.2549999999999999</c:v>
                </c:pt>
                <c:pt idx="104">
                  <c:v>4.282</c:v>
                </c:pt>
                <c:pt idx="105">
                  <c:v>4.3380000000000001</c:v>
                </c:pt>
                <c:pt idx="106">
                  <c:v>4.3739999999999997</c:v>
                </c:pt>
                <c:pt idx="107">
                  <c:v>4.3979999999999997</c:v>
                </c:pt>
                <c:pt idx="108">
                  <c:v>4.4029999999999996</c:v>
                </c:pt>
                <c:pt idx="109">
                  <c:v>4.4169999999999998</c:v>
                </c:pt>
                <c:pt idx="110">
                  <c:v>4.4450000000000003</c:v>
                </c:pt>
                <c:pt idx="111">
                  <c:v>4.4800000000000004</c:v>
                </c:pt>
                <c:pt idx="112">
                  <c:v>4.508</c:v>
                </c:pt>
                <c:pt idx="113">
                  <c:v>4.6319999999999997</c:v>
                </c:pt>
                <c:pt idx="114">
                  <c:v>4.6429999999999998</c:v>
                </c:pt>
                <c:pt idx="115">
                  <c:v>4.726</c:v>
                </c:pt>
                <c:pt idx="116">
                  <c:v>4.758</c:v>
                </c:pt>
                <c:pt idx="117">
                  <c:v>4.84</c:v>
                </c:pt>
                <c:pt idx="118">
                  <c:v>4.8570000000000002</c:v>
                </c:pt>
                <c:pt idx="119">
                  <c:v>4.9809999999999999</c:v>
                </c:pt>
                <c:pt idx="120">
                  <c:v>5.0019999999999998</c:v>
                </c:pt>
                <c:pt idx="121">
                  <c:v>5.0049999999999999</c:v>
                </c:pt>
                <c:pt idx="122">
                  <c:v>5.0460000000000003</c:v>
                </c:pt>
                <c:pt idx="123">
                  <c:v>5.1710000000000003</c:v>
                </c:pt>
                <c:pt idx="124">
                  <c:v>5.21</c:v>
                </c:pt>
                <c:pt idx="125">
                  <c:v>5.3360000000000003</c:v>
                </c:pt>
                <c:pt idx="126">
                  <c:v>5.4029999999999996</c:v>
                </c:pt>
                <c:pt idx="127">
                  <c:v>5.4080000000000004</c:v>
                </c:pt>
                <c:pt idx="128">
                  <c:v>5.4710000000000001</c:v>
                </c:pt>
                <c:pt idx="129">
                  <c:v>5.5339999999999998</c:v>
                </c:pt>
                <c:pt idx="130">
                  <c:v>5.5380000000000003</c:v>
                </c:pt>
                <c:pt idx="131">
                  <c:v>5.5960000000000001</c:v>
                </c:pt>
                <c:pt idx="132">
                  <c:v>5.6660000000000004</c:v>
                </c:pt>
                <c:pt idx="133">
                  <c:v>5.6749999999999998</c:v>
                </c:pt>
                <c:pt idx="134">
                  <c:v>5.7119999999999997</c:v>
                </c:pt>
                <c:pt idx="135">
                  <c:v>5.8380000000000001</c:v>
                </c:pt>
                <c:pt idx="136">
                  <c:v>5.8710000000000004</c:v>
                </c:pt>
                <c:pt idx="137">
                  <c:v>5.95</c:v>
                </c:pt>
                <c:pt idx="138">
                  <c:v>5.9729999999999999</c:v>
                </c:pt>
                <c:pt idx="139">
                  <c:v>6.0620000000000003</c:v>
                </c:pt>
                <c:pt idx="140">
                  <c:v>6.07</c:v>
                </c:pt>
                <c:pt idx="141">
                  <c:v>6.141</c:v>
                </c:pt>
                <c:pt idx="142">
                  <c:v>6.16</c:v>
                </c:pt>
                <c:pt idx="143">
                  <c:v>6.1769999999999996</c:v>
                </c:pt>
                <c:pt idx="144">
                  <c:v>6.2759999999999998</c:v>
                </c:pt>
                <c:pt idx="145">
                  <c:v>6.3289999999999997</c:v>
                </c:pt>
                <c:pt idx="146">
                  <c:v>6.3449999999999998</c:v>
                </c:pt>
                <c:pt idx="147">
                  <c:v>6.4210000000000003</c:v>
                </c:pt>
                <c:pt idx="148">
                  <c:v>6.4539999999999997</c:v>
                </c:pt>
                <c:pt idx="149">
                  <c:v>6.5030000000000001</c:v>
                </c:pt>
                <c:pt idx="150">
                  <c:v>6.5289999999999999</c:v>
                </c:pt>
                <c:pt idx="151">
                  <c:v>6.5940000000000003</c:v>
                </c:pt>
                <c:pt idx="152">
                  <c:v>6.6340000000000003</c:v>
                </c:pt>
                <c:pt idx="153">
                  <c:v>6.6470000000000002</c:v>
                </c:pt>
                <c:pt idx="154">
                  <c:v>6.6820000000000004</c:v>
                </c:pt>
                <c:pt idx="155">
                  <c:v>6.7249999999999996</c:v>
                </c:pt>
                <c:pt idx="156">
                  <c:v>6.78</c:v>
                </c:pt>
                <c:pt idx="157">
                  <c:v>6.851</c:v>
                </c:pt>
                <c:pt idx="158">
                  <c:v>6.8819999999999997</c:v>
                </c:pt>
                <c:pt idx="159">
                  <c:v>7.1210000000000004</c:v>
                </c:pt>
                <c:pt idx="160">
                  <c:v>7.1859999999999999</c:v>
                </c:pt>
                <c:pt idx="161">
                  <c:v>7.3650000000000002</c:v>
                </c:pt>
                <c:pt idx="162">
                  <c:v>7.3970000000000002</c:v>
                </c:pt>
                <c:pt idx="163">
                  <c:v>7.4889999999999999</c:v>
                </c:pt>
                <c:pt idx="164">
                  <c:v>7.6230000000000002</c:v>
                </c:pt>
                <c:pt idx="165">
                  <c:v>7.6719999999999997</c:v>
                </c:pt>
                <c:pt idx="166">
                  <c:v>7.6890000000000001</c:v>
                </c:pt>
                <c:pt idx="167">
                  <c:v>7.819</c:v>
                </c:pt>
                <c:pt idx="168">
                  <c:v>7.9550000000000001</c:v>
                </c:pt>
                <c:pt idx="169">
                  <c:v>8.2650000000000006</c:v>
                </c:pt>
                <c:pt idx="170">
                  <c:v>8.3019999999999996</c:v>
                </c:pt>
                <c:pt idx="171">
                  <c:v>8.3580000000000005</c:v>
                </c:pt>
                <c:pt idx="172">
                  <c:v>8.593</c:v>
                </c:pt>
                <c:pt idx="173">
                  <c:v>8.8209999999999997</c:v>
                </c:pt>
                <c:pt idx="174">
                  <c:v>8.968</c:v>
                </c:pt>
                <c:pt idx="175">
                  <c:v>8.9890000000000008</c:v>
                </c:pt>
                <c:pt idx="176">
                  <c:v>9.4410000000000007</c:v>
                </c:pt>
                <c:pt idx="177">
                  <c:v>9.5760000000000005</c:v>
                </c:pt>
                <c:pt idx="178">
                  <c:v>9.5760000000000005</c:v>
                </c:pt>
                <c:pt idx="179">
                  <c:v>10.239000000000001</c:v>
                </c:pt>
                <c:pt idx="180">
                  <c:v>10.382</c:v>
                </c:pt>
                <c:pt idx="181">
                  <c:v>11.218999999999999</c:v>
                </c:pt>
                <c:pt idx="182">
                  <c:v>11.901999999999999</c:v>
                </c:pt>
                <c:pt idx="183">
                  <c:v>11.901999999999999</c:v>
                </c:pt>
              </c:numCache>
            </c:numRef>
          </c:xVal>
          <c:yVal>
            <c:numRef>
              <c:f>DH!$X$4:$X$187</c:f>
              <c:numCache>
                <c:formatCode>General</c:formatCode>
                <c:ptCount val="184"/>
                <c:pt idx="0">
                  <c:v>15314.1925007111</c:v>
                </c:pt>
                <c:pt idx="1">
                  <c:v>15403.1925007111</c:v>
                </c:pt>
                <c:pt idx="2">
                  <c:v>15403.1925007111</c:v>
                </c:pt>
                <c:pt idx="3">
                  <c:v>15371.1925007111</c:v>
                </c:pt>
                <c:pt idx="4">
                  <c:v>15225.1925007111</c:v>
                </c:pt>
                <c:pt idx="5">
                  <c:v>15344.1925007111</c:v>
                </c:pt>
                <c:pt idx="6">
                  <c:v>15230.1925007111</c:v>
                </c:pt>
                <c:pt idx="7">
                  <c:v>16083.1925007111</c:v>
                </c:pt>
                <c:pt idx="8">
                  <c:v>15168.1925007111</c:v>
                </c:pt>
                <c:pt idx="9">
                  <c:v>15996.1925007111</c:v>
                </c:pt>
                <c:pt idx="10">
                  <c:v>15278.1925007111</c:v>
                </c:pt>
                <c:pt idx="11">
                  <c:v>15974.1925007111</c:v>
                </c:pt>
                <c:pt idx="12">
                  <c:v>15873.1925007111</c:v>
                </c:pt>
                <c:pt idx="13">
                  <c:v>16053.1925007111</c:v>
                </c:pt>
                <c:pt idx="14">
                  <c:v>15219.1925007111</c:v>
                </c:pt>
                <c:pt idx="15">
                  <c:v>15099.1925007111</c:v>
                </c:pt>
                <c:pt idx="16">
                  <c:v>15914.1925007111</c:v>
                </c:pt>
                <c:pt idx="17">
                  <c:v>15835.1925007111</c:v>
                </c:pt>
                <c:pt idx="18">
                  <c:v>15722.1925007111</c:v>
                </c:pt>
                <c:pt idx="19">
                  <c:v>15788.1925007111</c:v>
                </c:pt>
                <c:pt idx="20">
                  <c:v>15860.1925007111</c:v>
                </c:pt>
                <c:pt idx="21">
                  <c:v>15674.1925007111</c:v>
                </c:pt>
                <c:pt idx="22">
                  <c:v>15276.1925007111</c:v>
                </c:pt>
                <c:pt idx="23">
                  <c:v>15134.1925007111</c:v>
                </c:pt>
                <c:pt idx="24">
                  <c:v>15076.1925007111</c:v>
                </c:pt>
                <c:pt idx="25">
                  <c:v>15684.1925007111</c:v>
                </c:pt>
                <c:pt idx="26">
                  <c:v>15024.1925007111</c:v>
                </c:pt>
                <c:pt idx="27">
                  <c:v>15104.1925007111</c:v>
                </c:pt>
                <c:pt idx="28">
                  <c:v>14951.1925007111</c:v>
                </c:pt>
                <c:pt idx="29">
                  <c:v>15819.1925007111</c:v>
                </c:pt>
                <c:pt idx="30">
                  <c:v>15653.1925007111</c:v>
                </c:pt>
                <c:pt idx="31">
                  <c:v>15060.1925007111</c:v>
                </c:pt>
                <c:pt idx="32">
                  <c:v>15001.1925007111</c:v>
                </c:pt>
                <c:pt idx="33">
                  <c:v>15303.1925007111</c:v>
                </c:pt>
                <c:pt idx="34">
                  <c:v>14945.1925007111</c:v>
                </c:pt>
                <c:pt idx="35">
                  <c:v>15653.1925007111</c:v>
                </c:pt>
                <c:pt idx="36">
                  <c:v>15552.1925007111</c:v>
                </c:pt>
                <c:pt idx="37">
                  <c:v>14870.1925007111</c:v>
                </c:pt>
                <c:pt idx="38">
                  <c:v>15513.1925007111</c:v>
                </c:pt>
                <c:pt idx="39">
                  <c:v>14937.1925007111</c:v>
                </c:pt>
                <c:pt idx="40">
                  <c:v>14989.1925007111</c:v>
                </c:pt>
                <c:pt idx="41">
                  <c:v>14949.1925007111</c:v>
                </c:pt>
                <c:pt idx="42">
                  <c:v>14807.1925007111</c:v>
                </c:pt>
                <c:pt idx="43">
                  <c:v>15618.1925007111</c:v>
                </c:pt>
                <c:pt idx="44">
                  <c:v>14849.1925007111</c:v>
                </c:pt>
                <c:pt idx="45">
                  <c:v>15659.1925007111</c:v>
                </c:pt>
                <c:pt idx="46">
                  <c:v>15648.1925007111</c:v>
                </c:pt>
                <c:pt idx="47">
                  <c:v>15492.1925007111</c:v>
                </c:pt>
                <c:pt idx="48">
                  <c:v>15611.1925007111</c:v>
                </c:pt>
                <c:pt idx="49">
                  <c:v>14810.1925007111</c:v>
                </c:pt>
                <c:pt idx="50">
                  <c:v>15557.1925007111</c:v>
                </c:pt>
                <c:pt idx="51">
                  <c:v>14769.1925007111</c:v>
                </c:pt>
                <c:pt idx="52">
                  <c:v>15542.1925007111</c:v>
                </c:pt>
                <c:pt idx="53">
                  <c:v>15348.1925007111</c:v>
                </c:pt>
                <c:pt idx="54">
                  <c:v>14665.1925007111</c:v>
                </c:pt>
                <c:pt idx="55">
                  <c:v>15313.1925007111</c:v>
                </c:pt>
                <c:pt idx="56">
                  <c:v>15434.1925007111</c:v>
                </c:pt>
                <c:pt idx="57">
                  <c:v>14722.1925007111</c:v>
                </c:pt>
                <c:pt idx="58">
                  <c:v>14685.1925007111</c:v>
                </c:pt>
                <c:pt idx="59">
                  <c:v>15355.1925007111</c:v>
                </c:pt>
                <c:pt idx="60">
                  <c:v>14699.1925007111</c:v>
                </c:pt>
                <c:pt idx="61">
                  <c:v>14655.1925007111</c:v>
                </c:pt>
                <c:pt idx="62">
                  <c:v>15291.1925007111</c:v>
                </c:pt>
                <c:pt idx="63">
                  <c:v>14584.1925007111</c:v>
                </c:pt>
                <c:pt idx="64">
                  <c:v>14680.1925007111</c:v>
                </c:pt>
                <c:pt idx="65">
                  <c:v>15433.1925007111</c:v>
                </c:pt>
                <c:pt idx="66">
                  <c:v>14838.1925007111</c:v>
                </c:pt>
                <c:pt idx="67">
                  <c:v>14535.1925007111</c:v>
                </c:pt>
                <c:pt idx="68">
                  <c:v>14632.1925007111</c:v>
                </c:pt>
                <c:pt idx="69">
                  <c:v>14617.1925007111</c:v>
                </c:pt>
                <c:pt idx="70">
                  <c:v>14561.1925007111</c:v>
                </c:pt>
                <c:pt idx="71">
                  <c:v>14574.1925007111</c:v>
                </c:pt>
                <c:pt idx="72">
                  <c:v>14604.1925007111</c:v>
                </c:pt>
                <c:pt idx="73">
                  <c:v>14504.1925007111</c:v>
                </c:pt>
                <c:pt idx="74">
                  <c:v>15145.1925007111</c:v>
                </c:pt>
                <c:pt idx="75">
                  <c:v>15011.1925007111</c:v>
                </c:pt>
                <c:pt idx="76">
                  <c:v>15075.1925007111</c:v>
                </c:pt>
                <c:pt idx="77">
                  <c:v>14407.1925007111</c:v>
                </c:pt>
                <c:pt idx="78">
                  <c:v>14444.1925007111</c:v>
                </c:pt>
                <c:pt idx="79">
                  <c:v>14416.1925007111</c:v>
                </c:pt>
                <c:pt idx="80">
                  <c:v>15035.1925007111</c:v>
                </c:pt>
                <c:pt idx="81">
                  <c:v>14425.1925007111</c:v>
                </c:pt>
                <c:pt idx="82">
                  <c:v>14410.1925007111</c:v>
                </c:pt>
                <c:pt idx="83">
                  <c:v>14833.1925007111</c:v>
                </c:pt>
                <c:pt idx="84">
                  <c:v>14451.1925007111</c:v>
                </c:pt>
                <c:pt idx="85">
                  <c:v>14941.1925007111</c:v>
                </c:pt>
                <c:pt idx="86">
                  <c:v>14586.1925007111</c:v>
                </c:pt>
                <c:pt idx="87">
                  <c:v>14292.1925007111</c:v>
                </c:pt>
                <c:pt idx="88">
                  <c:v>14313.1925007111</c:v>
                </c:pt>
                <c:pt idx="89">
                  <c:v>14233.1925007111</c:v>
                </c:pt>
                <c:pt idx="90">
                  <c:v>14274.1925007111</c:v>
                </c:pt>
                <c:pt idx="91">
                  <c:v>14217.1925007111</c:v>
                </c:pt>
                <c:pt idx="92">
                  <c:v>14251.1925007111</c:v>
                </c:pt>
                <c:pt idx="93">
                  <c:v>14368.1925007111</c:v>
                </c:pt>
                <c:pt idx="94">
                  <c:v>14785.1925007111</c:v>
                </c:pt>
                <c:pt idx="95">
                  <c:v>14371.1925007111</c:v>
                </c:pt>
                <c:pt idx="96">
                  <c:v>14129.1925007111</c:v>
                </c:pt>
                <c:pt idx="97">
                  <c:v>14196.1925007111</c:v>
                </c:pt>
                <c:pt idx="98">
                  <c:v>14094.1925007111</c:v>
                </c:pt>
                <c:pt idx="99">
                  <c:v>14090.1925007111</c:v>
                </c:pt>
                <c:pt idx="100">
                  <c:v>14132.1925007111</c:v>
                </c:pt>
                <c:pt idx="101">
                  <c:v>14046.1925007111</c:v>
                </c:pt>
                <c:pt idx="102">
                  <c:v>14008.1925007111</c:v>
                </c:pt>
                <c:pt idx="103">
                  <c:v>13989.1925007111</c:v>
                </c:pt>
                <c:pt idx="104">
                  <c:v>14055.1925007111</c:v>
                </c:pt>
                <c:pt idx="105">
                  <c:v>14060.1925007111</c:v>
                </c:pt>
                <c:pt idx="106">
                  <c:v>14038.1925007111</c:v>
                </c:pt>
                <c:pt idx="107">
                  <c:v>14114.1925007111</c:v>
                </c:pt>
                <c:pt idx="108">
                  <c:v>14731.1925007111</c:v>
                </c:pt>
                <c:pt idx="109">
                  <c:v>13926.1925007111</c:v>
                </c:pt>
                <c:pt idx="110">
                  <c:v>13933.1925007111</c:v>
                </c:pt>
                <c:pt idx="111">
                  <c:v>14045.1925007111</c:v>
                </c:pt>
                <c:pt idx="112">
                  <c:v>13893.1925007111</c:v>
                </c:pt>
                <c:pt idx="113">
                  <c:v>13870.1925007111</c:v>
                </c:pt>
                <c:pt idx="114">
                  <c:v>13987.1925007111</c:v>
                </c:pt>
                <c:pt idx="115">
                  <c:v>13825.1925007111</c:v>
                </c:pt>
                <c:pt idx="116">
                  <c:v>13805.1925007111</c:v>
                </c:pt>
                <c:pt idx="117">
                  <c:v>14558.1925007111</c:v>
                </c:pt>
                <c:pt idx="118">
                  <c:v>13780.1925007111</c:v>
                </c:pt>
                <c:pt idx="119">
                  <c:v>13810.1925007111</c:v>
                </c:pt>
                <c:pt idx="120">
                  <c:v>13697.1925007111</c:v>
                </c:pt>
                <c:pt idx="121">
                  <c:v>13714.1925007111</c:v>
                </c:pt>
                <c:pt idx="122">
                  <c:v>13784.1925007111</c:v>
                </c:pt>
                <c:pt idx="123">
                  <c:v>13745.1925007111</c:v>
                </c:pt>
                <c:pt idx="124">
                  <c:v>13730.1925007111</c:v>
                </c:pt>
                <c:pt idx="125">
                  <c:v>13696.1925007111</c:v>
                </c:pt>
                <c:pt idx="126">
                  <c:v>13576.1925007111</c:v>
                </c:pt>
                <c:pt idx="127">
                  <c:v>13684.1925007111</c:v>
                </c:pt>
                <c:pt idx="128">
                  <c:v>13522.1925007111</c:v>
                </c:pt>
                <c:pt idx="129">
                  <c:v>13544.1925007111</c:v>
                </c:pt>
                <c:pt idx="130">
                  <c:v>13630.1925007111</c:v>
                </c:pt>
                <c:pt idx="131">
                  <c:v>13477.1925007111</c:v>
                </c:pt>
                <c:pt idx="132">
                  <c:v>14334.1925007111</c:v>
                </c:pt>
                <c:pt idx="133">
                  <c:v>13667.1925007111</c:v>
                </c:pt>
                <c:pt idx="134">
                  <c:v>13586.1925007111</c:v>
                </c:pt>
                <c:pt idx="135">
                  <c:v>13411.1925007111</c:v>
                </c:pt>
                <c:pt idx="136">
                  <c:v>13517.1925007111</c:v>
                </c:pt>
                <c:pt idx="137">
                  <c:v>13368.1925007111</c:v>
                </c:pt>
                <c:pt idx="138">
                  <c:v>13342.1925007111</c:v>
                </c:pt>
                <c:pt idx="139">
                  <c:v>13437.1925007111</c:v>
                </c:pt>
                <c:pt idx="140">
                  <c:v>13289.1925007111</c:v>
                </c:pt>
                <c:pt idx="141">
                  <c:v>13264.1925007111</c:v>
                </c:pt>
                <c:pt idx="142">
                  <c:v>13849.1925007111</c:v>
                </c:pt>
                <c:pt idx="143">
                  <c:v>13892.1925007111</c:v>
                </c:pt>
                <c:pt idx="144">
                  <c:v>13249.1925007111</c:v>
                </c:pt>
                <c:pt idx="145">
                  <c:v>13418.1925007111</c:v>
                </c:pt>
                <c:pt idx="146">
                  <c:v>13413.1925007111</c:v>
                </c:pt>
                <c:pt idx="147">
                  <c:v>13254.1925007111</c:v>
                </c:pt>
                <c:pt idx="148">
                  <c:v>13229.1925007111</c:v>
                </c:pt>
                <c:pt idx="149">
                  <c:v>13163.1925007111</c:v>
                </c:pt>
                <c:pt idx="150">
                  <c:v>13122.1925007111</c:v>
                </c:pt>
                <c:pt idx="151">
                  <c:v>13108.1925007111</c:v>
                </c:pt>
                <c:pt idx="152">
                  <c:v>13179.1925007111</c:v>
                </c:pt>
                <c:pt idx="153">
                  <c:v>13183.1925007111</c:v>
                </c:pt>
                <c:pt idx="154">
                  <c:v>13068.1925007111</c:v>
                </c:pt>
                <c:pt idx="155">
                  <c:v>13094.1925007111</c:v>
                </c:pt>
                <c:pt idx="156">
                  <c:v>13045.1925007111</c:v>
                </c:pt>
                <c:pt idx="157">
                  <c:v>13000.1925007111</c:v>
                </c:pt>
                <c:pt idx="158">
                  <c:v>12990.1925007111</c:v>
                </c:pt>
                <c:pt idx="159">
                  <c:v>12972.1925007111</c:v>
                </c:pt>
                <c:pt idx="160">
                  <c:v>12961.1925007111</c:v>
                </c:pt>
                <c:pt idx="161">
                  <c:v>12950.1925007111</c:v>
                </c:pt>
                <c:pt idx="162">
                  <c:v>12946.1925007111</c:v>
                </c:pt>
                <c:pt idx="163">
                  <c:v>12943.1925007111</c:v>
                </c:pt>
                <c:pt idx="164">
                  <c:v>12939.1925007111</c:v>
                </c:pt>
                <c:pt idx="165">
                  <c:v>12938.1925007111</c:v>
                </c:pt>
                <c:pt idx="166">
                  <c:v>12936.1925007111</c:v>
                </c:pt>
                <c:pt idx="167">
                  <c:v>12931.1925007111</c:v>
                </c:pt>
                <c:pt idx="168">
                  <c:v>12926.1925007111</c:v>
                </c:pt>
                <c:pt idx="169">
                  <c:v>12920.1925007111</c:v>
                </c:pt>
                <c:pt idx="170">
                  <c:v>12919.1925007111</c:v>
                </c:pt>
                <c:pt idx="171">
                  <c:v>12918.1925007111</c:v>
                </c:pt>
                <c:pt idx="172">
                  <c:v>12912.1925007111</c:v>
                </c:pt>
                <c:pt idx="173">
                  <c:v>12910.1925007111</c:v>
                </c:pt>
                <c:pt idx="174">
                  <c:v>12909.1925007111</c:v>
                </c:pt>
                <c:pt idx="175">
                  <c:v>12907.1925007111</c:v>
                </c:pt>
                <c:pt idx="176">
                  <c:v>12906.1925007111</c:v>
                </c:pt>
                <c:pt idx="177">
                  <c:v>12905.1925007111</c:v>
                </c:pt>
                <c:pt idx="178">
                  <c:v>12905.1925007111</c:v>
                </c:pt>
                <c:pt idx="179">
                  <c:v>12904.1925007111</c:v>
                </c:pt>
                <c:pt idx="180">
                  <c:v>12903.1925007111</c:v>
                </c:pt>
                <c:pt idx="181">
                  <c:v>12901.1925007111</c:v>
                </c:pt>
                <c:pt idx="182">
                  <c:v>12900.1925007111</c:v>
                </c:pt>
                <c:pt idx="183">
                  <c:v>12900.1925007111</c:v>
                </c:pt>
              </c:numCache>
            </c:numRef>
          </c:yVal>
          <c:smooth val="0"/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DH!$AR$4</c:f>
              <c:numCache>
                <c:formatCode>General</c:formatCode>
                <c:ptCount val="1"/>
                <c:pt idx="0">
                  <c:v>16.905999999999999</c:v>
                </c:pt>
              </c:numCache>
            </c:numRef>
          </c:xVal>
          <c:yVal>
            <c:numRef>
              <c:f>DH!$AS$4</c:f>
              <c:numCache>
                <c:formatCode>General</c:formatCode>
                <c:ptCount val="1"/>
                <c:pt idx="0">
                  <c:v>16756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68376"/>
        <c:axId val="359657792"/>
      </c:scatterChart>
      <c:valAx>
        <c:axId val="35966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57792"/>
        <c:crosses val="autoZero"/>
        <c:crossBetween val="midCat"/>
      </c:valAx>
      <c:valAx>
        <c:axId val="3596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DH!$Y$4:$Y$187</c:f>
              <c:numCache>
                <c:formatCode>General</c:formatCode>
                <c:ptCount val="184"/>
                <c:pt idx="0">
                  <c:v>0.20358842914683201</c:v>
                </c:pt>
                <c:pt idx="1">
                  <c:v>0.235811058220432</c:v>
                </c:pt>
                <c:pt idx="2">
                  <c:v>0.54009520322226201</c:v>
                </c:pt>
                <c:pt idx="3">
                  <c:v>0.361039912120102</c:v>
                </c:pt>
                <c:pt idx="4">
                  <c:v>0.54558769681435304</c:v>
                </c:pt>
                <c:pt idx="5">
                  <c:v>0.20139143170999599</c:v>
                </c:pt>
                <c:pt idx="6">
                  <c:v>0.27279384840717602</c:v>
                </c:pt>
                <c:pt idx="7">
                  <c:v>0.50054924935920897</c:v>
                </c:pt>
                <c:pt idx="8">
                  <c:v>0.56096667887220797</c:v>
                </c:pt>
                <c:pt idx="9">
                  <c:v>0.34419626510435702</c:v>
                </c:pt>
                <c:pt idx="10">
                  <c:v>0.23654339069937699</c:v>
                </c:pt>
                <c:pt idx="11">
                  <c:v>0.32662028560966599</c:v>
                </c:pt>
                <c:pt idx="12">
                  <c:v>0.54924935920908002</c:v>
                </c:pt>
                <c:pt idx="13">
                  <c:v>0.235444891980959</c:v>
                </c:pt>
                <c:pt idx="14">
                  <c:v>0.47857927499084502</c:v>
                </c:pt>
                <c:pt idx="15">
                  <c:v>0.51995606005126305</c:v>
                </c:pt>
                <c:pt idx="16">
                  <c:v>0.48553643354082698</c:v>
                </c:pt>
                <c:pt idx="17">
                  <c:v>0.373123398022702</c:v>
                </c:pt>
                <c:pt idx="18">
                  <c:v>0.39655803734895601</c:v>
                </c:pt>
                <c:pt idx="19">
                  <c:v>0.494324423288172</c:v>
                </c:pt>
                <c:pt idx="20">
                  <c:v>0.40461369461735602</c:v>
                </c:pt>
                <c:pt idx="21">
                  <c:v>0.217868912486268</c:v>
                </c:pt>
                <c:pt idx="22">
                  <c:v>0.36580007323324698</c:v>
                </c:pt>
                <c:pt idx="23">
                  <c:v>0.34053460270962999</c:v>
                </c:pt>
                <c:pt idx="24">
                  <c:v>0.54339069937751705</c:v>
                </c:pt>
                <c:pt idx="25">
                  <c:v>0.33174661296228403</c:v>
                </c:pt>
                <c:pt idx="26">
                  <c:v>0.46869278652508201</c:v>
                </c:pt>
                <c:pt idx="27">
                  <c:v>0.49176125961186301</c:v>
                </c:pt>
                <c:pt idx="28">
                  <c:v>0.58403515195898903</c:v>
                </c:pt>
                <c:pt idx="29">
                  <c:v>0.372757231783229</c:v>
                </c:pt>
                <c:pt idx="30">
                  <c:v>0.24313438300988599</c:v>
                </c:pt>
                <c:pt idx="31">
                  <c:v>0.49761991944342698</c:v>
                </c:pt>
                <c:pt idx="32">
                  <c:v>0.22555840351519499</c:v>
                </c:pt>
                <c:pt idx="33">
                  <c:v>0.47125595020139099</c:v>
                </c:pt>
                <c:pt idx="34">
                  <c:v>0.28341266935188503</c:v>
                </c:pt>
                <c:pt idx="35">
                  <c:v>0.38886854632002898</c:v>
                </c:pt>
                <c:pt idx="36">
                  <c:v>0.25448553643353999</c:v>
                </c:pt>
                <c:pt idx="37">
                  <c:v>0.31050897107286701</c:v>
                </c:pt>
                <c:pt idx="38">
                  <c:v>0.55144635664591701</c:v>
                </c:pt>
                <c:pt idx="39">
                  <c:v>0.277187843280849</c:v>
                </c:pt>
                <c:pt idx="40">
                  <c:v>0.29842548517026701</c:v>
                </c:pt>
                <c:pt idx="41">
                  <c:v>0.41266935188575599</c:v>
                </c:pt>
                <c:pt idx="42">
                  <c:v>0.47674844379348202</c:v>
                </c:pt>
                <c:pt idx="43">
                  <c:v>0.41303551812522799</c:v>
                </c:pt>
                <c:pt idx="44">
                  <c:v>0.24240205053094099</c:v>
                </c:pt>
                <c:pt idx="45">
                  <c:v>0.44013181984621003</c:v>
                </c:pt>
                <c:pt idx="46">
                  <c:v>0.31966312705968503</c:v>
                </c:pt>
                <c:pt idx="47">
                  <c:v>0.25155620651775901</c:v>
                </c:pt>
                <c:pt idx="48">
                  <c:v>0.42878066642255502</c:v>
                </c:pt>
                <c:pt idx="49">
                  <c:v>0.43939948736726397</c:v>
                </c:pt>
                <c:pt idx="50">
                  <c:v>0.53533504210911698</c:v>
                </c:pt>
                <c:pt idx="51">
                  <c:v>0.50164774807762702</c:v>
                </c:pt>
                <c:pt idx="52">
                  <c:v>0.314170633467594</c:v>
                </c:pt>
                <c:pt idx="53">
                  <c:v>0.29293299157817598</c:v>
                </c:pt>
                <c:pt idx="54">
                  <c:v>0.51116807030391798</c:v>
                </c:pt>
                <c:pt idx="55">
                  <c:v>0.51043573782497198</c:v>
                </c:pt>
                <c:pt idx="56">
                  <c:v>0.422555840351519</c:v>
                </c:pt>
                <c:pt idx="57">
                  <c:v>0.29842548517026701</c:v>
                </c:pt>
                <c:pt idx="58">
                  <c:v>0.518125228853899</c:v>
                </c:pt>
                <c:pt idx="59">
                  <c:v>0.21493958257048701</c:v>
                </c:pt>
                <c:pt idx="60">
                  <c:v>0.57817649212742595</c:v>
                </c:pt>
                <c:pt idx="61">
                  <c:v>0.56865616990113499</c:v>
                </c:pt>
                <c:pt idx="62">
                  <c:v>0.205785426583669</c:v>
                </c:pt>
                <c:pt idx="63">
                  <c:v>0.44415964848041001</c:v>
                </c:pt>
                <c:pt idx="64">
                  <c:v>0.34859025997803</c:v>
                </c:pt>
                <c:pt idx="65">
                  <c:v>0.35444891980959298</c:v>
                </c:pt>
                <c:pt idx="66">
                  <c:v>0.45660930062248201</c:v>
                </c:pt>
                <c:pt idx="67">
                  <c:v>0.40131819846210098</c:v>
                </c:pt>
                <c:pt idx="68">
                  <c:v>0.26730135481508599</c:v>
                </c:pt>
                <c:pt idx="69">
                  <c:v>0.45184913950933703</c:v>
                </c:pt>
                <c:pt idx="70">
                  <c:v>0.45660930062248201</c:v>
                </c:pt>
                <c:pt idx="71">
                  <c:v>0.53057488099597205</c:v>
                </c:pt>
                <c:pt idx="72">
                  <c:v>0.51299890150128102</c:v>
                </c:pt>
                <c:pt idx="73">
                  <c:v>0.56499450750640701</c:v>
                </c:pt>
                <c:pt idx="74">
                  <c:v>0.58623214939582502</c:v>
                </c:pt>
                <c:pt idx="75">
                  <c:v>0.46503112413035502</c:v>
                </c:pt>
                <c:pt idx="76">
                  <c:v>0.38044672281215602</c:v>
                </c:pt>
                <c:pt idx="77">
                  <c:v>0.25997803002563102</c:v>
                </c:pt>
                <c:pt idx="78">
                  <c:v>0.30648114243866698</c:v>
                </c:pt>
                <c:pt idx="79">
                  <c:v>0.337239106554375</c:v>
                </c:pt>
                <c:pt idx="80">
                  <c:v>0.23214939582570401</c:v>
                </c:pt>
                <c:pt idx="81">
                  <c:v>0.52581471988282602</c:v>
                </c:pt>
                <c:pt idx="82">
                  <c:v>0.36799707067008403</c:v>
                </c:pt>
                <c:pt idx="83">
                  <c:v>0.48077627242768201</c:v>
                </c:pt>
                <c:pt idx="84">
                  <c:v>0.41889417795679201</c:v>
                </c:pt>
                <c:pt idx="85">
                  <c:v>0.53789820578542602</c:v>
                </c:pt>
                <c:pt idx="86">
                  <c:v>0.51226656902233603</c:v>
                </c:pt>
                <c:pt idx="87">
                  <c:v>0.59355547418527999</c:v>
                </c:pt>
                <c:pt idx="88">
                  <c:v>0.40388136213841003</c:v>
                </c:pt>
                <c:pt idx="89">
                  <c:v>0.22592456975466799</c:v>
                </c:pt>
                <c:pt idx="90">
                  <c:v>0.52471622116440797</c:v>
                </c:pt>
                <c:pt idx="91">
                  <c:v>0.44415964848041001</c:v>
                </c:pt>
                <c:pt idx="92">
                  <c:v>0.57524716221164396</c:v>
                </c:pt>
                <c:pt idx="93">
                  <c:v>0.57268399853533503</c:v>
                </c:pt>
                <c:pt idx="94">
                  <c:v>0.37898205785426498</c:v>
                </c:pt>
                <c:pt idx="95">
                  <c:v>0.54082753570120801</c:v>
                </c:pt>
                <c:pt idx="96">
                  <c:v>0.44928597583302798</c:v>
                </c:pt>
                <c:pt idx="97">
                  <c:v>0.38447455144635601</c:v>
                </c:pt>
                <c:pt idx="98">
                  <c:v>0.51153423654339003</c:v>
                </c:pt>
                <c:pt idx="99">
                  <c:v>0.25595020139143099</c:v>
                </c:pt>
                <c:pt idx="100">
                  <c:v>0.47528377883559098</c:v>
                </c:pt>
                <c:pt idx="101">
                  <c:v>0.45404613694617302</c:v>
                </c:pt>
                <c:pt idx="102">
                  <c:v>0.24935920908092199</c:v>
                </c:pt>
                <c:pt idx="103">
                  <c:v>0.56206517759062602</c:v>
                </c:pt>
                <c:pt idx="104">
                  <c:v>0.20468692786525</c:v>
                </c:pt>
                <c:pt idx="105">
                  <c:v>0.42731600146466497</c:v>
                </c:pt>
                <c:pt idx="106">
                  <c:v>0.34675942878066601</c:v>
                </c:pt>
                <c:pt idx="107">
                  <c:v>0.22482607103624999</c:v>
                </c:pt>
                <c:pt idx="108">
                  <c:v>0.58366898571951598</c:v>
                </c:pt>
                <c:pt idx="109">
                  <c:v>0.31819846210179398</c:v>
                </c:pt>
                <c:pt idx="110">
                  <c:v>0.34199926766752098</c:v>
                </c:pt>
                <c:pt idx="111">
                  <c:v>0.20981325521786801</c:v>
                </c:pt>
                <c:pt idx="112">
                  <c:v>0.53533504210911698</c:v>
                </c:pt>
                <c:pt idx="113">
                  <c:v>0.50238008055657202</c:v>
                </c:pt>
                <c:pt idx="114">
                  <c:v>0.53167337971438999</c:v>
                </c:pt>
                <c:pt idx="115">
                  <c:v>0.49102892713291801</c:v>
                </c:pt>
                <c:pt idx="116">
                  <c:v>0.26400585865983101</c:v>
                </c:pt>
                <c:pt idx="117">
                  <c:v>0.38630538264372</c:v>
                </c:pt>
                <c:pt idx="118">
                  <c:v>0.42768216770413697</c:v>
                </c:pt>
                <c:pt idx="119">
                  <c:v>0.29586232149395802</c:v>
                </c:pt>
                <c:pt idx="120">
                  <c:v>0.46393262541193703</c:v>
                </c:pt>
                <c:pt idx="121">
                  <c:v>0.49652142072500899</c:v>
                </c:pt>
                <c:pt idx="122">
                  <c:v>0.446722812156719</c:v>
                </c:pt>
                <c:pt idx="123">
                  <c:v>0.49542292200659099</c:v>
                </c:pt>
                <c:pt idx="124">
                  <c:v>0.42878066642255502</c:v>
                </c:pt>
                <c:pt idx="125">
                  <c:v>0.25119004027828601</c:v>
                </c:pt>
                <c:pt idx="126">
                  <c:v>0.40351519589893797</c:v>
                </c:pt>
                <c:pt idx="127">
                  <c:v>0.25595020139143099</c:v>
                </c:pt>
                <c:pt idx="128">
                  <c:v>0.32442328817283</c:v>
                </c:pt>
                <c:pt idx="129">
                  <c:v>0.27572317832295801</c:v>
                </c:pt>
                <c:pt idx="130">
                  <c:v>0.48517026730135399</c:v>
                </c:pt>
                <c:pt idx="131">
                  <c:v>0.313804467228121</c:v>
                </c:pt>
                <c:pt idx="132">
                  <c:v>0.38264372024899301</c:v>
                </c:pt>
                <c:pt idx="133">
                  <c:v>0.264372024899304</c:v>
                </c:pt>
                <c:pt idx="134">
                  <c:v>0.53350421091175304</c:v>
                </c:pt>
                <c:pt idx="135">
                  <c:v>0.433906993775173</c:v>
                </c:pt>
                <c:pt idx="136">
                  <c:v>0.55217868912486201</c:v>
                </c:pt>
                <c:pt idx="137">
                  <c:v>0.49871841816184498</c:v>
                </c:pt>
                <c:pt idx="138">
                  <c:v>0.51373123398022702</c:v>
                </c:pt>
                <c:pt idx="139">
                  <c:v>0.222995239838886</c:v>
                </c:pt>
                <c:pt idx="140">
                  <c:v>0.35078725741486599</c:v>
                </c:pt>
                <c:pt idx="141">
                  <c:v>0.58037348956426205</c:v>
                </c:pt>
                <c:pt idx="142">
                  <c:v>0.421823507872574</c:v>
                </c:pt>
                <c:pt idx="143">
                  <c:v>0.56462834126693495</c:v>
                </c:pt>
                <c:pt idx="144">
                  <c:v>0.59318930794580704</c:v>
                </c:pt>
                <c:pt idx="145">
                  <c:v>0.35627975100695702</c:v>
                </c:pt>
                <c:pt idx="146">
                  <c:v>0.52215305748809904</c:v>
                </c:pt>
                <c:pt idx="147">
                  <c:v>0.36909556938850202</c:v>
                </c:pt>
                <c:pt idx="148">
                  <c:v>0.30904430611497602</c:v>
                </c:pt>
                <c:pt idx="149">
                  <c:v>0.33321127792017502</c:v>
                </c:pt>
                <c:pt idx="150">
                  <c:v>0.34602709630172002</c:v>
                </c:pt>
                <c:pt idx="151">
                  <c:v>0.59318930794580704</c:v>
                </c:pt>
                <c:pt idx="152">
                  <c:v>0.37605272793848399</c:v>
                </c:pt>
                <c:pt idx="153">
                  <c:v>0.54412303185646205</c:v>
                </c:pt>
                <c:pt idx="154">
                  <c:v>0.34712559502013901</c:v>
                </c:pt>
                <c:pt idx="155">
                  <c:v>0.52471622116440797</c:v>
                </c:pt>
                <c:pt idx="156">
                  <c:v>0.52471622116440797</c:v>
                </c:pt>
                <c:pt idx="157">
                  <c:v>0.19772976931526901</c:v>
                </c:pt>
                <c:pt idx="158">
                  <c:v>0.204320761625778</c:v>
                </c:pt>
                <c:pt idx="159">
                  <c:v>0.246796045404613</c:v>
                </c:pt>
                <c:pt idx="160">
                  <c:v>0.41230318564628299</c:v>
                </c:pt>
                <c:pt idx="161">
                  <c:v>0.505309410472354</c:v>
                </c:pt>
                <c:pt idx="162">
                  <c:v>0.26693518857561299</c:v>
                </c:pt>
                <c:pt idx="163">
                  <c:v>0.23764188941779499</c:v>
                </c:pt>
                <c:pt idx="164">
                  <c:v>0.20651775906261399</c:v>
                </c:pt>
                <c:pt idx="165">
                  <c:v>0.46063712925668199</c:v>
                </c:pt>
                <c:pt idx="166">
                  <c:v>0.47638227755400903</c:v>
                </c:pt>
                <c:pt idx="167">
                  <c:v>0.56792383742218899</c:v>
                </c:pt>
                <c:pt idx="168">
                  <c:v>0.54705236177224403</c:v>
                </c:pt>
                <c:pt idx="169">
                  <c:v>0.28780666422555801</c:v>
                </c:pt>
                <c:pt idx="170">
                  <c:v>0.22006590992310501</c:v>
                </c:pt>
                <c:pt idx="171">
                  <c:v>0.32845111680702999</c:v>
                </c:pt>
                <c:pt idx="172">
                  <c:v>0.39106554375686498</c:v>
                </c:pt>
                <c:pt idx="173">
                  <c:v>0.55034785792749896</c:v>
                </c:pt>
                <c:pt idx="174">
                  <c:v>0.29073599414133999</c:v>
                </c:pt>
                <c:pt idx="175">
                  <c:v>0.37605272793848399</c:v>
                </c:pt>
                <c:pt idx="176">
                  <c:v>0.266202856096667</c:v>
                </c:pt>
                <c:pt idx="177">
                  <c:v>0.228487733430977</c:v>
                </c:pt>
                <c:pt idx="178">
                  <c:v>0.27279384840717602</c:v>
                </c:pt>
                <c:pt idx="179">
                  <c:v>0.28377883559135803</c:v>
                </c:pt>
                <c:pt idx="180">
                  <c:v>0.481508604906627</c:v>
                </c:pt>
                <c:pt idx="181">
                  <c:v>0.33906993775173899</c:v>
                </c:pt>
                <c:pt idx="182">
                  <c:v>0.29549615525448503</c:v>
                </c:pt>
                <c:pt idx="183">
                  <c:v>0.44086415232515502</c:v>
                </c:pt>
              </c:numCache>
            </c:numRef>
          </c:xVal>
          <c:yVal>
            <c:numRef>
              <c:f>DH!$X$4:$X$187</c:f>
              <c:numCache>
                <c:formatCode>General</c:formatCode>
                <c:ptCount val="184"/>
                <c:pt idx="0">
                  <c:v>15314.1925007111</c:v>
                </c:pt>
                <c:pt idx="1">
                  <c:v>15403.1925007111</c:v>
                </c:pt>
                <c:pt idx="2">
                  <c:v>15403.1925007111</c:v>
                </c:pt>
                <c:pt idx="3">
                  <c:v>15371.1925007111</c:v>
                </c:pt>
                <c:pt idx="4">
                  <c:v>15225.1925007111</c:v>
                </c:pt>
                <c:pt idx="5">
                  <c:v>15344.1925007111</c:v>
                </c:pt>
                <c:pt idx="6">
                  <c:v>15230.1925007111</c:v>
                </c:pt>
                <c:pt idx="7">
                  <c:v>16083.1925007111</c:v>
                </c:pt>
                <c:pt idx="8">
                  <c:v>15168.1925007111</c:v>
                </c:pt>
                <c:pt idx="9">
                  <c:v>15996.1925007111</c:v>
                </c:pt>
                <c:pt idx="10">
                  <c:v>15278.1925007111</c:v>
                </c:pt>
                <c:pt idx="11">
                  <c:v>15974.1925007111</c:v>
                </c:pt>
                <c:pt idx="12">
                  <c:v>15873.1925007111</c:v>
                </c:pt>
                <c:pt idx="13">
                  <c:v>16053.1925007111</c:v>
                </c:pt>
                <c:pt idx="14">
                  <c:v>15219.1925007111</c:v>
                </c:pt>
                <c:pt idx="15">
                  <c:v>15099.1925007111</c:v>
                </c:pt>
                <c:pt idx="16">
                  <c:v>15914.1925007111</c:v>
                </c:pt>
                <c:pt idx="17">
                  <c:v>15835.1925007111</c:v>
                </c:pt>
                <c:pt idx="18">
                  <c:v>15722.1925007111</c:v>
                </c:pt>
                <c:pt idx="19">
                  <c:v>15788.1925007111</c:v>
                </c:pt>
                <c:pt idx="20">
                  <c:v>15860.1925007111</c:v>
                </c:pt>
                <c:pt idx="21">
                  <c:v>15674.1925007111</c:v>
                </c:pt>
                <c:pt idx="22">
                  <c:v>15276.1925007111</c:v>
                </c:pt>
                <c:pt idx="23">
                  <c:v>15134.1925007111</c:v>
                </c:pt>
                <c:pt idx="24">
                  <c:v>15076.1925007111</c:v>
                </c:pt>
                <c:pt idx="25">
                  <c:v>15684.1925007111</c:v>
                </c:pt>
                <c:pt idx="26">
                  <c:v>15024.1925007111</c:v>
                </c:pt>
                <c:pt idx="27">
                  <c:v>15104.1925007111</c:v>
                </c:pt>
                <c:pt idx="28">
                  <c:v>14951.1925007111</c:v>
                </c:pt>
                <c:pt idx="29">
                  <c:v>15819.1925007111</c:v>
                </c:pt>
                <c:pt idx="30">
                  <c:v>15653.1925007111</c:v>
                </c:pt>
                <c:pt idx="31">
                  <c:v>15060.1925007111</c:v>
                </c:pt>
                <c:pt idx="32">
                  <c:v>15001.1925007111</c:v>
                </c:pt>
                <c:pt idx="33">
                  <c:v>15303.1925007111</c:v>
                </c:pt>
                <c:pt idx="34">
                  <c:v>14945.1925007111</c:v>
                </c:pt>
                <c:pt idx="35">
                  <c:v>15653.1925007111</c:v>
                </c:pt>
                <c:pt idx="36">
                  <c:v>15552.1925007111</c:v>
                </c:pt>
                <c:pt idx="37">
                  <c:v>14870.1925007111</c:v>
                </c:pt>
                <c:pt idx="38">
                  <c:v>15513.1925007111</c:v>
                </c:pt>
                <c:pt idx="39">
                  <c:v>14937.1925007111</c:v>
                </c:pt>
                <c:pt idx="40">
                  <c:v>14989.1925007111</c:v>
                </c:pt>
                <c:pt idx="41">
                  <c:v>14949.1925007111</c:v>
                </c:pt>
                <c:pt idx="42">
                  <c:v>14807.1925007111</c:v>
                </c:pt>
                <c:pt idx="43">
                  <c:v>15618.1925007111</c:v>
                </c:pt>
                <c:pt idx="44">
                  <c:v>14849.1925007111</c:v>
                </c:pt>
                <c:pt idx="45">
                  <c:v>15659.1925007111</c:v>
                </c:pt>
                <c:pt idx="46">
                  <c:v>15648.1925007111</c:v>
                </c:pt>
                <c:pt idx="47">
                  <c:v>15492.1925007111</c:v>
                </c:pt>
                <c:pt idx="48">
                  <c:v>15611.1925007111</c:v>
                </c:pt>
                <c:pt idx="49">
                  <c:v>14810.1925007111</c:v>
                </c:pt>
                <c:pt idx="50">
                  <c:v>15557.1925007111</c:v>
                </c:pt>
                <c:pt idx="51">
                  <c:v>14769.1925007111</c:v>
                </c:pt>
                <c:pt idx="52">
                  <c:v>15542.1925007111</c:v>
                </c:pt>
                <c:pt idx="53">
                  <c:v>15348.1925007111</c:v>
                </c:pt>
                <c:pt idx="54">
                  <c:v>14665.1925007111</c:v>
                </c:pt>
                <c:pt idx="55">
                  <c:v>15313.1925007111</c:v>
                </c:pt>
                <c:pt idx="56">
                  <c:v>15434.1925007111</c:v>
                </c:pt>
                <c:pt idx="57">
                  <c:v>14722.1925007111</c:v>
                </c:pt>
                <c:pt idx="58">
                  <c:v>14685.1925007111</c:v>
                </c:pt>
                <c:pt idx="59">
                  <c:v>15355.1925007111</c:v>
                </c:pt>
                <c:pt idx="60">
                  <c:v>14699.1925007111</c:v>
                </c:pt>
                <c:pt idx="61">
                  <c:v>14655.1925007111</c:v>
                </c:pt>
                <c:pt idx="62">
                  <c:v>15291.1925007111</c:v>
                </c:pt>
                <c:pt idx="63">
                  <c:v>14584.1925007111</c:v>
                </c:pt>
                <c:pt idx="64">
                  <c:v>14680.1925007111</c:v>
                </c:pt>
                <c:pt idx="65">
                  <c:v>15433.1925007111</c:v>
                </c:pt>
                <c:pt idx="66">
                  <c:v>14838.1925007111</c:v>
                </c:pt>
                <c:pt idx="67">
                  <c:v>14535.1925007111</c:v>
                </c:pt>
                <c:pt idx="68">
                  <c:v>14632.1925007111</c:v>
                </c:pt>
                <c:pt idx="69">
                  <c:v>14617.1925007111</c:v>
                </c:pt>
                <c:pt idx="70">
                  <c:v>14561.1925007111</c:v>
                </c:pt>
                <c:pt idx="71">
                  <c:v>14574.1925007111</c:v>
                </c:pt>
                <c:pt idx="72">
                  <c:v>14604.1925007111</c:v>
                </c:pt>
                <c:pt idx="73">
                  <c:v>14504.1925007111</c:v>
                </c:pt>
                <c:pt idx="74">
                  <c:v>15145.1925007111</c:v>
                </c:pt>
                <c:pt idx="75">
                  <c:v>15011.1925007111</c:v>
                </c:pt>
                <c:pt idx="76">
                  <c:v>15075.1925007111</c:v>
                </c:pt>
                <c:pt idx="77">
                  <c:v>14407.1925007111</c:v>
                </c:pt>
                <c:pt idx="78">
                  <c:v>14444.1925007111</c:v>
                </c:pt>
                <c:pt idx="79">
                  <c:v>14416.1925007111</c:v>
                </c:pt>
                <c:pt idx="80">
                  <c:v>15035.1925007111</c:v>
                </c:pt>
                <c:pt idx="81">
                  <c:v>14425.1925007111</c:v>
                </c:pt>
                <c:pt idx="82">
                  <c:v>14410.1925007111</c:v>
                </c:pt>
                <c:pt idx="83">
                  <c:v>14833.1925007111</c:v>
                </c:pt>
                <c:pt idx="84">
                  <c:v>14451.1925007111</c:v>
                </c:pt>
                <c:pt idx="85">
                  <c:v>14941.1925007111</c:v>
                </c:pt>
                <c:pt idx="86">
                  <c:v>14586.1925007111</c:v>
                </c:pt>
                <c:pt idx="87">
                  <c:v>14292.1925007111</c:v>
                </c:pt>
                <c:pt idx="88">
                  <c:v>14313.1925007111</c:v>
                </c:pt>
                <c:pt idx="89">
                  <c:v>14233.1925007111</c:v>
                </c:pt>
                <c:pt idx="90">
                  <c:v>14274.1925007111</c:v>
                </c:pt>
                <c:pt idx="91">
                  <c:v>14217.1925007111</c:v>
                </c:pt>
                <c:pt idx="92">
                  <c:v>14251.1925007111</c:v>
                </c:pt>
                <c:pt idx="93">
                  <c:v>14368.1925007111</c:v>
                </c:pt>
                <c:pt idx="94">
                  <c:v>14785.1925007111</c:v>
                </c:pt>
                <c:pt idx="95">
                  <c:v>14371.1925007111</c:v>
                </c:pt>
                <c:pt idx="96">
                  <c:v>14129.1925007111</c:v>
                </c:pt>
                <c:pt idx="97">
                  <c:v>14196.1925007111</c:v>
                </c:pt>
                <c:pt idx="98">
                  <c:v>14094.1925007111</c:v>
                </c:pt>
                <c:pt idx="99">
                  <c:v>14090.1925007111</c:v>
                </c:pt>
                <c:pt idx="100">
                  <c:v>14132.1925007111</c:v>
                </c:pt>
                <c:pt idx="101">
                  <c:v>14046.1925007111</c:v>
                </c:pt>
                <c:pt idx="102">
                  <c:v>14008.1925007111</c:v>
                </c:pt>
                <c:pt idx="103">
                  <c:v>13989.1925007111</c:v>
                </c:pt>
                <c:pt idx="104">
                  <c:v>14055.1925007111</c:v>
                </c:pt>
                <c:pt idx="105">
                  <c:v>14060.1925007111</c:v>
                </c:pt>
                <c:pt idx="106">
                  <c:v>14038.1925007111</c:v>
                </c:pt>
                <c:pt idx="107">
                  <c:v>14114.1925007111</c:v>
                </c:pt>
                <c:pt idx="108">
                  <c:v>14731.1925007111</c:v>
                </c:pt>
                <c:pt idx="109">
                  <c:v>13926.1925007111</c:v>
                </c:pt>
                <c:pt idx="110">
                  <c:v>13933.1925007111</c:v>
                </c:pt>
                <c:pt idx="111">
                  <c:v>14045.1925007111</c:v>
                </c:pt>
                <c:pt idx="112">
                  <c:v>13893.1925007111</c:v>
                </c:pt>
                <c:pt idx="113">
                  <c:v>13870.1925007111</c:v>
                </c:pt>
                <c:pt idx="114">
                  <c:v>13987.1925007111</c:v>
                </c:pt>
                <c:pt idx="115">
                  <c:v>13825.1925007111</c:v>
                </c:pt>
                <c:pt idx="116">
                  <c:v>13805.1925007111</c:v>
                </c:pt>
                <c:pt idx="117">
                  <c:v>14558.1925007111</c:v>
                </c:pt>
                <c:pt idx="118">
                  <c:v>13780.1925007111</c:v>
                </c:pt>
                <c:pt idx="119">
                  <c:v>13810.1925007111</c:v>
                </c:pt>
                <c:pt idx="120">
                  <c:v>13697.1925007111</c:v>
                </c:pt>
                <c:pt idx="121">
                  <c:v>13714.1925007111</c:v>
                </c:pt>
                <c:pt idx="122">
                  <c:v>13784.1925007111</c:v>
                </c:pt>
                <c:pt idx="123">
                  <c:v>13745.1925007111</c:v>
                </c:pt>
                <c:pt idx="124">
                  <c:v>13730.1925007111</c:v>
                </c:pt>
                <c:pt idx="125">
                  <c:v>13696.1925007111</c:v>
                </c:pt>
                <c:pt idx="126">
                  <c:v>13576.1925007111</c:v>
                </c:pt>
                <c:pt idx="127">
                  <c:v>13684.1925007111</c:v>
                </c:pt>
                <c:pt idx="128">
                  <c:v>13522.1925007111</c:v>
                </c:pt>
                <c:pt idx="129">
                  <c:v>13544.1925007111</c:v>
                </c:pt>
                <c:pt idx="130">
                  <c:v>13630.1925007111</c:v>
                </c:pt>
                <c:pt idx="131">
                  <c:v>13477.1925007111</c:v>
                </c:pt>
                <c:pt idx="132">
                  <c:v>14334.1925007111</c:v>
                </c:pt>
                <c:pt idx="133">
                  <c:v>13667.1925007111</c:v>
                </c:pt>
                <c:pt idx="134">
                  <c:v>13586.1925007111</c:v>
                </c:pt>
                <c:pt idx="135">
                  <c:v>13411.1925007111</c:v>
                </c:pt>
                <c:pt idx="136">
                  <c:v>13517.1925007111</c:v>
                </c:pt>
                <c:pt idx="137">
                  <c:v>13368.1925007111</c:v>
                </c:pt>
                <c:pt idx="138">
                  <c:v>13342.1925007111</c:v>
                </c:pt>
                <c:pt idx="139">
                  <c:v>13437.1925007111</c:v>
                </c:pt>
                <c:pt idx="140">
                  <c:v>13289.1925007111</c:v>
                </c:pt>
                <c:pt idx="141">
                  <c:v>13264.1925007111</c:v>
                </c:pt>
                <c:pt idx="142">
                  <c:v>13849.1925007111</c:v>
                </c:pt>
                <c:pt idx="143">
                  <c:v>13892.1925007111</c:v>
                </c:pt>
                <c:pt idx="144">
                  <c:v>13249.1925007111</c:v>
                </c:pt>
                <c:pt idx="145">
                  <c:v>13418.1925007111</c:v>
                </c:pt>
                <c:pt idx="146">
                  <c:v>13413.1925007111</c:v>
                </c:pt>
                <c:pt idx="147">
                  <c:v>13254.1925007111</c:v>
                </c:pt>
                <c:pt idx="148">
                  <c:v>13229.1925007111</c:v>
                </c:pt>
                <c:pt idx="149">
                  <c:v>13163.1925007111</c:v>
                </c:pt>
                <c:pt idx="150">
                  <c:v>13122.1925007111</c:v>
                </c:pt>
                <c:pt idx="151">
                  <c:v>13108.1925007111</c:v>
                </c:pt>
                <c:pt idx="152">
                  <c:v>13179.1925007111</c:v>
                </c:pt>
                <c:pt idx="153">
                  <c:v>13183.1925007111</c:v>
                </c:pt>
                <c:pt idx="154">
                  <c:v>13068.1925007111</c:v>
                </c:pt>
                <c:pt idx="155">
                  <c:v>13094.1925007111</c:v>
                </c:pt>
                <c:pt idx="156">
                  <c:v>13045.1925007111</c:v>
                </c:pt>
                <c:pt idx="157">
                  <c:v>13000.1925007111</c:v>
                </c:pt>
                <c:pt idx="158">
                  <c:v>12990.1925007111</c:v>
                </c:pt>
                <c:pt idx="159">
                  <c:v>12972.1925007111</c:v>
                </c:pt>
                <c:pt idx="160">
                  <c:v>12961.1925007111</c:v>
                </c:pt>
                <c:pt idx="161">
                  <c:v>12950.1925007111</c:v>
                </c:pt>
                <c:pt idx="162">
                  <c:v>12946.1925007111</c:v>
                </c:pt>
                <c:pt idx="163">
                  <c:v>12943.1925007111</c:v>
                </c:pt>
                <c:pt idx="164">
                  <c:v>12939.1925007111</c:v>
                </c:pt>
                <c:pt idx="165">
                  <c:v>12938.1925007111</c:v>
                </c:pt>
                <c:pt idx="166">
                  <c:v>12936.1925007111</c:v>
                </c:pt>
                <c:pt idx="167">
                  <c:v>12931.1925007111</c:v>
                </c:pt>
                <c:pt idx="168">
                  <c:v>12926.1925007111</c:v>
                </c:pt>
                <c:pt idx="169">
                  <c:v>12920.1925007111</c:v>
                </c:pt>
                <c:pt idx="170">
                  <c:v>12919.1925007111</c:v>
                </c:pt>
                <c:pt idx="171">
                  <c:v>12918.1925007111</c:v>
                </c:pt>
                <c:pt idx="172">
                  <c:v>12912.1925007111</c:v>
                </c:pt>
                <c:pt idx="173">
                  <c:v>12910.1925007111</c:v>
                </c:pt>
                <c:pt idx="174">
                  <c:v>12909.1925007111</c:v>
                </c:pt>
                <c:pt idx="175">
                  <c:v>12907.1925007111</c:v>
                </c:pt>
                <c:pt idx="176">
                  <c:v>12906.1925007111</c:v>
                </c:pt>
                <c:pt idx="177">
                  <c:v>12905.1925007111</c:v>
                </c:pt>
                <c:pt idx="178">
                  <c:v>12905.1925007111</c:v>
                </c:pt>
                <c:pt idx="179">
                  <c:v>12904.1925007111</c:v>
                </c:pt>
                <c:pt idx="180">
                  <c:v>12903.1925007111</c:v>
                </c:pt>
                <c:pt idx="181">
                  <c:v>12901.1925007111</c:v>
                </c:pt>
                <c:pt idx="182">
                  <c:v>12900.1925007111</c:v>
                </c:pt>
                <c:pt idx="183">
                  <c:v>12900.1925007111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56616"/>
        <c:axId val="359664848"/>
      </c:scatterChart>
      <c:valAx>
        <c:axId val="35965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4848"/>
        <c:crosses val="autoZero"/>
        <c:crossBetween val="midCat"/>
      </c:valAx>
      <c:valAx>
        <c:axId val="3596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5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DH!$W$4:$W$187</c:f>
              <c:numCache>
                <c:formatCode>General</c:formatCode>
                <c:ptCount val="184"/>
                <c:pt idx="0">
                  <c:v>0.50900000000000001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0.624</c:v>
                </c:pt>
                <c:pt idx="4">
                  <c:v>0.66200000000000003</c:v>
                </c:pt>
                <c:pt idx="5">
                  <c:v>0.71499999999999997</c:v>
                </c:pt>
                <c:pt idx="6">
                  <c:v>0.753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0.83599999999999997</c:v>
                </c:pt>
                <c:pt idx="10">
                  <c:v>0.9</c:v>
                </c:pt>
                <c:pt idx="11">
                  <c:v>0.91400000000000003</c:v>
                </c:pt>
                <c:pt idx="12">
                  <c:v>0.95699999999999996</c:v>
                </c:pt>
                <c:pt idx="13">
                  <c:v>0.96399999999999997</c:v>
                </c:pt>
                <c:pt idx="14">
                  <c:v>1.0029999999999999</c:v>
                </c:pt>
                <c:pt idx="15">
                  <c:v>1.0429999999999999</c:v>
                </c:pt>
                <c:pt idx="16">
                  <c:v>1.161</c:v>
                </c:pt>
                <c:pt idx="17">
                  <c:v>1.169</c:v>
                </c:pt>
                <c:pt idx="18">
                  <c:v>1.1870000000000001</c:v>
                </c:pt>
                <c:pt idx="19">
                  <c:v>1.206</c:v>
                </c:pt>
                <c:pt idx="20">
                  <c:v>1.2490000000000001</c:v>
                </c:pt>
                <c:pt idx="21">
                  <c:v>1.268</c:v>
                </c:pt>
                <c:pt idx="22">
                  <c:v>1.286</c:v>
                </c:pt>
                <c:pt idx="23">
                  <c:v>1.298</c:v>
                </c:pt>
                <c:pt idx="24">
                  <c:v>1.3380000000000001</c:v>
                </c:pt>
                <c:pt idx="25">
                  <c:v>1.349</c:v>
                </c:pt>
                <c:pt idx="26">
                  <c:v>1.383</c:v>
                </c:pt>
                <c:pt idx="27">
                  <c:v>1.423</c:v>
                </c:pt>
                <c:pt idx="28">
                  <c:v>1.4319999999999999</c:v>
                </c:pt>
                <c:pt idx="29">
                  <c:v>1.454</c:v>
                </c:pt>
                <c:pt idx="30">
                  <c:v>1.484</c:v>
                </c:pt>
                <c:pt idx="31">
                  <c:v>1.496</c:v>
                </c:pt>
                <c:pt idx="32">
                  <c:v>1.573</c:v>
                </c:pt>
                <c:pt idx="33">
                  <c:v>1.599</c:v>
                </c:pt>
                <c:pt idx="34">
                  <c:v>1.6359999999999999</c:v>
                </c:pt>
                <c:pt idx="35">
                  <c:v>1.6759999999999999</c:v>
                </c:pt>
                <c:pt idx="36">
                  <c:v>1.696</c:v>
                </c:pt>
                <c:pt idx="37">
                  <c:v>1.7709999999999999</c:v>
                </c:pt>
                <c:pt idx="38">
                  <c:v>1.78</c:v>
                </c:pt>
                <c:pt idx="39">
                  <c:v>1.79</c:v>
                </c:pt>
                <c:pt idx="40">
                  <c:v>1.806</c:v>
                </c:pt>
                <c:pt idx="41">
                  <c:v>1.8089999999999999</c:v>
                </c:pt>
                <c:pt idx="42">
                  <c:v>1.837</c:v>
                </c:pt>
                <c:pt idx="43">
                  <c:v>1.9</c:v>
                </c:pt>
                <c:pt idx="44">
                  <c:v>1.948</c:v>
                </c:pt>
                <c:pt idx="45">
                  <c:v>1.9610000000000001</c:v>
                </c:pt>
                <c:pt idx="46">
                  <c:v>1.9770000000000001</c:v>
                </c:pt>
                <c:pt idx="47">
                  <c:v>2.0019999999999998</c:v>
                </c:pt>
                <c:pt idx="48">
                  <c:v>2.0230000000000001</c:v>
                </c:pt>
                <c:pt idx="49">
                  <c:v>2.04</c:v>
                </c:pt>
                <c:pt idx="50">
                  <c:v>2.0569999999999999</c:v>
                </c:pt>
                <c:pt idx="51">
                  <c:v>2.0910000000000002</c:v>
                </c:pt>
                <c:pt idx="52">
                  <c:v>2.1259999999999999</c:v>
                </c:pt>
                <c:pt idx="53">
                  <c:v>2.165</c:v>
                </c:pt>
                <c:pt idx="54">
                  <c:v>2.2240000000000002</c:v>
                </c:pt>
                <c:pt idx="55">
                  <c:v>2.2280000000000002</c:v>
                </c:pt>
                <c:pt idx="56">
                  <c:v>2.2909999999999999</c:v>
                </c:pt>
                <c:pt idx="57">
                  <c:v>2.323</c:v>
                </c:pt>
                <c:pt idx="58">
                  <c:v>2.3540000000000001</c:v>
                </c:pt>
                <c:pt idx="59">
                  <c:v>2.359</c:v>
                </c:pt>
                <c:pt idx="60">
                  <c:v>2.3769999999999998</c:v>
                </c:pt>
                <c:pt idx="61">
                  <c:v>2.4380000000000002</c:v>
                </c:pt>
                <c:pt idx="62">
                  <c:v>2.4790000000000001</c:v>
                </c:pt>
                <c:pt idx="63">
                  <c:v>2.5369999999999999</c:v>
                </c:pt>
                <c:pt idx="64">
                  <c:v>2.5529999999999999</c:v>
                </c:pt>
                <c:pt idx="65">
                  <c:v>2.601</c:v>
                </c:pt>
                <c:pt idx="66">
                  <c:v>2.6669999999999998</c:v>
                </c:pt>
                <c:pt idx="67">
                  <c:v>2.681</c:v>
                </c:pt>
                <c:pt idx="68">
                  <c:v>2.706</c:v>
                </c:pt>
                <c:pt idx="69">
                  <c:v>2.7530000000000001</c:v>
                </c:pt>
                <c:pt idx="70">
                  <c:v>2.7839999999999998</c:v>
                </c:pt>
                <c:pt idx="71">
                  <c:v>2.8210000000000002</c:v>
                </c:pt>
                <c:pt idx="72">
                  <c:v>2.8620000000000001</c:v>
                </c:pt>
                <c:pt idx="73">
                  <c:v>2.9159999999999999</c:v>
                </c:pt>
                <c:pt idx="74">
                  <c:v>2.94</c:v>
                </c:pt>
                <c:pt idx="75">
                  <c:v>2.95</c:v>
                </c:pt>
                <c:pt idx="76">
                  <c:v>3.0230000000000001</c:v>
                </c:pt>
                <c:pt idx="77">
                  <c:v>3.0720000000000001</c:v>
                </c:pt>
                <c:pt idx="78">
                  <c:v>3.1030000000000002</c:v>
                </c:pt>
                <c:pt idx="79">
                  <c:v>3.1120000000000001</c:v>
                </c:pt>
                <c:pt idx="80">
                  <c:v>3.1320000000000001</c:v>
                </c:pt>
                <c:pt idx="81">
                  <c:v>3.206</c:v>
                </c:pt>
                <c:pt idx="82">
                  <c:v>3.2149999999999999</c:v>
                </c:pt>
                <c:pt idx="83">
                  <c:v>3.3580000000000001</c:v>
                </c:pt>
                <c:pt idx="84">
                  <c:v>3.3660000000000001</c:v>
                </c:pt>
                <c:pt idx="85">
                  <c:v>3.37</c:v>
                </c:pt>
                <c:pt idx="86">
                  <c:v>3.4940000000000002</c:v>
                </c:pt>
                <c:pt idx="87">
                  <c:v>3.5009999999999999</c:v>
                </c:pt>
                <c:pt idx="88">
                  <c:v>3.5070000000000001</c:v>
                </c:pt>
                <c:pt idx="89">
                  <c:v>3.5430000000000001</c:v>
                </c:pt>
                <c:pt idx="90">
                  <c:v>3.621</c:v>
                </c:pt>
                <c:pt idx="91">
                  <c:v>3.7069999999999999</c:v>
                </c:pt>
                <c:pt idx="92">
                  <c:v>3.7370000000000001</c:v>
                </c:pt>
                <c:pt idx="93">
                  <c:v>3.7770000000000001</c:v>
                </c:pt>
                <c:pt idx="94">
                  <c:v>3.8079999999999998</c:v>
                </c:pt>
                <c:pt idx="95">
                  <c:v>3.84</c:v>
                </c:pt>
                <c:pt idx="96">
                  <c:v>3.87</c:v>
                </c:pt>
                <c:pt idx="97">
                  <c:v>3.895</c:v>
                </c:pt>
                <c:pt idx="98">
                  <c:v>3.9929999999999999</c:v>
                </c:pt>
                <c:pt idx="99">
                  <c:v>3.9940000000000002</c:v>
                </c:pt>
                <c:pt idx="100">
                  <c:v>4.0510000000000002</c:v>
                </c:pt>
                <c:pt idx="101">
                  <c:v>4.101</c:v>
                </c:pt>
                <c:pt idx="102">
                  <c:v>4.1779999999999999</c:v>
                </c:pt>
                <c:pt idx="103">
                  <c:v>4.2549999999999999</c:v>
                </c:pt>
                <c:pt idx="104">
                  <c:v>4.282</c:v>
                </c:pt>
                <c:pt idx="105">
                  <c:v>4.3380000000000001</c:v>
                </c:pt>
                <c:pt idx="106">
                  <c:v>4.3739999999999997</c:v>
                </c:pt>
                <c:pt idx="107">
                  <c:v>4.3979999999999997</c:v>
                </c:pt>
                <c:pt idx="108">
                  <c:v>4.4029999999999996</c:v>
                </c:pt>
                <c:pt idx="109">
                  <c:v>4.4169999999999998</c:v>
                </c:pt>
                <c:pt idx="110">
                  <c:v>4.4450000000000003</c:v>
                </c:pt>
                <c:pt idx="111">
                  <c:v>4.4800000000000004</c:v>
                </c:pt>
                <c:pt idx="112">
                  <c:v>4.508</c:v>
                </c:pt>
                <c:pt idx="113">
                  <c:v>4.6319999999999997</c:v>
                </c:pt>
                <c:pt idx="114">
                  <c:v>4.6429999999999998</c:v>
                </c:pt>
                <c:pt idx="115">
                  <c:v>4.726</c:v>
                </c:pt>
                <c:pt idx="116">
                  <c:v>4.758</c:v>
                </c:pt>
                <c:pt idx="117">
                  <c:v>4.84</c:v>
                </c:pt>
                <c:pt idx="118">
                  <c:v>4.8570000000000002</c:v>
                </c:pt>
                <c:pt idx="119">
                  <c:v>4.9809999999999999</c:v>
                </c:pt>
                <c:pt idx="120">
                  <c:v>5.0019999999999998</c:v>
                </c:pt>
                <c:pt idx="121">
                  <c:v>5.0049999999999999</c:v>
                </c:pt>
                <c:pt idx="122">
                  <c:v>5.0460000000000003</c:v>
                </c:pt>
                <c:pt idx="123">
                  <c:v>5.1710000000000003</c:v>
                </c:pt>
                <c:pt idx="124">
                  <c:v>5.21</c:v>
                </c:pt>
                <c:pt idx="125">
                  <c:v>5.3360000000000003</c:v>
                </c:pt>
                <c:pt idx="126">
                  <c:v>5.4029999999999996</c:v>
                </c:pt>
                <c:pt idx="127">
                  <c:v>5.4080000000000004</c:v>
                </c:pt>
                <c:pt idx="128">
                  <c:v>5.4710000000000001</c:v>
                </c:pt>
                <c:pt idx="129">
                  <c:v>5.5339999999999998</c:v>
                </c:pt>
                <c:pt idx="130">
                  <c:v>5.5380000000000003</c:v>
                </c:pt>
                <c:pt idx="131">
                  <c:v>5.5960000000000001</c:v>
                </c:pt>
                <c:pt idx="132">
                  <c:v>5.6660000000000004</c:v>
                </c:pt>
                <c:pt idx="133">
                  <c:v>5.6749999999999998</c:v>
                </c:pt>
                <c:pt idx="134">
                  <c:v>5.7119999999999997</c:v>
                </c:pt>
                <c:pt idx="135">
                  <c:v>5.8380000000000001</c:v>
                </c:pt>
                <c:pt idx="136">
                  <c:v>5.8710000000000004</c:v>
                </c:pt>
                <c:pt idx="137">
                  <c:v>5.95</c:v>
                </c:pt>
                <c:pt idx="138">
                  <c:v>5.9729999999999999</c:v>
                </c:pt>
                <c:pt idx="139">
                  <c:v>6.0620000000000003</c:v>
                </c:pt>
                <c:pt idx="140">
                  <c:v>6.07</c:v>
                </c:pt>
                <c:pt idx="141">
                  <c:v>6.141</c:v>
                </c:pt>
                <c:pt idx="142">
                  <c:v>6.16</c:v>
                </c:pt>
                <c:pt idx="143">
                  <c:v>6.1769999999999996</c:v>
                </c:pt>
                <c:pt idx="144">
                  <c:v>6.2759999999999998</c:v>
                </c:pt>
                <c:pt idx="145">
                  <c:v>6.3289999999999997</c:v>
                </c:pt>
                <c:pt idx="146">
                  <c:v>6.3449999999999998</c:v>
                </c:pt>
                <c:pt idx="147">
                  <c:v>6.4210000000000003</c:v>
                </c:pt>
                <c:pt idx="148">
                  <c:v>6.4539999999999997</c:v>
                </c:pt>
                <c:pt idx="149">
                  <c:v>6.5030000000000001</c:v>
                </c:pt>
                <c:pt idx="150">
                  <c:v>6.5289999999999999</c:v>
                </c:pt>
                <c:pt idx="151">
                  <c:v>6.5940000000000003</c:v>
                </c:pt>
                <c:pt idx="152">
                  <c:v>6.6340000000000003</c:v>
                </c:pt>
                <c:pt idx="153">
                  <c:v>6.6470000000000002</c:v>
                </c:pt>
                <c:pt idx="154">
                  <c:v>6.6820000000000004</c:v>
                </c:pt>
                <c:pt idx="155">
                  <c:v>6.7249999999999996</c:v>
                </c:pt>
                <c:pt idx="156">
                  <c:v>6.78</c:v>
                </c:pt>
                <c:pt idx="157">
                  <c:v>6.851</c:v>
                </c:pt>
                <c:pt idx="158">
                  <c:v>6.8819999999999997</c:v>
                </c:pt>
                <c:pt idx="159">
                  <c:v>7.1210000000000004</c:v>
                </c:pt>
                <c:pt idx="160">
                  <c:v>7.1859999999999999</c:v>
                </c:pt>
                <c:pt idx="161">
                  <c:v>7.3650000000000002</c:v>
                </c:pt>
                <c:pt idx="162">
                  <c:v>7.3970000000000002</c:v>
                </c:pt>
                <c:pt idx="163">
                  <c:v>7.4889999999999999</c:v>
                </c:pt>
                <c:pt idx="164">
                  <c:v>7.6230000000000002</c:v>
                </c:pt>
                <c:pt idx="165">
                  <c:v>7.6719999999999997</c:v>
                </c:pt>
                <c:pt idx="166">
                  <c:v>7.6890000000000001</c:v>
                </c:pt>
                <c:pt idx="167">
                  <c:v>7.819</c:v>
                </c:pt>
                <c:pt idx="168">
                  <c:v>7.9550000000000001</c:v>
                </c:pt>
                <c:pt idx="169">
                  <c:v>8.2650000000000006</c:v>
                </c:pt>
                <c:pt idx="170">
                  <c:v>8.3019999999999996</c:v>
                </c:pt>
                <c:pt idx="171">
                  <c:v>8.3580000000000005</c:v>
                </c:pt>
                <c:pt idx="172">
                  <c:v>8.593</c:v>
                </c:pt>
                <c:pt idx="173">
                  <c:v>8.8209999999999997</c:v>
                </c:pt>
                <c:pt idx="174">
                  <c:v>8.968</c:v>
                </c:pt>
                <c:pt idx="175">
                  <c:v>8.9890000000000008</c:v>
                </c:pt>
                <c:pt idx="176">
                  <c:v>9.4410000000000007</c:v>
                </c:pt>
                <c:pt idx="177">
                  <c:v>9.5760000000000005</c:v>
                </c:pt>
                <c:pt idx="178">
                  <c:v>9.5760000000000005</c:v>
                </c:pt>
                <c:pt idx="179">
                  <c:v>10.239000000000001</c:v>
                </c:pt>
                <c:pt idx="180">
                  <c:v>10.382</c:v>
                </c:pt>
                <c:pt idx="181">
                  <c:v>11.218999999999999</c:v>
                </c:pt>
                <c:pt idx="182">
                  <c:v>11.901999999999999</c:v>
                </c:pt>
                <c:pt idx="183">
                  <c:v>11.901999999999999</c:v>
                </c:pt>
              </c:numCache>
            </c:numRef>
          </c:xVal>
          <c:yVal>
            <c:numRef>
              <c:f>DH!$Y$4:$Y$187</c:f>
              <c:numCache>
                <c:formatCode>General</c:formatCode>
                <c:ptCount val="184"/>
                <c:pt idx="0">
                  <c:v>0.20358842914683201</c:v>
                </c:pt>
                <c:pt idx="1">
                  <c:v>0.235811058220432</c:v>
                </c:pt>
                <c:pt idx="2">
                  <c:v>0.54009520322226201</c:v>
                </c:pt>
                <c:pt idx="3">
                  <c:v>0.361039912120102</c:v>
                </c:pt>
                <c:pt idx="4">
                  <c:v>0.54558769681435304</c:v>
                </c:pt>
                <c:pt idx="5">
                  <c:v>0.20139143170999599</c:v>
                </c:pt>
                <c:pt idx="6">
                  <c:v>0.27279384840717602</c:v>
                </c:pt>
                <c:pt idx="7">
                  <c:v>0.50054924935920897</c:v>
                </c:pt>
                <c:pt idx="8">
                  <c:v>0.56096667887220797</c:v>
                </c:pt>
                <c:pt idx="9">
                  <c:v>0.34419626510435702</c:v>
                </c:pt>
                <c:pt idx="10">
                  <c:v>0.23654339069937699</c:v>
                </c:pt>
                <c:pt idx="11">
                  <c:v>0.32662028560966599</c:v>
                </c:pt>
                <c:pt idx="12">
                  <c:v>0.54924935920908002</c:v>
                </c:pt>
                <c:pt idx="13">
                  <c:v>0.235444891980959</c:v>
                </c:pt>
                <c:pt idx="14">
                  <c:v>0.47857927499084502</c:v>
                </c:pt>
                <c:pt idx="15">
                  <c:v>0.51995606005126305</c:v>
                </c:pt>
                <c:pt idx="16">
                  <c:v>0.48553643354082698</c:v>
                </c:pt>
                <c:pt idx="17">
                  <c:v>0.373123398022702</c:v>
                </c:pt>
                <c:pt idx="18">
                  <c:v>0.39655803734895601</c:v>
                </c:pt>
                <c:pt idx="19">
                  <c:v>0.494324423288172</c:v>
                </c:pt>
                <c:pt idx="20">
                  <c:v>0.40461369461735602</c:v>
                </c:pt>
                <c:pt idx="21">
                  <c:v>0.217868912486268</c:v>
                </c:pt>
                <c:pt idx="22">
                  <c:v>0.36580007323324698</c:v>
                </c:pt>
                <c:pt idx="23">
                  <c:v>0.34053460270962999</c:v>
                </c:pt>
                <c:pt idx="24">
                  <c:v>0.54339069937751705</c:v>
                </c:pt>
                <c:pt idx="25">
                  <c:v>0.33174661296228403</c:v>
                </c:pt>
                <c:pt idx="26">
                  <c:v>0.46869278652508201</c:v>
                </c:pt>
                <c:pt idx="27">
                  <c:v>0.49176125961186301</c:v>
                </c:pt>
                <c:pt idx="28">
                  <c:v>0.58403515195898903</c:v>
                </c:pt>
                <c:pt idx="29">
                  <c:v>0.372757231783229</c:v>
                </c:pt>
                <c:pt idx="30">
                  <c:v>0.24313438300988599</c:v>
                </c:pt>
                <c:pt idx="31">
                  <c:v>0.49761991944342698</c:v>
                </c:pt>
                <c:pt idx="32">
                  <c:v>0.22555840351519499</c:v>
                </c:pt>
                <c:pt idx="33">
                  <c:v>0.47125595020139099</c:v>
                </c:pt>
                <c:pt idx="34">
                  <c:v>0.28341266935188503</c:v>
                </c:pt>
                <c:pt idx="35">
                  <c:v>0.38886854632002898</c:v>
                </c:pt>
                <c:pt idx="36">
                  <c:v>0.25448553643353999</c:v>
                </c:pt>
                <c:pt idx="37">
                  <c:v>0.31050897107286701</c:v>
                </c:pt>
                <c:pt idx="38">
                  <c:v>0.55144635664591701</c:v>
                </c:pt>
                <c:pt idx="39">
                  <c:v>0.277187843280849</c:v>
                </c:pt>
                <c:pt idx="40">
                  <c:v>0.29842548517026701</c:v>
                </c:pt>
                <c:pt idx="41">
                  <c:v>0.41266935188575599</c:v>
                </c:pt>
                <c:pt idx="42">
                  <c:v>0.47674844379348202</c:v>
                </c:pt>
                <c:pt idx="43">
                  <c:v>0.41303551812522799</c:v>
                </c:pt>
                <c:pt idx="44">
                  <c:v>0.24240205053094099</c:v>
                </c:pt>
                <c:pt idx="45">
                  <c:v>0.44013181984621003</c:v>
                </c:pt>
                <c:pt idx="46">
                  <c:v>0.31966312705968503</c:v>
                </c:pt>
                <c:pt idx="47">
                  <c:v>0.25155620651775901</c:v>
                </c:pt>
                <c:pt idx="48">
                  <c:v>0.42878066642255502</c:v>
                </c:pt>
                <c:pt idx="49">
                  <c:v>0.43939948736726397</c:v>
                </c:pt>
                <c:pt idx="50">
                  <c:v>0.53533504210911698</c:v>
                </c:pt>
                <c:pt idx="51">
                  <c:v>0.50164774807762702</c:v>
                </c:pt>
                <c:pt idx="52">
                  <c:v>0.314170633467594</c:v>
                </c:pt>
                <c:pt idx="53">
                  <c:v>0.29293299157817598</c:v>
                </c:pt>
                <c:pt idx="54">
                  <c:v>0.51116807030391798</c:v>
                </c:pt>
                <c:pt idx="55">
                  <c:v>0.51043573782497198</c:v>
                </c:pt>
                <c:pt idx="56">
                  <c:v>0.422555840351519</c:v>
                </c:pt>
                <c:pt idx="57">
                  <c:v>0.29842548517026701</c:v>
                </c:pt>
                <c:pt idx="58">
                  <c:v>0.518125228853899</c:v>
                </c:pt>
                <c:pt idx="59">
                  <c:v>0.21493958257048701</c:v>
                </c:pt>
                <c:pt idx="60">
                  <c:v>0.57817649212742595</c:v>
                </c:pt>
                <c:pt idx="61">
                  <c:v>0.56865616990113499</c:v>
                </c:pt>
                <c:pt idx="62">
                  <c:v>0.205785426583669</c:v>
                </c:pt>
                <c:pt idx="63">
                  <c:v>0.44415964848041001</c:v>
                </c:pt>
                <c:pt idx="64">
                  <c:v>0.34859025997803</c:v>
                </c:pt>
                <c:pt idx="65">
                  <c:v>0.35444891980959298</c:v>
                </c:pt>
                <c:pt idx="66">
                  <c:v>0.45660930062248201</c:v>
                </c:pt>
                <c:pt idx="67">
                  <c:v>0.40131819846210098</c:v>
                </c:pt>
                <c:pt idx="68">
                  <c:v>0.26730135481508599</c:v>
                </c:pt>
                <c:pt idx="69">
                  <c:v>0.45184913950933703</c:v>
                </c:pt>
                <c:pt idx="70">
                  <c:v>0.45660930062248201</c:v>
                </c:pt>
                <c:pt idx="71">
                  <c:v>0.53057488099597205</c:v>
                </c:pt>
                <c:pt idx="72">
                  <c:v>0.51299890150128102</c:v>
                </c:pt>
                <c:pt idx="73">
                  <c:v>0.56499450750640701</c:v>
                </c:pt>
                <c:pt idx="74">
                  <c:v>0.58623214939582502</c:v>
                </c:pt>
                <c:pt idx="75">
                  <c:v>0.46503112413035502</c:v>
                </c:pt>
                <c:pt idx="76">
                  <c:v>0.38044672281215602</c:v>
                </c:pt>
                <c:pt idx="77">
                  <c:v>0.25997803002563102</c:v>
                </c:pt>
                <c:pt idx="78">
                  <c:v>0.30648114243866698</c:v>
                </c:pt>
                <c:pt idx="79">
                  <c:v>0.337239106554375</c:v>
                </c:pt>
                <c:pt idx="80">
                  <c:v>0.23214939582570401</c:v>
                </c:pt>
                <c:pt idx="81">
                  <c:v>0.52581471988282602</c:v>
                </c:pt>
                <c:pt idx="82">
                  <c:v>0.36799707067008403</c:v>
                </c:pt>
                <c:pt idx="83">
                  <c:v>0.48077627242768201</c:v>
                </c:pt>
                <c:pt idx="84">
                  <c:v>0.41889417795679201</c:v>
                </c:pt>
                <c:pt idx="85">
                  <c:v>0.53789820578542602</c:v>
                </c:pt>
                <c:pt idx="86">
                  <c:v>0.51226656902233603</c:v>
                </c:pt>
                <c:pt idx="87">
                  <c:v>0.59355547418527999</c:v>
                </c:pt>
                <c:pt idx="88">
                  <c:v>0.40388136213841003</c:v>
                </c:pt>
                <c:pt idx="89">
                  <c:v>0.22592456975466799</c:v>
                </c:pt>
                <c:pt idx="90">
                  <c:v>0.52471622116440797</c:v>
                </c:pt>
                <c:pt idx="91">
                  <c:v>0.44415964848041001</c:v>
                </c:pt>
                <c:pt idx="92">
                  <c:v>0.57524716221164396</c:v>
                </c:pt>
                <c:pt idx="93">
                  <c:v>0.57268399853533503</c:v>
                </c:pt>
                <c:pt idx="94">
                  <c:v>0.37898205785426498</c:v>
                </c:pt>
                <c:pt idx="95">
                  <c:v>0.54082753570120801</c:v>
                </c:pt>
                <c:pt idx="96">
                  <c:v>0.44928597583302798</c:v>
                </c:pt>
                <c:pt idx="97">
                  <c:v>0.38447455144635601</c:v>
                </c:pt>
                <c:pt idx="98">
                  <c:v>0.51153423654339003</c:v>
                </c:pt>
                <c:pt idx="99">
                  <c:v>0.25595020139143099</c:v>
                </c:pt>
                <c:pt idx="100">
                  <c:v>0.47528377883559098</c:v>
                </c:pt>
                <c:pt idx="101">
                  <c:v>0.45404613694617302</c:v>
                </c:pt>
                <c:pt idx="102">
                  <c:v>0.24935920908092199</c:v>
                </c:pt>
                <c:pt idx="103">
                  <c:v>0.56206517759062602</c:v>
                </c:pt>
                <c:pt idx="104">
                  <c:v>0.20468692786525</c:v>
                </c:pt>
                <c:pt idx="105">
                  <c:v>0.42731600146466497</c:v>
                </c:pt>
                <c:pt idx="106">
                  <c:v>0.34675942878066601</c:v>
                </c:pt>
                <c:pt idx="107">
                  <c:v>0.22482607103624999</c:v>
                </c:pt>
                <c:pt idx="108">
                  <c:v>0.58366898571951598</c:v>
                </c:pt>
                <c:pt idx="109">
                  <c:v>0.31819846210179398</c:v>
                </c:pt>
                <c:pt idx="110">
                  <c:v>0.34199926766752098</c:v>
                </c:pt>
                <c:pt idx="111">
                  <c:v>0.20981325521786801</c:v>
                </c:pt>
                <c:pt idx="112">
                  <c:v>0.53533504210911698</c:v>
                </c:pt>
                <c:pt idx="113">
                  <c:v>0.50238008055657202</c:v>
                </c:pt>
                <c:pt idx="114">
                  <c:v>0.53167337971438999</c:v>
                </c:pt>
                <c:pt idx="115">
                  <c:v>0.49102892713291801</c:v>
                </c:pt>
                <c:pt idx="116">
                  <c:v>0.26400585865983101</c:v>
                </c:pt>
                <c:pt idx="117">
                  <c:v>0.38630538264372</c:v>
                </c:pt>
                <c:pt idx="118">
                  <c:v>0.42768216770413697</c:v>
                </c:pt>
                <c:pt idx="119">
                  <c:v>0.29586232149395802</c:v>
                </c:pt>
                <c:pt idx="120">
                  <c:v>0.46393262541193703</c:v>
                </c:pt>
                <c:pt idx="121">
                  <c:v>0.49652142072500899</c:v>
                </c:pt>
                <c:pt idx="122">
                  <c:v>0.446722812156719</c:v>
                </c:pt>
                <c:pt idx="123">
                  <c:v>0.49542292200659099</c:v>
                </c:pt>
                <c:pt idx="124">
                  <c:v>0.42878066642255502</c:v>
                </c:pt>
                <c:pt idx="125">
                  <c:v>0.25119004027828601</c:v>
                </c:pt>
                <c:pt idx="126">
                  <c:v>0.40351519589893797</c:v>
                </c:pt>
                <c:pt idx="127">
                  <c:v>0.25595020139143099</c:v>
                </c:pt>
                <c:pt idx="128">
                  <c:v>0.32442328817283</c:v>
                </c:pt>
                <c:pt idx="129">
                  <c:v>0.27572317832295801</c:v>
                </c:pt>
                <c:pt idx="130">
                  <c:v>0.48517026730135399</c:v>
                </c:pt>
                <c:pt idx="131">
                  <c:v>0.313804467228121</c:v>
                </c:pt>
                <c:pt idx="132">
                  <c:v>0.38264372024899301</c:v>
                </c:pt>
                <c:pt idx="133">
                  <c:v>0.264372024899304</c:v>
                </c:pt>
                <c:pt idx="134">
                  <c:v>0.53350421091175304</c:v>
                </c:pt>
                <c:pt idx="135">
                  <c:v>0.433906993775173</c:v>
                </c:pt>
                <c:pt idx="136">
                  <c:v>0.55217868912486201</c:v>
                </c:pt>
                <c:pt idx="137">
                  <c:v>0.49871841816184498</c:v>
                </c:pt>
                <c:pt idx="138">
                  <c:v>0.51373123398022702</c:v>
                </c:pt>
                <c:pt idx="139">
                  <c:v>0.222995239838886</c:v>
                </c:pt>
                <c:pt idx="140">
                  <c:v>0.35078725741486599</c:v>
                </c:pt>
                <c:pt idx="141">
                  <c:v>0.58037348956426205</c:v>
                </c:pt>
                <c:pt idx="142">
                  <c:v>0.421823507872574</c:v>
                </c:pt>
                <c:pt idx="143">
                  <c:v>0.56462834126693495</c:v>
                </c:pt>
                <c:pt idx="144">
                  <c:v>0.59318930794580704</c:v>
                </c:pt>
                <c:pt idx="145">
                  <c:v>0.35627975100695702</c:v>
                </c:pt>
                <c:pt idx="146">
                  <c:v>0.52215305748809904</c:v>
                </c:pt>
                <c:pt idx="147">
                  <c:v>0.36909556938850202</c:v>
                </c:pt>
                <c:pt idx="148">
                  <c:v>0.30904430611497602</c:v>
                </c:pt>
                <c:pt idx="149">
                  <c:v>0.33321127792017502</c:v>
                </c:pt>
                <c:pt idx="150">
                  <c:v>0.34602709630172002</c:v>
                </c:pt>
                <c:pt idx="151">
                  <c:v>0.59318930794580704</c:v>
                </c:pt>
                <c:pt idx="152">
                  <c:v>0.37605272793848399</c:v>
                </c:pt>
                <c:pt idx="153">
                  <c:v>0.54412303185646205</c:v>
                </c:pt>
                <c:pt idx="154">
                  <c:v>0.34712559502013901</c:v>
                </c:pt>
                <c:pt idx="155">
                  <c:v>0.52471622116440797</c:v>
                </c:pt>
                <c:pt idx="156">
                  <c:v>0.52471622116440797</c:v>
                </c:pt>
                <c:pt idx="157">
                  <c:v>0.19772976931526901</c:v>
                </c:pt>
                <c:pt idx="158">
                  <c:v>0.204320761625778</c:v>
                </c:pt>
                <c:pt idx="159">
                  <c:v>0.246796045404613</c:v>
                </c:pt>
                <c:pt idx="160">
                  <c:v>0.41230318564628299</c:v>
                </c:pt>
                <c:pt idx="161">
                  <c:v>0.505309410472354</c:v>
                </c:pt>
                <c:pt idx="162">
                  <c:v>0.26693518857561299</c:v>
                </c:pt>
                <c:pt idx="163">
                  <c:v>0.23764188941779499</c:v>
                </c:pt>
                <c:pt idx="164">
                  <c:v>0.20651775906261399</c:v>
                </c:pt>
                <c:pt idx="165">
                  <c:v>0.46063712925668199</c:v>
                </c:pt>
                <c:pt idx="166">
                  <c:v>0.47638227755400903</c:v>
                </c:pt>
                <c:pt idx="167">
                  <c:v>0.56792383742218899</c:v>
                </c:pt>
                <c:pt idx="168">
                  <c:v>0.54705236177224403</c:v>
                </c:pt>
                <c:pt idx="169">
                  <c:v>0.28780666422555801</c:v>
                </c:pt>
                <c:pt idx="170">
                  <c:v>0.22006590992310501</c:v>
                </c:pt>
                <c:pt idx="171">
                  <c:v>0.32845111680702999</c:v>
                </c:pt>
                <c:pt idx="172">
                  <c:v>0.39106554375686498</c:v>
                </c:pt>
                <c:pt idx="173">
                  <c:v>0.55034785792749896</c:v>
                </c:pt>
                <c:pt idx="174">
                  <c:v>0.29073599414133999</c:v>
                </c:pt>
                <c:pt idx="175">
                  <c:v>0.37605272793848399</c:v>
                </c:pt>
                <c:pt idx="176">
                  <c:v>0.266202856096667</c:v>
                </c:pt>
                <c:pt idx="177">
                  <c:v>0.228487733430977</c:v>
                </c:pt>
                <c:pt idx="178">
                  <c:v>0.27279384840717602</c:v>
                </c:pt>
                <c:pt idx="179">
                  <c:v>0.28377883559135803</c:v>
                </c:pt>
                <c:pt idx="180">
                  <c:v>0.481508604906627</c:v>
                </c:pt>
                <c:pt idx="181">
                  <c:v>0.33906993775173899</c:v>
                </c:pt>
                <c:pt idx="182">
                  <c:v>0.29549615525448503</c:v>
                </c:pt>
                <c:pt idx="183">
                  <c:v>0.44086415232515502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65240"/>
        <c:axId val="359665632"/>
      </c:scatterChart>
      <c:valAx>
        <c:axId val="35966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5632"/>
        <c:crosses val="autoZero"/>
        <c:crossBetween val="midCat"/>
      </c:valAx>
      <c:valAx>
        <c:axId val="3596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66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371475</xdr:colOff>
      <xdr:row>19</xdr:row>
      <xdr:rowOff>4761</xdr:rowOff>
    </xdr:from>
    <xdr:to>
      <xdr:col>44</xdr:col>
      <xdr:colOff>552450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342900</xdr:colOff>
      <xdr:row>6</xdr:row>
      <xdr:rowOff>119062</xdr:rowOff>
    </xdr:from>
    <xdr:to>
      <xdr:col>32</xdr:col>
      <xdr:colOff>38100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419100</xdr:colOff>
      <xdr:row>22</xdr:row>
      <xdr:rowOff>128587</xdr:rowOff>
    </xdr:from>
    <xdr:to>
      <xdr:col>32</xdr:col>
      <xdr:colOff>114300</xdr:colOff>
      <xdr:row>37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504825</xdr:colOff>
      <xdr:row>38</xdr:row>
      <xdr:rowOff>157162</xdr:rowOff>
    </xdr:from>
    <xdr:to>
      <xdr:col>32</xdr:col>
      <xdr:colOff>200025</xdr:colOff>
      <xdr:row>53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14287</xdr:rowOff>
    </xdr:from>
    <xdr:to>
      <xdr:col>16</xdr:col>
      <xdr:colOff>428625</xdr:colOff>
      <xdr:row>25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4</xdr:row>
      <xdr:rowOff>61912</xdr:rowOff>
    </xdr:from>
    <xdr:to>
      <xdr:col>22</xdr:col>
      <xdr:colOff>276225</xdr:colOff>
      <xdr:row>18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57150</xdr:colOff>
      <xdr:row>13</xdr:row>
      <xdr:rowOff>185737</xdr:rowOff>
    </xdr:from>
    <xdr:to>
      <xdr:col>32</xdr:col>
      <xdr:colOff>923925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581025</xdr:colOff>
      <xdr:row>30</xdr:row>
      <xdr:rowOff>14287</xdr:rowOff>
    </xdr:from>
    <xdr:to>
      <xdr:col>32</xdr:col>
      <xdr:colOff>838200</xdr:colOff>
      <xdr:row>44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1143000</xdr:colOff>
      <xdr:row>13</xdr:row>
      <xdr:rowOff>109537</xdr:rowOff>
    </xdr:from>
    <xdr:to>
      <xdr:col>38</xdr:col>
      <xdr:colOff>190500</xdr:colOff>
      <xdr:row>27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13</xdr:row>
      <xdr:rowOff>4762</xdr:rowOff>
    </xdr:from>
    <xdr:to>
      <xdr:col>32</xdr:col>
      <xdr:colOff>647700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31</xdr:row>
      <xdr:rowOff>176212</xdr:rowOff>
    </xdr:from>
    <xdr:to>
      <xdr:col>16</xdr:col>
      <xdr:colOff>533400</xdr:colOff>
      <xdr:row>46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31</xdr:row>
      <xdr:rowOff>147637</xdr:rowOff>
    </xdr:from>
    <xdr:to>
      <xdr:col>8</xdr:col>
      <xdr:colOff>323850</xdr:colOff>
      <xdr:row>46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1"/>
  <sheetViews>
    <sheetView topLeftCell="AC1" workbookViewId="0">
      <pane ySplit="4" topLeftCell="A8" activePane="bottomLeft" state="frozen"/>
      <selection pane="bottomLeft" activeCell="AG6" sqref="AG6:AH7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6.7109375" bestFit="1" customWidth="1"/>
    <col min="4" max="4" width="7.28515625" bestFit="1" customWidth="1"/>
    <col min="5" max="5" width="7" bestFit="1" customWidth="1"/>
    <col min="6" max="6" width="6.7109375" bestFit="1" customWidth="1"/>
    <col min="7" max="7" width="13.140625" bestFit="1" customWidth="1"/>
    <col min="8" max="8" width="12.7109375" hidden="1" customWidth="1"/>
    <col min="9" max="9" width="14.85546875" bestFit="1" customWidth="1"/>
    <col min="10" max="10" width="14.5703125" hidden="1" customWidth="1"/>
    <col min="11" max="11" width="18" bestFit="1" customWidth="1"/>
    <col min="12" max="12" width="17.7109375" hidden="1" customWidth="1"/>
    <col min="13" max="13" width="7.5703125" bestFit="1" customWidth="1"/>
    <col min="14" max="14" width="8.140625" bestFit="1" customWidth="1"/>
    <col min="15" max="15" width="12.140625" bestFit="1" customWidth="1"/>
    <col min="16" max="16" width="11.7109375" bestFit="1" customWidth="1"/>
    <col min="17" max="17" width="12.28515625" bestFit="1" customWidth="1"/>
    <col min="18" max="18" width="20.5703125" bestFit="1" customWidth="1"/>
    <col min="19" max="19" width="14.28515625" bestFit="1" customWidth="1"/>
    <col min="20" max="20" width="14.28515625" customWidth="1"/>
    <col min="21" max="21" width="14.140625" bestFit="1" customWidth="1"/>
    <col min="22" max="22" width="16.140625" bestFit="1" customWidth="1"/>
    <col min="23" max="23" width="15.140625" bestFit="1" customWidth="1"/>
    <col min="24" max="24" width="12.42578125" bestFit="1" customWidth="1"/>
    <col min="25" max="26" width="12.42578125" customWidth="1"/>
    <col min="31" max="31" width="17.7109375" bestFit="1" customWidth="1"/>
    <col min="32" max="32" width="14.7109375" customWidth="1"/>
    <col min="33" max="33" width="15.5703125" bestFit="1" customWidth="1"/>
    <col min="34" max="34" width="11" bestFit="1" customWidth="1"/>
    <col min="35" max="35" width="13.140625" bestFit="1" customWidth="1"/>
    <col min="37" max="37" width="13.140625" bestFit="1" customWidth="1"/>
    <col min="38" max="38" width="12.7109375" hidden="1" customWidth="1"/>
    <col min="39" max="39" width="14.85546875" bestFit="1" customWidth="1"/>
    <col min="40" max="40" width="14.5703125" hidden="1" customWidth="1"/>
    <col min="41" max="41" width="18" bestFit="1" customWidth="1"/>
    <col min="42" max="42" width="17.7109375" hidden="1" customWidth="1"/>
    <col min="45" max="45" width="12.140625" bestFit="1" customWidth="1"/>
    <col min="46" max="46" width="12.140625" customWidth="1"/>
    <col min="47" max="47" width="16.85546875" bestFit="1" customWidth="1"/>
    <col min="48" max="48" width="20.5703125" bestFit="1" customWidth="1"/>
    <col min="49" max="49" width="14.28515625" bestFit="1" customWidth="1"/>
    <col min="50" max="50" width="15.140625" bestFit="1" customWidth="1"/>
    <col min="51" max="51" width="12.42578125" bestFit="1" customWidth="1"/>
    <col min="52" max="52" width="9.28515625" bestFit="1" customWidth="1"/>
    <col min="53" max="53" width="12.140625" bestFit="1" customWidth="1"/>
  </cols>
  <sheetData>
    <row r="1" spans="1:53" s="3" customForma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G1" s="46" t="s">
        <v>44</v>
      </c>
      <c r="AH1" s="46"/>
      <c r="AI1" s="46"/>
      <c r="AJ1" s="46"/>
      <c r="AK1" s="46"/>
      <c r="AL1" s="46"/>
      <c r="AM1" s="46"/>
      <c r="AN1" s="46"/>
      <c r="AO1" s="46"/>
    </row>
    <row r="2" spans="1:53" s="3" customFormat="1" x14ac:dyDescent="0.25">
      <c r="A2" s="1"/>
      <c r="B2" s="44" t="s">
        <v>23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31"/>
      <c r="AA2" s="45" t="s">
        <v>41</v>
      </c>
      <c r="AB2" s="45"/>
      <c r="AC2" s="45"/>
      <c r="AG2" s="15" t="s">
        <v>36</v>
      </c>
      <c r="AH2" s="15" t="s">
        <v>37</v>
      </c>
      <c r="AI2" s="15" t="s">
        <v>40</v>
      </c>
      <c r="AJ2" s="15" t="s">
        <v>38</v>
      </c>
      <c r="AK2" s="15" t="s">
        <v>43</v>
      </c>
      <c r="AL2" s="16"/>
      <c r="AM2" s="15" t="s">
        <v>47</v>
      </c>
      <c r="AN2" s="16"/>
      <c r="AO2" s="15" t="s">
        <v>48</v>
      </c>
    </row>
    <row r="3" spans="1:53" x14ac:dyDescent="0.25">
      <c r="A3" s="12" t="s">
        <v>2</v>
      </c>
      <c r="B3" s="5" t="s">
        <v>18</v>
      </c>
      <c r="C3" s="5" t="s">
        <v>24</v>
      </c>
      <c r="D3" s="5" t="s">
        <v>51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33</v>
      </c>
      <c r="J3" s="5" t="s">
        <v>15</v>
      </c>
      <c r="K3" s="5" t="s">
        <v>16</v>
      </c>
      <c r="L3" s="4" t="s">
        <v>7</v>
      </c>
      <c r="M3" s="6" t="s">
        <v>25</v>
      </c>
      <c r="N3" s="6" t="s">
        <v>26</v>
      </c>
      <c r="O3" s="6" t="s">
        <v>27</v>
      </c>
      <c r="P3" s="6" t="s">
        <v>30</v>
      </c>
      <c r="Q3" s="6" t="s">
        <v>49</v>
      </c>
      <c r="R3" s="6" t="s">
        <v>20</v>
      </c>
      <c r="S3" s="6" t="s">
        <v>8</v>
      </c>
      <c r="T3" s="10" t="s">
        <v>34</v>
      </c>
      <c r="U3" s="10" t="s">
        <v>35</v>
      </c>
      <c r="V3" s="10" t="s">
        <v>39</v>
      </c>
      <c r="W3" s="6" t="s">
        <v>9</v>
      </c>
      <c r="X3" s="7" t="s">
        <v>10</v>
      </c>
      <c r="Y3" s="7" t="s">
        <v>21</v>
      </c>
      <c r="Z3" s="7" t="s">
        <v>58</v>
      </c>
      <c r="AA3" s="14" t="s">
        <v>0</v>
      </c>
      <c r="AB3" s="14" t="s">
        <v>1</v>
      </c>
      <c r="AC3" s="14" t="s">
        <v>42</v>
      </c>
      <c r="AG3" s="15" t="s">
        <v>45</v>
      </c>
      <c r="AH3" s="15" t="s">
        <v>45</v>
      </c>
      <c r="AI3" s="15" t="s">
        <v>45</v>
      </c>
      <c r="AJ3" s="15" t="s">
        <v>46</v>
      </c>
      <c r="AK3" s="15" t="s">
        <v>50</v>
      </c>
      <c r="AL3" s="4"/>
      <c r="AM3" s="15" t="s">
        <v>50</v>
      </c>
      <c r="AN3" s="4"/>
      <c r="AO3" s="15" t="s">
        <v>50</v>
      </c>
    </row>
    <row r="4" spans="1:53" x14ac:dyDescent="0.25">
      <c r="A4" s="13" t="s">
        <v>11</v>
      </c>
      <c r="B4" s="9" t="s">
        <v>12</v>
      </c>
      <c r="C4" s="9" t="s">
        <v>12</v>
      </c>
      <c r="D4" s="9" t="s">
        <v>12</v>
      </c>
      <c r="E4" s="9" t="s">
        <v>12</v>
      </c>
      <c r="F4" s="9" t="s">
        <v>12</v>
      </c>
      <c r="G4" s="9" t="s">
        <v>12</v>
      </c>
      <c r="H4" s="9" t="s">
        <v>12</v>
      </c>
      <c r="I4" s="9" t="s">
        <v>12</v>
      </c>
      <c r="J4" s="9" t="s">
        <v>12</v>
      </c>
      <c r="K4" s="9" t="s">
        <v>12</v>
      </c>
      <c r="L4" s="8" t="s">
        <v>12</v>
      </c>
      <c r="M4" s="10" t="s">
        <v>13</v>
      </c>
      <c r="N4" s="10" t="s">
        <v>13</v>
      </c>
      <c r="O4" s="10" t="s">
        <v>13</v>
      </c>
      <c r="P4" s="10" t="s">
        <v>13</v>
      </c>
      <c r="Q4" s="10" t="s">
        <v>13</v>
      </c>
      <c r="R4" s="10" t="s">
        <v>13</v>
      </c>
      <c r="S4" s="10" t="s">
        <v>13</v>
      </c>
      <c r="T4" s="10" t="s">
        <v>17</v>
      </c>
      <c r="U4" s="10" t="s">
        <v>17</v>
      </c>
      <c r="V4" s="10" t="s">
        <v>17</v>
      </c>
      <c r="W4" s="10" t="s">
        <v>13</v>
      </c>
      <c r="X4" s="11" t="s">
        <v>14</v>
      </c>
      <c r="Y4" s="11" t="s">
        <v>13</v>
      </c>
      <c r="Z4" s="11"/>
      <c r="AA4" s="14" t="s">
        <v>13</v>
      </c>
      <c r="AB4" s="14" t="s">
        <v>13</v>
      </c>
      <c r="AC4" s="14" t="s">
        <v>13</v>
      </c>
      <c r="AG4" s="3">
        <v>25</v>
      </c>
      <c r="AH4" s="3">
        <v>20</v>
      </c>
      <c r="AI4" s="3">
        <v>100</v>
      </c>
      <c r="AJ4" s="3">
        <v>4</v>
      </c>
      <c r="AK4" s="3">
        <v>3.9780000000000002</v>
      </c>
      <c r="AM4">
        <v>4.0540000000000003</v>
      </c>
      <c r="AO4">
        <v>3.2</v>
      </c>
    </row>
    <row r="5" spans="1:53" x14ac:dyDescent="0.25">
      <c r="A5" s="2">
        <v>15000</v>
      </c>
      <c r="B5" s="2">
        <v>10.508385922159</v>
      </c>
      <c r="C5" s="2">
        <v>25.24</v>
      </c>
      <c r="D5" s="2">
        <f>C5+20.5</f>
        <v>45.739999999999995</v>
      </c>
      <c r="E5" s="2">
        <v>1.89</v>
      </c>
      <c r="F5" s="2">
        <v>23.55</v>
      </c>
      <c r="G5" s="2">
        <v>0</v>
      </c>
      <c r="H5" s="2">
        <v>0</v>
      </c>
      <c r="I5" s="2">
        <v>1.61407784096923E-3</v>
      </c>
      <c r="J5" s="2">
        <v>1.7934198232991401E-3</v>
      </c>
      <c r="K5" s="2">
        <v>15.54</v>
      </c>
      <c r="L5" s="2">
        <v>22.2</v>
      </c>
      <c r="M5" s="2">
        <v>0</v>
      </c>
      <c r="N5" s="2">
        <v>0</v>
      </c>
      <c r="O5" s="2">
        <v>1199</v>
      </c>
      <c r="P5" s="2">
        <v>-983</v>
      </c>
      <c r="Q5" s="2">
        <v>267</v>
      </c>
      <c r="R5" s="2">
        <v>905</v>
      </c>
      <c r="S5" s="2">
        <v>2065</v>
      </c>
      <c r="T5" s="2">
        <f>((A5-5328)*$AK$4*$AJ$4/100)/(1-(1+$AJ$4/100)^-$AG$4)</f>
        <v>2462.8740947928009</v>
      </c>
      <c r="U5" s="2">
        <f>(ROUND(0.000312745*B5*10^6/3.2, 0)*$AM$4*$AJ$4/100)/(1-(1+$AJ$4/100)^-$AH$4)</f>
        <v>306.35452705973239</v>
      </c>
      <c r="V5" s="2">
        <f>(ROUND(0.000312745*B5*10^6/3.2, 0)*$AO$4*$AJ$4/100)/(1-(1+$AJ$4/100)^-$AI$4)</f>
        <v>134.11141132394866</v>
      </c>
      <c r="W5" s="2">
        <f>T5+U5+V5</f>
        <v>2903.3400331764819</v>
      </c>
      <c r="X5" s="2">
        <v>-12.198</v>
      </c>
      <c r="Y5" s="2">
        <f>Q5+R5+S5+W5</f>
        <v>6140.3400331764824</v>
      </c>
      <c r="Z5" s="2">
        <f>(E5+F5)/$AG$8</f>
        <v>1.2230769230769232</v>
      </c>
      <c r="AA5" s="2">
        <f>(A5-5328)*$AK$4</f>
        <v>38475.216</v>
      </c>
      <c r="AB5">
        <f>ROUND(0.000312745*B5*10^6/3.2, 0)*$AM$4</f>
        <v>4163.4580000000005</v>
      </c>
      <c r="AC5">
        <f>ROUND(0.000312745*B5*10^6/3.2, 0)*$AO$4</f>
        <v>3286.4</v>
      </c>
      <c r="AD5" s="2"/>
      <c r="AE5" s="2"/>
    </row>
    <row r="6" spans="1:53" x14ac:dyDescent="0.25">
      <c r="A6" s="2">
        <v>15000</v>
      </c>
      <c r="B6" s="2">
        <v>10.508046017877399</v>
      </c>
      <c r="C6" s="2">
        <v>25.24</v>
      </c>
      <c r="D6" s="2">
        <f t="shared" ref="D6:D69" si="0">C6+20.5</f>
        <v>45.739999999999995</v>
      </c>
      <c r="E6" s="2">
        <v>1.89</v>
      </c>
      <c r="F6" s="2">
        <v>23.55</v>
      </c>
      <c r="G6" s="2">
        <v>0</v>
      </c>
      <c r="H6" s="2">
        <v>0</v>
      </c>
      <c r="I6" s="2">
        <v>1.9539821225791299E-3</v>
      </c>
      <c r="J6" s="2">
        <v>2.1710912473101398E-3</v>
      </c>
      <c r="K6" s="2">
        <v>15.54</v>
      </c>
      <c r="L6" s="2">
        <v>22.2</v>
      </c>
      <c r="M6" s="2">
        <v>0</v>
      </c>
      <c r="N6" s="2">
        <v>1</v>
      </c>
      <c r="O6" s="2">
        <v>1199</v>
      </c>
      <c r="P6" s="2">
        <v>-983</v>
      </c>
      <c r="Q6" s="2">
        <v>267</v>
      </c>
      <c r="R6" s="2">
        <v>905</v>
      </c>
      <c r="S6" s="2">
        <v>2065</v>
      </c>
      <c r="T6" s="2">
        <f t="shared" ref="T6:T69" si="1">((A6-5328)*$AK$4*$AJ$4/100)/(1-(1+$AJ$4/100)^-$AG$4)</f>
        <v>2462.8740947928009</v>
      </c>
      <c r="U6" s="2">
        <f t="shared" ref="U6:U69" si="2">(ROUND(0.000312745*B6*10^6/3.2, 0)*$AM$4*$AJ$4/100)/(1-(1+$AJ$4/100)^-$AH$4)</f>
        <v>306.35452705973239</v>
      </c>
      <c r="V6" s="2">
        <f t="shared" ref="V6:V69" si="3">(ROUND(0.000312745*B6*10^6/3.2, 0)*$AO$4*$AJ$4/100)/(1-(1+$AJ$4/100)^-$AI$4)</f>
        <v>134.11141132394866</v>
      </c>
      <c r="W6" s="2">
        <f t="shared" ref="W6:W69" si="4">T6+U6+V6</f>
        <v>2903.3400331764819</v>
      </c>
      <c r="X6" s="2">
        <v>-12.198</v>
      </c>
      <c r="Y6" s="2">
        <f t="shared" ref="Y6:Y69" si="5">Q6+R6+S6+W6</f>
        <v>6140.3400331764824</v>
      </c>
      <c r="Z6" s="2">
        <f t="shared" ref="Z6:Z69" si="6">(E6+F6)/$AG$8</f>
        <v>1.2230769230769232</v>
      </c>
      <c r="AA6" s="2">
        <f t="shared" ref="AA6:AA69" si="7">(A6-5328)*$AK$4</f>
        <v>38475.216</v>
      </c>
      <c r="AB6">
        <f t="shared" ref="AB6:AB69" si="8">ROUND(0.000312745*B6*10^6/3.2, 0)*$AM$4</f>
        <v>4163.4580000000005</v>
      </c>
      <c r="AC6">
        <f t="shared" ref="AC6:AC69" si="9">ROUND(0.000312745*B6*10^6/3.2, 0)*$AO$4</f>
        <v>3286.4</v>
      </c>
      <c r="AD6" s="2"/>
      <c r="AE6" s="2"/>
      <c r="AG6" s="18" t="s">
        <v>54</v>
      </c>
      <c r="AH6" s="18" t="s">
        <v>52</v>
      </c>
    </row>
    <row r="7" spans="1:53" x14ac:dyDescent="0.25">
      <c r="A7" s="2">
        <v>14915</v>
      </c>
      <c r="B7" s="2">
        <v>10.517139037166499</v>
      </c>
      <c r="C7" s="2">
        <v>25.09</v>
      </c>
      <c r="D7" s="2">
        <f t="shared" si="0"/>
        <v>45.59</v>
      </c>
      <c r="E7" s="2">
        <v>1.91</v>
      </c>
      <c r="F7" s="2">
        <v>23.42</v>
      </c>
      <c r="G7" s="2">
        <v>0</v>
      </c>
      <c r="H7" s="2">
        <v>0</v>
      </c>
      <c r="I7" s="2">
        <v>0</v>
      </c>
      <c r="J7" s="2">
        <v>0</v>
      </c>
      <c r="K7" s="2">
        <v>15.5328609628334</v>
      </c>
      <c r="L7" s="2">
        <v>22.189801375476399</v>
      </c>
      <c r="M7" s="2">
        <v>0</v>
      </c>
      <c r="N7" s="2">
        <v>0</v>
      </c>
      <c r="O7" s="2">
        <v>1198</v>
      </c>
      <c r="P7" s="2">
        <v>-978</v>
      </c>
      <c r="Q7" s="2">
        <v>271</v>
      </c>
      <c r="R7" s="2">
        <v>903</v>
      </c>
      <c r="S7" s="2">
        <v>2065</v>
      </c>
      <c r="T7" s="2">
        <f t="shared" si="1"/>
        <v>2441.2297298158173</v>
      </c>
      <c r="U7" s="2">
        <f t="shared" si="2"/>
        <v>306.65282747556466</v>
      </c>
      <c r="V7" s="2">
        <f t="shared" si="3"/>
        <v>134.24199692406933</v>
      </c>
      <c r="W7" s="2">
        <f t="shared" si="4"/>
        <v>2882.1245542154511</v>
      </c>
      <c r="X7" s="2">
        <v>-12.116</v>
      </c>
      <c r="Y7" s="2">
        <f t="shared" si="5"/>
        <v>6121.1245542154511</v>
      </c>
      <c r="Z7" s="2">
        <f t="shared" si="6"/>
        <v>1.2177884615384615</v>
      </c>
      <c r="AA7" s="2">
        <f t="shared" si="7"/>
        <v>38137.086000000003</v>
      </c>
      <c r="AB7">
        <f t="shared" si="8"/>
        <v>4167.5120000000006</v>
      </c>
      <c r="AC7">
        <f t="shared" si="9"/>
        <v>3289.6000000000004</v>
      </c>
      <c r="AD7" s="2"/>
      <c r="AE7" s="2"/>
      <c r="AG7" s="18" t="s">
        <v>12</v>
      </c>
      <c r="AH7" s="18" t="s">
        <v>12</v>
      </c>
    </row>
    <row r="8" spans="1:53" x14ac:dyDescent="0.25">
      <c r="A8" s="2">
        <v>14736</v>
      </c>
      <c r="B8" s="2">
        <v>10.5366741818598</v>
      </c>
      <c r="C8" s="2">
        <v>24.79</v>
      </c>
      <c r="D8" s="2">
        <f t="shared" si="0"/>
        <v>45.29</v>
      </c>
      <c r="E8" s="2">
        <v>1.94</v>
      </c>
      <c r="F8" s="2">
        <v>23.14</v>
      </c>
      <c r="G8" s="2">
        <v>0</v>
      </c>
      <c r="H8" s="2">
        <v>0</v>
      </c>
      <c r="I8" s="2">
        <v>0</v>
      </c>
      <c r="J8" s="2">
        <v>0</v>
      </c>
      <c r="K8" s="2">
        <v>15.5133258181401</v>
      </c>
      <c r="L8" s="2">
        <v>22.161894025914499</v>
      </c>
      <c r="M8" s="2">
        <v>0</v>
      </c>
      <c r="N8" s="2">
        <v>0</v>
      </c>
      <c r="O8" s="2">
        <v>1197</v>
      </c>
      <c r="P8" s="2">
        <v>-967</v>
      </c>
      <c r="Q8" s="2">
        <v>281</v>
      </c>
      <c r="R8" s="2">
        <v>898</v>
      </c>
      <c r="S8" s="2">
        <v>2065</v>
      </c>
      <c r="T8" s="2">
        <f t="shared" si="1"/>
        <v>2395.6492435701693</v>
      </c>
      <c r="U8" s="2">
        <f t="shared" si="2"/>
        <v>307.2494283072291</v>
      </c>
      <c r="V8" s="2">
        <f t="shared" si="3"/>
        <v>134.50316812431072</v>
      </c>
      <c r="W8" s="2">
        <f t="shared" si="4"/>
        <v>2837.4018400017094</v>
      </c>
      <c r="X8" s="2">
        <v>-11.943</v>
      </c>
      <c r="Y8" s="2">
        <f t="shared" si="5"/>
        <v>6081.4018400017094</v>
      </c>
      <c r="Z8" s="2">
        <f t="shared" si="6"/>
        <v>1.2057692307692309</v>
      </c>
      <c r="AA8" s="2">
        <f t="shared" si="7"/>
        <v>37425.024000000005</v>
      </c>
      <c r="AB8">
        <f t="shared" si="8"/>
        <v>4175.62</v>
      </c>
      <c r="AC8">
        <f t="shared" si="9"/>
        <v>3296</v>
      </c>
      <c r="AD8" s="2"/>
      <c r="AE8" s="2"/>
      <c r="AG8" s="4">
        <v>20.8</v>
      </c>
      <c r="AH8" s="4">
        <v>26.05</v>
      </c>
    </row>
    <row r="9" spans="1:53" x14ac:dyDescent="0.25">
      <c r="A9" s="2">
        <v>14716</v>
      </c>
      <c r="B9" s="2">
        <v>10.512504718711201</v>
      </c>
      <c r="C9" s="2">
        <v>24.76</v>
      </c>
      <c r="D9" s="2">
        <f t="shared" si="0"/>
        <v>45.260000000000005</v>
      </c>
      <c r="E9" s="2">
        <v>1.94</v>
      </c>
      <c r="F9" s="2">
        <v>23.12</v>
      </c>
      <c r="G9" s="2">
        <v>0</v>
      </c>
      <c r="H9" s="2">
        <v>0</v>
      </c>
      <c r="I9" s="2">
        <v>0</v>
      </c>
      <c r="J9" s="2">
        <v>0</v>
      </c>
      <c r="K9" s="2">
        <v>15.537495281288701</v>
      </c>
      <c r="L9" s="2">
        <v>22.196421830412401</v>
      </c>
      <c r="M9" s="2">
        <v>0</v>
      </c>
      <c r="N9" s="2">
        <v>0</v>
      </c>
      <c r="O9" s="2">
        <v>1199</v>
      </c>
      <c r="P9" s="2">
        <v>-967</v>
      </c>
      <c r="Q9" s="2">
        <v>283</v>
      </c>
      <c r="R9" s="2">
        <v>898</v>
      </c>
      <c r="S9" s="2">
        <v>2065</v>
      </c>
      <c r="T9" s="2">
        <f t="shared" si="1"/>
        <v>2390.5564518108781</v>
      </c>
      <c r="U9" s="2">
        <f t="shared" si="2"/>
        <v>306.35452705973239</v>
      </c>
      <c r="V9" s="2">
        <f t="shared" si="3"/>
        <v>134.11141132394866</v>
      </c>
      <c r="W9" s="2">
        <f t="shared" si="4"/>
        <v>2831.0223901945592</v>
      </c>
      <c r="X9" s="2">
        <v>-11.928000000000001</v>
      </c>
      <c r="Y9" s="2">
        <f t="shared" si="5"/>
        <v>6077.0223901945592</v>
      </c>
      <c r="Z9" s="2">
        <f t="shared" si="6"/>
        <v>1.2048076923076925</v>
      </c>
      <c r="AA9" s="2">
        <f t="shared" si="7"/>
        <v>37345.464</v>
      </c>
      <c r="AB9">
        <f t="shared" si="8"/>
        <v>4163.4580000000005</v>
      </c>
      <c r="AC9">
        <f t="shared" si="9"/>
        <v>3286.4</v>
      </c>
      <c r="AD9" s="2"/>
      <c r="AE9" s="2"/>
    </row>
    <row r="10" spans="1:53" x14ac:dyDescent="0.25">
      <c r="A10" s="2">
        <v>14716</v>
      </c>
      <c r="B10" s="2">
        <v>10.512504718711201</v>
      </c>
      <c r="C10" s="2">
        <v>24.76</v>
      </c>
      <c r="D10" s="2">
        <f t="shared" si="0"/>
        <v>45.260000000000005</v>
      </c>
      <c r="E10" s="2">
        <v>1.94</v>
      </c>
      <c r="F10" s="2">
        <v>23.12</v>
      </c>
      <c r="G10" s="2">
        <v>0</v>
      </c>
      <c r="H10" s="2">
        <v>0</v>
      </c>
      <c r="I10" s="2">
        <v>0</v>
      </c>
      <c r="J10" s="2">
        <v>0</v>
      </c>
      <c r="K10" s="2">
        <v>15.537495281288701</v>
      </c>
      <c r="L10" s="2">
        <v>22.196421830412401</v>
      </c>
      <c r="M10" s="2">
        <v>0</v>
      </c>
      <c r="N10" s="2">
        <v>0</v>
      </c>
      <c r="O10" s="2">
        <v>1199</v>
      </c>
      <c r="P10" s="2">
        <v>-967</v>
      </c>
      <c r="Q10" s="2">
        <v>283</v>
      </c>
      <c r="R10" s="2">
        <v>898</v>
      </c>
      <c r="S10" s="2">
        <v>2065</v>
      </c>
      <c r="T10" s="2">
        <f t="shared" si="1"/>
        <v>2390.5564518108781</v>
      </c>
      <c r="U10" s="2">
        <f t="shared" si="2"/>
        <v>306.35452705973239</v>
      </c>
      <c r="V10" s="2">
        <f t="shared" si="3"/>
        <v>134.11141132394866</v>
      </c>
      <c r="W10" s="2">
        <f t="shared" si="4"/>
        <v>2831.0223901945592</v>
      </c>
      <c r="X10" s="2">
        <v>-11.928000000000001</v>
      </c>
      <c r="Y10" s="2">
        <f t="shared" si="5"/>
        <v>6077.0223901945592</v>
      </c>
      <c r="Z10" s="2">
        <f t="shared" si="6"/>
        <v>1.2048076923076925</v>
      </c>
      <c r="AA10" s="2">
        <f t="shared" si="7"/>
        <v>37345.464</v>
      </c>
      <c r="AB10">
        <f t="shared" si="8"/>
        <v>4163.4580000000005</v>
      </c>
      <c r="AC10">
        <f t="shared" si="9"/>
        <v>3286.4</v>
      </c>
      <c r="AD10" s="2"/>
      <c r="AE10" s="2"/>
    </row>
    <row r="11" spans="1:53" x14ac:dyDescent="0.25">
      <c r="A11" s="2">
        <v>14663</v>
      </c>
      <c r="B11" s="2">
        <v>10.518112156043999</v>
      </c>
      <c r="C11" s="2">
        <v>24.67</v>
      </c>
      <c r="D11" s="2">
        <f t="shared" si="0"/>
        <v>45.17</v>
      </c>
      <c r="E11" s="2">
        <v>1.95</v>
      </c>
      <c r="F11" s="2">
        <v>23.04</v>
      </c>
      <c r="G11" s="2">
        <v>0</v>
      </c>
      <c r="H11" s="2">
        <v>0</v>
      </c>
      <c r="I11" s="2">
        <v>0</v>
      </c>
      <c r="J11" s="2">
        <v>0</v>
      </c>
      <c r="K11" s="2">
        <v>15.5318878439559</v>
      </c>
      <c r="L11" s="2">
        <v>22.188411205651299</v>
      </c>
      <c r="M11" s="2">
        <v>0</v>
      </c>
      <c r="N11" s="2">
        <v>0</v>
      </c>
      <c r="O11" s="2">
        <v>1198</v>
      </c>
      <c r="P11" s="2">
        <v>-963</v>
      </c>
      <c r="Q11" s="2">
        <v>286</v>
      </c>
      <c r="R11" s="2">
        <v>897</v>
      </c>
      <c r="S11" s="2">
        <v>2065</v>
      </c>
      <c r="T11" s="2">
        <f t="shared" si="1"/>
        <v>2377.0605536487592</v>
      </c>
      <c r="U11" s="2">
        <f t="shared" si="2"/>
        <v>306.65282747556466</v>
      </c>
      <c r="V11" s="2">
        <f t="shared" si="3"/>
        <v>134.24199692406933</v>
      </c>
      <c r="W11" s="2">
        <f t="shared" si="4"/>
        <v>2817.955378048393</v>
      </c>
      <c r="X11" s="2">
        <v>-11.877000000000001</v>
      </c>
      <c r="Y11" s="2">
        <f t="shared" si="5"/>
        <v>6065.955378048393</v>
      </c>
      <c r="Z11" s="2">
        <f t="shared" si="6"/>
        <v>1.2014423076923075</v>
      </c>
      <c r="AA11" s="2">
        <f t="shared" si="7"/>
        <v>37134.630000000005</v>
      </c>
      <c r="AB11">
        <f t="shared" si="8"/>
        <v>4167.5120000000006</v>
      </c>
      <c r="AC11">
        <f t="shared" si="9"/>
        <v>3289.6000000000004</v>
      </c>
      <c r="AD11" s="2"/>
      <c r="AE11" s="2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3" x14ac:dyDescent="0.25">
      <c r="A12" s="2">
        <v>14646</v>
      </c>
      <c r="B12" s="2">
        <v>10.9773636036761</v>
      </c>
      <c r="C12" s="2">
        <v>24.64</v>
      </c>
      <c r="D12" s="2">
        <f t="shared" si="0"/>
        <v>45.14</v>
      </c>
      <c r="E12" s="2">
        <v>2.02</v>
      </c>
      <c r="F12" s="2">
        <v>22.94</v>
      </c>
      <c r="G12" s="2">
        <v>0</v>
      </c>
      <c r="H12" s="2">
        <v>0</v>
      </c>
      <c r="I12" s="2">
        <v>0</v>
      </c>
      <c r="J12" s="2">
        <v>0</v>
      </c>
      <c r="K12" s="2">
        <v>15.0726363963238</v>
      </c>
      <c r="L12" s="2">
        <v>21.532337709034</v>
      </c>
      <c r="M12" s="2">
        <v>0</v>
      </c>
      <c r="N12" s="2">
        <v>0</v>
      </c>
      <c r="O12" s="2">
        <v>1163</v>
      </c>
      <c r="P12" s="2">
        <v>-954</v>
      </c>
      <c r="Q12" s="2">
        <v>260</v>
      </c>
      <c r="R12" s="2">
        <v>895</v>
      </c>
      <c r="S12" s="2">
        <v>2077</v>
      </c>
      <c r="T12" s="2">
        <f t="shared" si="1"/>
        <v>2372.7316806533627</v>
      </c>
      <c r="U12" s="2">
        <f t="shared" si="2"/>
        <v>320.07634618801637</v>
      </c>
      <c r="V12" s="2">
        <f t="shared" si="3"/>
        <v>140.1183489295004</v>
      </c>
      <c r="W12" s="2">
        <f t="shared" si="4"/>
        <v>2832.9263757708795</v>
      </c>
      <c r="X12" s="2">
        <v>-11.78</v>
      </c>
      <c r="Y12" s="2">
        <f t="shared" si="5"/>
        <v>6064.9263757708795</v>
      </c>
      <c r="Z12" s="2">
        <f t="shared" si="6"/>
        <v>1.2</v>
      </c>
      <c r="AA12" s="2">
        <f t="shared" si="7"/>
        <v>37067.004000000001</v>
      </c>
      <c r="AB12">
        <f t="shared" si="8"/>
        <v>4349.942</v>
      </c>
      <c r="AC12">
        <f t="shared" si="9"/>
        <v>3433.6000000000004</v>
      </c>
      <c r="AD12" s="2"/>
      <c r="AE12" s="2"/>
    </row>
    <row r="13" spans="1:53" x14ac:dyDescent="0.25">
      <c r="A13" s="2">
        <v>14555</v>
      </c>
      <c r="B13" s="2">
        <v>10.5420601707935</v>
      </c>
      <c r="C13" s="2">
        <v>24.49</v>
      </c>
      <c r="D13" s="2">
        <f t="shared" si="0"/>
        <v>44.989999999999995</v>
      </c>
      <c r="E13" s="2">
        <v>1.97</v>
      </c>
      <c r="F13" s="2">
        <v>22.87</v>
      </c>
      <c r="G13" s="2">
        <v>0</v>
      </c>
      <c r="H13" s="2">
        <v>0</v>
      </c>
      <c r="I13" s="2">
        <v>0</v>
      </c>
      <c r="J13" s="2">
        <v>0</v>
      </c>
      <c r="K13" s="2">
        <v>15.5079398292064</v>
      </c>
      <c r="L13" s="2">
        <v>22.154199756009099</v>
      </c>
      <c r="M13" s="2">
        <v>0</v>
      </c>
      <c r="N13" s="2">
        <v>0</v>
      </c>
      <c r="O13" s="2">
        <v>1196</v>
      </c>
      <c r="P13" s="2">
        <v>-956</v>
      </c>
      <c r="Q13" s="2">
        <v>291</v>
      </c>
      <c r="R13" s="2">
        <v>894</v>
      </c>
      <c r="S13" s="2">
        <v>2065</v>
      </c>
      <c r="T13" s="2">
        <f t="shared" si="1"/>
        <v>2349.5594781485916</v>
      </c>
      <c r="U13" s="2">
        <f t="shared" si="2"/>
        <v>307.2494283072291</v>
      </c>
      <c r="V13" s="2">
        <f t="shared" si="3"/>
        <v>134.50316812431072</v>
      </c>
      <c r="W13" s="2">
        <f t="shared" si="4"/>
        <v>2791.3120745801316</v>
      </c>
      <c r="X13" s="2">
        <v>-11.771000000000001</v>
      </c>
      <c r="Y13" s="2">
        <f t="shared" si="5"/>
        <v>6041.3120745801316</v>
      </c>
      <c r="Z13" s="2">
        <f t="shared" si="6"/>
        <v>1.1942307692307692</v>
      </c>
      <c r="AA13" s="2">
        <f t="shared" si="7"/>
        <v>36705.006000000001</v>
      </c>
      <c r="AB13">
        <f t="shared" si="8"/>
        <v>4175.62</v>
      </c>
      <c r="AC13">
        <f t="shared" si="9"/>
        <v>3296</v>
      </c>
      <c r="AD13" s="2"/>
      <c r="AE13" s="2"/>
    </row>
    <row r="14" spans="1:53" x14ac:dyDescent="0.25">
      <c r="A14" s="2">
        <v>14546</v>
      </c>
      <c r="B14" s="2">
        <v>10.5135121539964</v>
      </c>
      <c r="C14" s="2">
        <v>24.47</v>
      </c>
      <c r="D14" s="2">
        <f t="shared" si="0"/>
        <v>44.97</v>
      </c>
      <c r="E14" s="2">
        <v>1.97</v>
      </c>
      <c r="F14" s="2">
        <v>22.86</v>
      </c>
      <c r="G14" s="2">
        <v>0</v>
      </c>
      <c r="H14" s="2">
        <v>0</v>
      </c>
      <c r="I14" s="2">
        <v>0</v>
      </c>
      <c r="J14" s="2">
        <v>0</v>
      </c>
      <c r="K14" s="2">
        <v>15.536487846003499</v>
      </c>
      <c r="L14" s="2">
        <v>22.194982637147898</v>
      </c>
      <c r="M14" s="2">
        <v>0</v>
      </c>
      <c r="N14" s="2">
        <v>0</v>
      </c>
      <c r="O14" s="2">
        <v>1199</v>
      </c>
      <c r="P14" s="2">
        <v>-956</v>
      </c>
      <c r="Q14" s="2">
        <v>293</v>
      </c>
      <c r="R14" s="2">
        <v>894</v>
      </c>
      <c r="S14" s="2">
        <v>2065</v>
      </c>
      <c r="T14" s="2">
        <f t="shared" si="1"/>
        <v>2347.2677218569111</v>
      </c>
      <c r="U14" s="2">
        <f t="shared" si="2"/>
        <v>306.65282747556466</v>
      </c>
      <c r="V14" s="2">
        <f t="shared" si="3"/>
        <v>134.24199692406933</v>
      </c>
      <c r="W14" s="2">
        <f t="shared" si="4"/>
        <v>2788.1625462565453</v>
      </c>
      <c r="X14" s="2">
        <v>-11.766999999999999</v>
      </c>
      <c r="Y14" s="2">
        <f t="shared" si="5"/>
        <v>6040.1625462565453</v>
      </c>
      <c r="Z14" s="2">
        <f t="shared" si="6"/>
        <v>1.1937499999999999</v>
      </c>
      <c r="AA14" s="2">
        <f t="shared" si="7"/>
        <v>36669.204000000005</v>
      </c>
      <c r="AB14">
        <f t="shared" si="8"/>
        <v>4167.5120000000006</v>
      </c>
      <c r="AC14">
        <f t="shared" si="9"/>
        <v>3289.6000000000004</v>
      </c>
      <c r="AD14" s="2"/>
      <c r="AE14" s="2"/>
      <c r="AG14" s="43" t="s">
        <v>23</v>
      </c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 spans="1:53" x14ac:dyDescent="0.25">
      <c r="A15" s="2">
        <v>14531</v>
      </c>
      <c r="B15" s="2">
        <v>10.509887609315401</v>
      </c>
      <c r="C15" s="2">
        <v>24.45</v>
      </c>
      <c r="D15" s="2">
        <f t="shared" si="0"/>
        <v>44.95</v>
      </c>
      <c r="E15" s="2">
        <v>1.97</v>
      </c>
      <c r="F15" s="2">
        <v>22.84</v>
      </c>
      <c r="G15" s="2">
        <v>0</v>
      </c>
      <c r="H15" s="2">
        <v>0</v>
      </c>
      <c r="I15" s="2">
        <v>1.12390684531504E-4</v>
      </c>
      <c r="J15" s="2">
        <v>1.2487853836833801E-4</v>
      </c>
      <c r="K15" s="2">
        <v>15.54</v>
      </c>
      <c r="L15" s="2">
        <v>22.2</v>
      </c>
      <c r="M15" s="2">
        <v>0</v>
      </c>
      <c r="N15" s="2">
        <v>0</v>
      </c>
      <c r="O15" s="2">
        <v>1199</v>
      </c>
      <c r="P15" s="2">
        <v>-956</v>
      </c>
      <c r="Q15" s="2">
        <v>294</v>
      </c>
      <c r="R15" s="2">
        <v>893</v>
      </c>
      <c r="S15" s="2">
        <v>2065</v>
      </c>
      <c r="T15" s="2">
        <f t="shared" si="1"/>
        <v>2343.448128037443</v>
      </c>
      <c r="U15" s="2">
        <f t="shared" si="2"/>
        <v>306.35452705973239</v>
      </c>
      <c r="V15" s="2">
        <f t="shared" si="3"/>
        <v>134.11141132394866</v>
      </c>
      <c r="W15" s="2">
        <f t="shared" si="4"/>
        <v>2783.9140664211241</v>
      </c>
      <c r="X15" s="2">
        <v>-11.753</v>
      </c>
      <c r="Y15" s="2">
        <f t="shared" si="5"/>
        <v>6035.9140664211245</v>
      </c>
      <c r="Z15" s="2">
        <f t="shared" si="6"/>
        <v>1.1927884615384614</v>
      </c>
      <c r="AA15" s="2">
        <f t="shared" si="7"/>
        <v>36609.534</v>
      </c>
      <c r="AB15">
        <f t="shared" si="8"/>
        <v>4163.4580000000005</v>
      </c>
      <c r="AC15">
        <f t="shared" si="9"/>
        <v>3286.4</v>
      </c>
      <c r="AD15" s="2"/>
      <c r="AF15" s="12" t="s">
        <v>2</v>
      </c>
      <c r="AG15" s="5" t="s">
        <v>18</v>
      </c>
      <c r="AH15" s="5" t="s">
        <v>24</v>
      </c>
      <c r="AI15" s="5" t="s">
        <v>3</v>
      </c>
      <c r="AJ15" s="5" t="s">
        <v>4</v>
      </c>
      <c r="AK15" s="5" t="s">
        <v>5</v>
      </c>
      <c r="AL15" s="5" t="s">
        <v>6</v>
      </c>
      <c r="AM15" s="5" t="s">
        <v>33</v>
      </c>
      <c r="AN15" s="5" t="s">
        <v>15</v>
      </c>
      <c r="AO15" s="5" t="s">
        <v>16</v>
      </c>
      <c r="AP15" s="5" t="s">
        <v>7</v>
      </c>
      <c r="AQ15" s="10" t="s">
        <v>25</v>
      </c>
      <c r="AR15" s="10" t="s">
        <v>26</v>
      </c>
      <c r="AS15" s="10" t="s">
        <v>27</v>
      </c>
      <c r="AT15" s="6" t="s">
        <v>30</v>
      </c>
      <c r="AU15" s="10" t="s">
        <v>19</v>
      </c>
      <c r="AV15" s="10" t="s">
        <v>20</v>
      </c>
      <c r="AW15" s="10" t="s">
        <v>8</v>
      </c>
      <c r="AX15" s="10" t="s">
        <v>9</v>
      </c>
      <c r="AY15" s="11" t="s">
        <v>10</v>
      </c>
      <c r="AZ15" s="11" t="s">
        <v>28</v>
      </c>
      <c r="BA15" s="11" t="s">
        <v>59</v>
      </c>
    </row>
    <row r="16" spans="1:53" x14ac:dyDescent="0.25">
      <c r="A16" s="2">
        <v>14506</v>
      </c>
      <c r="B16" s="2">
        <v>10.584755417355201</v>
      </c>
      <c r="C16" s="2">
        <v>24.41</v>
      </c>
      <c r="D16" s="2">
        <f t="shared" si="0"/>
        <v>44.91</v>
      </c>
      <c r="E16" s="2">
        <v>1.99</v>
      </c>
      <c r="F16" s="2">
        <v>22.79</v>
      </c>
      <c r="G16" s="2">
        <v>0</v>
      </c>
      <c r="H16" s="2">
        <v>0</v>
      </c>
      <c r="I16" s="2">
        <v>0</v>
      </c>
      <c r="J16" s="2">
        <v>0</v>
      </c>
      <c r="K16" s="2">
        <v>15.465244582644701</v>
      </c>
      <c r="L16" s="2">
        <v>22.093206546635201</v>
      </c>
      <c r="M16" s="2">
        <v>0</v>
      </c>
      <c r="N16" s="2">
        <v>0</v>
      </c>
      <c r="O16" s="2">
        <v>1193</v>
      </c>
      <c r="P16" s="2">
        <v>-953</v>
      </c>
      <c r="Q16" s="2">
        <v>292</v>
      </c>
      <c r="R16" s="2">
        <v>893</v>
      </c>
      <c r="S16" s="2">
        <v>2067</v>
      </c>
      <c r="T16" s="2">
        <f t="shared" si="1"/>
        <v>2337.08213833833</v>
      </c>
      <c r="U16" s="2">
        <f t="shared" si="2"/>
        <v>308.44262997055813</v>
      </c>
      <c r="V16" s="2">
        <f t="shared" si="3"/>
        <v>135.02551052479348</v>
      </c>
      <c r="W16" s="2">
        <f t="shared" si="4"/>
        <v>2780.5502788336817</v>
      </c>
      <c r="X16" s="2">
        <v>-11.717000000000001</v>
      </c>
      <c r="Y16" s="2">
        <f t="shared" si="5"/>
        <v>6032.5502788336817</v>
      </c>
      <c r="Z16" s="2">
        <f t="shared" si="6"/>
        <v>1.1913461538461536</v>
      </c>
      <c r="AA16" s="2">
        <f t="shared" si="7"/>
        <v>36510.084000000003</v>
      </c>
      <c r="AB16">
        <f t="shared" si="8"/>
        <v>4191.8360000000002</v>
      </c>
      <c r="AC16">
        <f t="shared" si="9"/>
        <v>3308.8</v>
      </c>
      <c r="AD16" s="2"/>
      <c r="AF16" s="13" t="s">
        <v>11</v>
      </c>
      <c r="AG16" s="5" t="s">
        <v>12</v>
      </c>
      <c r="AH16" s="5" t="s">
        <v>12</v>
      </c>
      <c r="AI16" s="5" t="s">
        <v>12</v>
      </c>
      <c r="AJ16" s="5" t="s">
        <v>12</v>
      </c>
      <c r="AK16" s="5" t="s">
        <v>12</v>
      </c>
      <c r="AL16" s="5" t="s">
        <v>12</v>
      </c>
      <c r="AM16" s="5" t="s">
        <v>12</v>
      </c>
      <c r="AN16" s="5" t="s">
        <v>12</v>
      </c>
      <c r="AO16" s="5" t="s">
        <v>12</v>
      </c>
      <c r="AP16" s="5" t="s">
        <v>12</v>
      </c>
      <c r="AQ16" s="10" t="s">
        <v>13</v>
      </c>
      <c r="AR16" s="10" t="s">
        <v>13</v>
      </c>
      <c r="AS16" s="10" t="s">
        <v>13</v>
      </c>
      <c r="AT16" s="10" t="s">
        <v>13</v>
      </c>
      <c r="AU16" s="10" t="s">
        <v>13</v>
      </c>
      <c r="AV16" s="10" t="s">
        <v>13</v>
      </c>
      <c r="AW16" s="10" t="s">
        <v>13</v>
      </c>
      <c r="AX16" s="10" t="s">
        <v>13</v>
      </c>
      <c r="AY16" s="11" t="s">
        <v>14</v>
      </c>
      <c r="AZ16" s="11" t="s">
        <v>13</v>
      </c>
      <c r="BA16" s="11"/>
    </row>
    <row r="17" spans="1:53" x14ac:dyDescent="0.25">
      <c r="A17" s="2">
        <v>14418</v>
      </c>
      <c r="B17" s="2">
        <v>10.5046100793456</v>
      </c>
      <c r="C17" s="2">
        <v>24.26</v>
      </c>
      <c r="D17" s="2">
        <f t="shared" si="0"/>
        <v>44.760000000000005</v>
      </c>
      <c r="E17" s="2">
        <v>1.99</v>
      </c>
      <c r="F17" s="2">
        <v>22.67</v>
      </c>
      <c r="G17" s="2">
        <v>0</v>
      </c>
      <c r="H17" s="2">
        <v>0</v>
      </c>
      <c r="I17" s="2">
        <v>5.3899206543608297E-3</v>
      </c>
      <c r="J17" s="2">
        <v>5.98880072706759E-3</v>
      </c>
      <c r="K17" s="2">
        <v>15.54</v>
      </c>
      <c r="L17" s="2">
        <v>22.2</v>
      </c>
      <c r="M17" s="2">
        <v>0</v>
      </c>
      <c r="N17" s="2">
        <v>1</v>
      </c>
      <c r="O17" s="2">
        <v>1199</v>
      </c>
      <c r="P17" s="2">
        <v>-949</v>
      </c>
      <c r="Q17" s="2">
        <v>303</v>
      </c>
      <c r="R17" s="2">
        <v>891</v>
      </c>
      <c r="S17" s="2">
        <v>2065</v>
      </c>
      <c r="T17" s="2">
        <f t="shared" si="1"/>
        <v>2314.6738545974526</v>
      </c>
      <c r="U17" s="2">
        <f t="shared" si="2"/>
        <v>306.35452705973239</v>
      </c>
      <c r="V17" s="2">
        <f t="shared" si="3"/>
        <v>134.11141132394866</v>
      </c>
      <c r="W17" s="2">
        <f t="shared" si="4"/>
        <v>2755.1397929811337</v>
      </c>
      <c r="X17" s="2">
        <v>-11.646000000000001</v>
      </c>
      <c r="Y17" s="2">
        <f t="shared" si="5"/>
        <v>6014.1397929811337</v>
      </c>
      <c r="Z17" s="2">
        <f t="shared" si="6"/>
        <v>1.1855769230769231</v>
      </c>
      <c r="AA17" s="2">
        <f t="shared" si="7"/>
        <v>36160.020000000004</v>
      </c>
      <c r="AB17">
        <f t="shared" si="8"/>
        <v>4163.4580000000005</v>
      </c>
      <c r="AC17">
        <f t="shared" si="9"/>
        <v>3286.4</v>
      </c>
      <c r="AE17" s="19" t="s">
        <v>29</v>
      </c>
      <c r="AF17" s="19">
        <v>5328</v>
      </c>
      <c r="AG17" s="19">
        <v>0</v>
      </c>
      <c r="AH17" s="19">
        <v>8.9600000000000009</v>
      </c>
      <c r="AI17" s="19">
        <v>2.1800000000000002</v>
      </c>
      <c r="AJ17" s="19">
        <v>10.84</v>
      </c>
      <c r="AK17" s="20">
        <f>AL17*0.8</f>
        <v>6.5120000000000005</v>
      </c>
      <c r="AL17" s="19">
        <v>8.14</v>
      </c>
      <c r="AM17" s="20">
        <f>AN17*0.9</f>
        <v>3.9960000000000004</v>
      </c>
      <c r="AN17" s="19">
        <v>4.4400000000000004</v>
      </c>
      <c r="AO17" s="20">
        <f>AP17*0.7</f>
        <v>15.54</v>
      </c>
      <c r="AP17" s="20">
        <v>22.2</v>
      </c>
      <c r="AQ17" s="20">
        <v>1180</v>
      </c>
      <c r="AR17" s="20">
        <v>1061</v>
      </c>
      <c r="AS17" s="20">
        <v>1199</v>
      </c>
      <c r="AT17" s="20">
        <v>-425</v>
      </c>
      <c r="AU17" s="20">
        <v>3066</v>
      </c>
      <c r="AV17" s="20">
        <v>697</v>
      </c>
      <c r="AW17" s="20">
        <v>1783.39</v>
      </c>
      <c r="AX17" s="20">
        <v>0</v>
      </c>
      <c r="AY17" s="20">
        <v>-1.81</v>
      </c>
      <c r="AZ17" s="20">
        <f>AU17+AV17+AW17+AX17</f>
        <v>5546.39</v>
      </c>
      <c r="BA17">
        <f>(AI17+AJ17)/$AG$8</f>
        <v>0.62596153846153846</v>
      </c>
    </row>
    <row r="18" spans="1:53" x14ac:dyDescent="0.25">
      <c r="A18" s="2">
        <v>14417</v>
      </c>
      <c r="B18" s="2">
        <v>10.5426769972843</v>
      </c>
      <c r="C18" s="2">
        <v>24.26</v>
      </c>
      <c r="D18" s="2">
        <f t="shared" si="0"/>
        <v>44.760000000000005</v>
      </c>
      <c r="E18" s="2">
        <v>2</v>
      </c>
      <c r="F18" s="2">
        <v>22.66</v>
      </c>
      <c r="G18" s="2">
        <v>0</v>
      </c>
      <c r="H18" s="2">
        <v>0</v>
      </c>
      <c r="I18" s="2">
        <v>0</v>
      </c>
      <c r="J18" s="2">
        <v>0</v>
      </c>
      <c r="K18" s="2">
        <v>15.5073230027156</v>
      </c>
      <c r="L18" s="2">
        <v>22.153318575307999</v>
      </c>
      <c r="M18" s="2">
        <v>0</v>
      </c>
      <c r="N18" s="2">
        <v>0</v>
      </c>
      <c r="O18" s="2">
        <v>1196</v>
      </c>
      <c r="P18" s="2">
        <v>-948</v>
      </c>
      <c r="Q18" s="2">
        <v>299</v>
      </c>
      <c r="R18" s="2">
        <v>890</v>
      </c>
      <c r="S18" s="2">
        <v>2066</v>
      </c>
      <c r="T18" s="2">
        <f t="shared" si="1"/>
        <v>2314.4192150094882</v>
      </c>
      <c r="U18" s="2">
        <f t="shared" si="2"/>
        <v>307.2494283072291</v>
      </c>
      <c r="V18" s="2">
        <f t="shared" si="3"/>
        <v>134.50316812431072</v>
      </c>
      <c r="W18" s="2">
        <f t="shared" si="4"/>
        <v>2756.1718114410282</v>
      </c>
      <c r="X18" s="2">
        <v>-11.64</v>
      </c>
      <c r="Y18" s="2">
        <f t="shared" si="5"/>
        <v>6011.1718114410287</v>
      </c>
      <c r="Z18" s="2">
        <f t="shared" si="6"/>
        <v>1.1855769230769231</v>
      </c>
      <c r="AA18" s="2">
        <f t="shared" si="7"/>
        <v>36156.042000000001</v>
      </c>
      <c r="AB18">
        <f t="shared" si="8"/>
        <v>4175.62</v>
      </c>
      <c r="AC18">
        <f t="shared" si="9"/>
        <v>3296</v>
      </c>
      <c r="AE18" s="21" t="s">
        <v>53</v>
      </c>
      <c r="AF18" s="22">
        <v>5328</v>
      </c>
      <c r="AG18" s="22">
        <v>10.508623209900801</v>
      </c>
      <c r="AH18" s="22">
        <v>8.9600000000000009</v>
      </c>
      <c r="AI18" s="22">
        <v>4.18</v>
      </c>
      <c r="AJ18" s="22">
        <v>9.56</v>
      </c>
      <c r="AK18" s="22">
        <v>0</v>
      </c>
      <c r="AL18" s="22">
        <v>0</v>
      </c>
      <c r="AM18" s="22">
        <v>1.3767900991386E-3</v>
      </c>
      <c r="AN18" s="22">
        <v>1.52976677682066E-3</v>
      </c>
      <c r="AO18" s="22">
        <v>15.54</v>
      </c>
      <c r="AP18" s="22">
        <v>22.2</v>
      </c>
      <c r="AQ18" s="22">
        <v>0</v>
      </c>
      <c r="AR18" s="22">
        <v>0</v>
      </c>
      <c r="AS18" s="22">
        <v>1199</v>
      </c>
      <c r="AT18" s="22">
        <v>-220</v>
      </c>
      <c r="AU18" s="22">
        <v>1030</v>
      </c>
      <c r="AV18" s="22">
        <v>663</v>
      </c>
      <c r="AW18" s="22">
        <v>2065</v>
      </c>
      <c r="AX18" s="22">
        <v>440.00107350628599</v>
      </c>
      <c r="AY18" s="22">
        <v>-3.032</v>
      </c>
      <c r="AZ18" s="22">
        <v>4198.0010735062797</v>
      </c>
      <c r="BA18">
        <f>(AI18+AJ18)/$AG$8</f>
        <v>0.66057692307692306</v>
      </c>
    </row>
    <row r="19" spans="1:53" x14ac:dyDescent="0.25">
      <c r="A19" s="2">
        <v>14291</v>
      </c>
      <c r="B19" s="2">
        <v>10.536766204494899</v>
      </c>
      <c r="C19" s="2">
        <v>24.04</v>
      </c>
      <c r="D19" s="2">
        <f t="shared" si="0"/>
        <v>44.54</v>
      </c>
      <c r="E19" s="2">
        <v>2.02</v>
      </c>
      <c r="F19" s="2">
        <v>22.48</v>
      </c>
      <c r="G19" s="2">
        <v>0</v>
      </c>
      <c r="H19" s="2">
        <v>0</v>
      </c>
      <c r="I19" s="2">
        <v>0</v>
      </c>
      <c r="J19" s="2">
        <v>0</v>
      </c>
      <c r="K19" s="2">
        <v>15.513233795505</v>
      </c>
      <c r="L19" s="2">
        <v>22.161762565007098</v>
      </c>
      <c r="M19" s="2">
        <v>0</v>
      </c>
      <c r="N19" s="2">
        <v>0</v>
      </c>
      <c r="O19" s="2">
        <v>1197</v>
      </c>
      <c r="P19" s="2">
        <v>-941</v>
      </c>
      <c r="Q19" s="2">
        <v>307</v>
      </c>
      <c r="R19" s="2">
        <v>887</v>
      </c>
      <c r="S19" s="2">
        <v>2065</v>
      </c>
      <c r="T19" s="2">
        <f t="shared" si="1"/>
        <v>2282.3346269259591</v>
      </c>
      <c r="U19" s="2">
        <f t="shared" si="2"/>
        <v>307.2494283072291</v>
      </c>
      <c r="V19" s="2">
        <f t="shared" si="3"/>
        <v>134.50316812431072</v>
      </c>
      <c r="W19" s="2">
        <f t="shared" si="4"/>
        <v>2724.0872233574992</v>
      </c>
      <c r="X19" s="2">
        <v>-11.521000000000001</v>
      </c>
      <c r="Y19" s="2">
        <f t="shared" si="5"/>
        <v>5983.0872233574992</v>
      </c>
      <c r="Z19" s="2">
        <f t="shared" si="6"/>
        <v>1.1778846153846154</v>
      </c>
      <c r="AA19" s="2">
        <f t="shared" si="7"/>
        <v>35654.813999999998</v>
      </c>
      <c r="AB19">
        <f t="shared" si="8"/>
        <v>4175.62</v>
      </c>
      <c r="AC19">
        <f t="shared" si="9"/>
        <v>3296</v>
      </c>
    </row>
    <row r="20" spans="1:53" x14ac:dyDescent="0.25">
      <c r="A20" s="2">
        <v>14260</v>
      </c>
      <c r="B20" s="2">
        <v>10.5106517117145</v>
      </c>
      <c r="C20" s="2">
        <v>23.99</v>
      </c>
      <c r="D20" s="2">
        <f t="shared" si="0"/>
        <v>44.489999999999995</v>
      </c>
      <c r="E20" s="2">
        <v>2.02</v>
      </c>
      <c r="F20" s="2">
        <v>22.43</v>
      </c>
      <c r="G20" s="2">
        <v>0</v>
      </c>
      <c r="H20" s="2">
        <v>0</v>
      </c>
      <c r="I20" s="2">
        <v>0</v>
      </c>
      <c r="J20" s="2">
        <v>0</v>
      </c>
      <c r="K20" s="2">
        <v>15.539348288285399</v>
      </c>
      <c r="L20" s="2">
        <v>22.199068983264901</v>
      </c>
      <c r="M20" s="2">
        <v>0</v>
      </c>
      <c r="N20" s="2">
        <v>0</v>
      </c>
      <c r="O20" s="2">
        <v>1199</v>
      </c>
      <c r="P20" s="2">
        <v>-939</v>
      </c>
      <c r="Q20" s="2">
        <v>311</v>
      </c>
      <c r="R20" s="2">
        <v>887</v>
      </c>
      <c r="S20" s="2">
        <v>2065</v>
      </c>
      <c r="T20" s="2">
        <f t="shared" si="1"/>
        <v>2274.440799699059</v>
      </c>
      <c r="U20" s="2">
        <f t="shared" si="2"/>
        <v>306.35452705973239</v>
      </c>
      <c r="V20" s="2">
        <f t="shared" si="3"/>
        <v>134.11141132394866</v>
      </c>
      <c r="W20" s="2">
        <f t="shared" si="4"/>
        <v>2714.90673808274</v>
      </c>
      <c r="X20" s="2">
        <v>-11.496</v>
      </c>
      <c r="Y20" s="2">
        <f t="shared" si="5"/>
        <v>5977.90673808274</v>
      </c>
      <c r="Z20" s="2">
        <f t="shared" si="6"/>
        <v>1.1754807692307692</v>
      </c>
      <c r="AA20" s="2">
        <f t="shared" si="7"/>
        <v>35531.495999999999</v>
      </c>
      <c r="AB20">
        <f t="shared" si="8"/>
        <v>4163.4580000000005</v>
      </c>
      <c r="AC20">
        <f t="shared" si="9"/>
        <v>3286.4</v>
      </c>
    </row>
    <row r="21" spans="1:53" x14ac:dyDescent="0.25">
      <c r="A21" s="2">
        <v>14260</v>
      </c>
      <c r="B21" s="2">
        <v>10.5106517117145</v>
      </c>
      <c r="C21" s="2">
        <v>23.99</v>
      </c>
      <c r="D21" s="2">
        <f t="shared" si="0"/>
        <v>44.489999999999995</v>
      </c>
      <c r="E21" s="2">
        <v>2.02</v>
      </c>
      <c r="F21" s="2">
        <v>22.43</v>
      </c>
      <c r="G21" s="2">
        <v>0</v>
      </c>
      <c r="H21" s="2">
        <v>0</v>
      </c>
      <c r="I21" s="2">
        <v>0</v>
      </c>
      <c r="J21" s="2">
        <v>0</v>
      </c>
      <c r="K21" s="2">
        <v>15.539348288285399</v>
      </c>
      <c r="L21" s="2">
        <v>22.199068983264901</v>
      </c>
      <c r="M21" s="2">
        <v>0</v>
      </c>
      <c r="N21" s="2">
        <v>0</v>
      </c>
      <c r="O21" s="2">
        <v>1199</v>
      </c>
      <c r="P21" s="2">
        <v>-939</v>
      </c>
      <c r="Q21" s="2">
        <v>311</v>
      </c>
      <c r="R21" s="2">
        <v>887</v>
      </c>
      <c r="S21" s="2">
        <v>2065</v>
      </c>
      <c r="T21" s="2">
        <f t="shared" si="1"/>
        <v>2274.440799699059</v>
      </c>
      <c r="U21" s="2">
        <f t="shared" si="2"/>
        <v>306.35452705973239</v>
      </c>
      <c r="V21" s="2">
        <f t="shared" si="3"/>
        <v>134.11141132394866</v>
      </c>
      <c r="W21" s="2">
        <f t="shared" si="4"/>
        <v>2714.90673808274</v>
      </c>
      <c r="X21" s="2">
        <v>-11.496</v>
      </c>
      <c r="Y21" s="2">
        <f t="shared" si="5"/>
        <v>5977.90673808274</v>
      </c>
      <c r="Z21" s="2">
        <f t="shared" si="6"/>
        <v>1.1754807692307692</v>
      </c>
      <c r="AA21" s="2">
        <f t="shared" si="7"/>
        <v>35531.495999999999</v>
      </c>
      <c r="AB21">
        <f t="shared" si="8"/>
        <v>4163.4580000000005</v>
      </c>
      <c r="AC21">
        <f t="shared" si="9"/>
        <v>3286.4</v>
      </c>
      <c r="AF21" s="17" t="s">
        <v>32</v>
      </c>
      <c r="AG21" s="17" t="s">
        <v>31</v>
      </c>
    </row>
    <row r="22" spans="1:53" x14ac:dyDescent="0.25">
      <c r="A22" s="2">
        <v>14214</v>
      </c>
      <c r="B22" s="2">
        <v>10.541442098584801</v>
      </c>
      <c r="C22" s="2">
        <v>23.91</v>
      </c>
      <c r="D22" s="2">
        <f t="shared" si="0"/>
        <v>44.41</v>
      </c>
      <c r="E22" s="2">
        <v>2.0299999999999998</v>
      </c>
      <c r="F22" s="2">
        <v>22.36</v>
      </c>
      <c r="G22" s="2">
        <v>0</v>
      </c>
      <c r="H22" s="2">
        <v>0</v>
      </c>
      <c r="I22" s="2">
        <v>0</v>
      </c>
      <c r="J22" s="2">
        <v>0</v>
      </c>
      <c r="K22" s="2">
        <v>15.5085579014151</v>
      </c>
      <c r="L22" s="2">
        <v>22.155082716307302</v>
      </c>
      <c r="M22" s="2">
        <v>0</v>
      </c>
      <c r="N22" s="2">
        <v>0</v>
      </c>
      <c r="O22" s="2">
        <v>1196</v>
      </c>
      <c r="P22" s="2">
        <v>-936</v>
      </c>
      <c r="Q22" s="2">
        <v>312</v>
      </c>
      <c r="R22" s="2">
        <v>885</v>
      </c>
      <c r="S22" s="2">
        <v>2065</v>
      </c>
      <c r="T22" s="2">
        <f t="shared" si="1"/>
        <v>2262.7273786526916</v>
      </c>
      <c r="U22" s="2">
        <f t="shared" si="2"/>
        <v>307.2494283072291</v>
      </c>
      <c r="V22" s="2">
        <f t="shared" si="3"/>
        <v>134.50316812431072</v>
      </c>
      <c r="W22" s="2">
        <f t="shared" si="4"/>
        <v>2704.4799750842317</v>
      </c>
      <c r="X22" s="2">
        <v>-11.446999999999999</v>
      </c>
      <c r="Y22" s="2">
        <f t="shared" si="5"/>
        <v>5966.4799750842321</v>
      </c>
      <c r="Z22" s="2">
        <f t="shared" si="6"/>
        <v>1.1725961538461538</v>
      </c>
      <c r="AA22" s="2">
        <f t="shared" si="7"/>
        <v>35348.508000000002</v>
      </c>
      <c r="AB22">
        <f t="shared" si="8"/>
        <v>4175.62</v>
      </c>
      <c r="AC22">
        <f t="shared" si="9"/>
        <v>3296</v>
      </c>
      <c r="AF22">
        <f>(X191-AY17)/AY17*100</f>
        <v>67.513812154696126</v>
      </c>
      <c r="AG22">
        <f>(AZ17-Y191)/AZ17*100</f>
        <v>24.302727749334604</v>
      </c>
    </row>
    <row r="23" spans="1:53" x14ac:dyDescent="0.25">
      <c r="A23" s="2">
        <v>14182</v>
      </c>
      <c r="B23" s="2">
        <v>10.5774730826306</v>
      </c>
      <c r="C23" s="2">
        <v>23.86</v>
      </c>
      <c r="D23" s="2">
        <f t="shared" si="0"/>
        <v>44.36</v>
      </c>
      <c r="E23" s="2">
        <v>2.0499999999999998</v>
      </c>
      <c r="F23" s="2">
        <v>22.31</v>
      </c>
      <c r="G23" s="2">
        <v>0</v>
      </c>
      <c r="H23" s="2">
        <v>0</v>
      </c>
      <c r="I23" s="2">
        <v>0</v>
      </c>
      <c r="J23" s="2">
        <v>0</v>
      </c>
      <c r="K23" s="2">
        <v>15.472526917369301</v>
      </c>
      <c r="L23" s="2">
        <v>22.103609881956199</v>
      </c>
      <c r="M23" s="2">
        <v>0</v>
      </c>
      <c r="N23" s="2">
        <v>0</v>
      </c>
      <c r="O23" s="2">
        <v>1194</v>
      </c>
      <c r="P23" s="2">
        <v>-933</v>
      </c>
      <c r="Q23" s="2">
        <v>311</v>
      </c>
      <c r="R23" s="2">
        <v>884</v>
      </c>
      <c r="S23" s="2">
        <v>2066</v>
      </c>
      <c r="T23" s="2">
        <f t="shared" si="1"/>
        <v>2254.5789118378266</v>
      </c>
      <c r="U23" s="2">
        <f t="shared" si="2"/>
        <v>308.44262997055813</v>
      </c>
      <c r="V23" s="2">
        <f t="shared" si="3"/>
        <v>135.02551052479348</v>
      </c>
      <c r="W23" s="2">
        <f t="shared" si="4"/>
        <v>2698.0470523331783</v>
      </c>
      <c r="X23" s="2">
        <v>-11.411</v>
      </c>
      <c r="Y23" s="2">
        <f t="shared" si="5"/>
        <v>5959.0470523331787</v>
      </c>
      <c r="Z23" s="2">
        <f t="shared" si="6"/>
        <v>1.171153846153846</v>
      </c>
      <c r="AA23" s="2">
        <f t="shared" si="7"/>
        <v>35221.212</v>
      </c>
      <c r="AB23">
        <f t="shared" si="8"/>
        <v>4191.8360000000002</v>
      </c>
      <c r="AC23">
        <f t="shared" si="9"/>
        <v>3308.8</v>
      </c>
    </row>
    <row r="24" spans="1:53" x14ac:dyDescent="0.25">
      <c r="A24" s="2">
        <v>14157</v>
      </c>
      <c r="B24" s="2">
        <v>10.538277006977401</v>
      </c>
      <c r="C24" s="2">
        <v>23.82</v>
      </c>
      <c r="D24" s="2">
        <f t="shared" si="0"/>
        <v>44.32</v>
      </c>
      <c r="E24" s="2">
        <v>2.04</v>
      </c>
      <c r="F24" s="2">
        <v>22.27</v>
      </c>
      <c r="G24" s="2">
        <v>0</v>
      </c>
      <c r="H24" s="2">
        <v>0</v>
      </c>
      <c r="I24" s="2">
        <v>0</v>
      </c>
      <c r="J24" s="2">
        <v>0</v>
      </c>
      <c r="K24" s="2">
        <v>15.5117229930225</v>
      </c>
      <c r="L24" s="2">
        <v>22.1596042757464</v>
      </c>
      <c r="M24" s="2">
        <v>0</v>
      </c>
      <c r="N24" s="2">
        <v>0</v>
      </c>
      <c r="O24" s="2">
        <v>1197</v>
      </c>
      <c r="P24" s="2">
        <v>-933</v>
      </c>
      <c r="Q24" s="2">
        <v>315</v>
      </c>
      <c r="R24" s="2">
        <v>884</v>
      </c>
      <c r="S24" s="2">
        <v>2065</v>
      </c>
      <c r="T24" s="2">
        <f t="shared" si="1"/>
        <v>2248.212922138714</v>
      </c>
      <c r="U24" s="2">
        <f t="shared" si="2"/>
        <v>307.2494283072291</v>
      </c>
      <c r="V24" s="2">
        <f t="shared" si="3"/>
        <v>134.50316812431072</v>
      </c>
      <c r="W24" s="2">
        <f t="shared" si="4"/>
        <v>2689.9655185702541</v>
      </c>
      <c r="X24" s="2">
        <v>-11.394</v>
      </c>
      <c r="Y24" s="2">
        <f t="shared" si="5"/>
        <v>5953.9655185702541</v>
      </c>
      <c r="Z24" s="2">
        <f t="shared" si="6"/>
        <v>1.16875</v>
      </c>
      <c r="AA24" s="2">
        <f t="shared" si="7"/>
        <v>35121.762000000002</v>
      </c>
      <c r="AB24">
        <f t="shared" si="8"/>
        <v>4175.62</v>
      </c>
      <c r="AC24">
        <f t="shared" si="9"/>
        <v>3296</v>
      </c>
    </row>
    <row r="25" spans="1:53" x14ac:dyDescent="0.25">
      <c r="A25" s="2">
        <v>14104</v>
      </c>
      <c r="B25" s="2">
        <v>10.5106517117145</v>
      </c>
      <c r="C25" s="2">
        <v>23.73</v>
      </c>
      <c r="D25" s="2">
        <f t="shared" si="0"/>
        <v>44.230000000000004</v>
      </c>
      <c r="E25" s="2">
        <v>2.0499999999999998</v>
      </c>
      <c r="F25" s="2">
        <v>22.2</v>
      </c>
      <c r="G25" s="2">
        <v>0</v>
      </c>
      <c r="H25" s="2">
        <v>0</v>
      </c>
      <c r="I25" s="2">
        <v>0</v>
      </c>
      <c r="J25" s="2">
        <v>0</v>
      </c>
      <c r="K25" s="2">
        <v>15.539348288285399</v>
      </c>
      <c r="L25" s="2">
        <v>22.199068983264901</v>
      </c>
      <c r="M25" s="2">
        <v>0</v>
      </c>
      <c r="N25" s="2">
        <v>0</v>
      </c>
      <c r="O25" s="2">
        <v>1199</v>
      </c>
      <c r="P25" s="2">
        <v>-930</v>
      </c>
      <c r="Q25" s="2">
        <v>320</v>
      </c>
      <c r="R25" s="2">
        <v>883</v>
      </c>
      <c r="S25" s="2">
        <v>2065</v>
      </c>
      <c r="T25" s="2">
        <f t="shared" si="1"/>
        <v>2234.7170239765946</v>
      </c>
      <c r="U25" s="2">
        <f t="shared" si="2"/>
        <v>306.35452705973239</v>
      </c>
      <c r="V25" s="2">
        <f t="shared" si="3"/>
        <v>134.11141132394866</v>
      </c>
      <c r="W25" s="2">
        <f t="shared" si="4"/>
        <v>2675.1829623602757</v>
      </c>
      <c r="X25" s="2">
        <v>-11.349</v>
      </c>
      <c r="Y25" s="2">
        <f t="shared" si="5"/>
        <v>5943.1829623602753</v>
      </c>
      <c r="Z25" s="2">
        <f t="shared" si="6"/>
        <v>1.1658653846153846</v>
      </c>
      <c r="AA25" s="2">
        <f t="shared" si="7"/>
        <v>34910.928</v>
      </c>
      <c r="AB25">
        <f t="shared" si="8"/>
        <v>4163.4580000000005</v>
      </c>
      <c r="AC25">
        <f t="shared" si="9"/>
        <v>3286.4</v>
      </c>
    </row>
    <row r="26" spans="1:53" x14ac:dyDescent="0.25">
      <c r="A26" s="2">
        <v>14054</v>
      </c>
      <c r="B26" s="2">
        <v>10.5374215881483</v>
      </c>
      <c r="C26" s="2">
        <v>23.65</v>
      </c>
      <c r="D26" s="2">
        <f t="shared" si="0"/>
        <v>44.15</v>
      </c>
      <c r="E26" s="2">
        <v>2.06</v>
      </c>
      <c r="F26" s="2">
        <v>22.12</v>
      </c>
      <c r="G26" s="2">
        <v>0</v>
      </c>
      <c r="H26" s="2">
        <v>0</v>
      </c>
      <c r="I26" s="2">
        <v>0</v>
      </c>
      <c r="J26" s="2">
        <v>0</v>
      </c>
      <c r="K26" s="2">
        <v>15.512578411851599</v>
      </c>
      <c r="L26" s="2">
        <v>22.160826302645201</v>
      </c>
      <c r="M26" s="2">
        <v>0</v>
      </c>
      <c r="N26" s="2">
        <v>0</v>
      </c>
      <c r="O26" s="2">
        <v>1197</v>
      </c>
      <c r="P26" s="2">
        <v>-926</v>
      </c>
      <c r="Q26" s="2">
        <v>322</v>
      </c>
      <c r="R26" s="2">
        <v>881</v>
      </c>
      <c r="S26" s="2">
        <v>2065</v>
      </c>
      <c r="T26" s="2">
        <f t="shared" si="1"/>
        <v>2221.9850445783686</v>
      </c>
      <c r="U26" s="2">
        <f t="shared" si="2"/>
        <v>307.2494283072291</v>
      </c>
      <c r="V26" s="2">
        <f t="shared" si="3"/>
        <v>134.50316812431072</v>
      </c>
      <c r="W26" s="2">
        <f t="shared" si="4"/>
        <v>2663.7376410099087</v>
      </c>
      <c r="X26" s="2">
        <v>-11.297000000000001</v>
      </c>
      <c r="Y26" s="2">
        <f t="shared" si="5"/>
        <v>5931.7376410099087</v>
      </c>
      <c r="Z26" s="2">
        <f t="shared" si="6"/>
        <v>1.1624999999999999</v>
      </c>
      <c r="AA26" s="2">
        <f t="shared" si="7"/>
        <v>34712.027999999998</v>
      </c>
      <c r="AB26">
        <f t="shared" si="8"/>
        <v>4175.62</v>
      </c>
      <c r="AC26">
        <f t="shared" si="9"/>
        <v>3296</v>
      </c>
    </row>
    <row r="27" spans="1:53" x14ac:dyDescent="0.25">
      <c r="A27" s="2">
        <v>13959</v>
      </c>
      <c r="B27" s="2">
        <v>10.508385922159</v>
      </c>
      <c r="C27" s="2">
        <v>23.49</v>
      </c>
      <c r="D27" s="2">
        <f t="shared" si="0"/>
        <v>43.989999999999995</v>
      </c>
      <c r="E27" s="2">
        <v>2.08</v>
      </c>
      <c r="F27" s="2">
        <v>21.98</v>
      </c>
      <c r="G27" s="2">
        <v>0</v>
      </c>
      <c r="H27" s="2">
        <v>0</v>
      </c>
      <c r="I27" s="2">
        <v>1.61407784096923E-3</v>
      </c>
      <c r="J27" s="2">
        <v>1.7934198232991401E-3</v>
      </c>
      <c r="K27" s="2">
        <v>15.54</v>
      </c>
      <c r="L27" s="2">
        <v>22.2</v>
      </c>
      <c r="M27" s="2">
        <v>0</v>
      </c>
      <c r="N27" s="2">
        <v>0</v>
      </c>
      <c r="O27" s="2">
        <v>1199</v>
      </c>
      <c r="P27" s="2">
        <v>-921</v>
      </c>
      <c r="Q27" s="2">
        <v>329</v>
      </c>
      <c r="R27" s="2">
        <v>879</v>
      </c>
      <c r="S27" s="2">
        <v>2065</v>
      </c>
      <c r="T27" s="2">
        <f t="shared" si="1"/>
        <v>2197.7942837217397</v>
      </c>
      <c r="U27" s="2">
        <f t="shared" si="2"/>
        <v>306.35452705973239</v>
      </c>
      <c r="V27" s="2">
        <f t="shared" si="3"/>
        <v>134.11141132394866</v>
      </c>
      <c r="W27" s="2">
        <f t="shared" si="4"/>
        <v>2638.2602221054208</v>
      </c>
      <c r="X27" s="2">
        <v>-11.211</v>
      </c>
      <c r="Y27" s="2">
        <f t="shared" si="5"/>
        <v>5911.2602221054203</v>
      </c>
      <c r="Z27" s="2">
        <f t="shared" si="6"/>
        <v>1.1567307692307693</v>
      </c>
      <c r="AA27" s="2">
        <f t="shared" si="7"/>
        <v>34334.118000000002</v>
      </c>
      <c r="AB27">
        <f t="shared" si="8"/>
        <v>4163.4580000000005</v>
      </c>
      <c r="AC27">
        <f t="shared" si="9"/>
        <v>3286.4</v>
      </c>
    </row>
    <row r="28" spans="1:53" x14ac:dyDescent="0.25">
      <c r="A28" s="2">
        <v>13937</v>
      </c>
      <c r="B28" s="2">
        <v>10.512347332933601</v>
      </c>
      <c r="C28" s="2">
        <v>23.45</v>
      </c>
      <c r="D28" s="2">
        <f t="shared" si="0"/>
        <v>43.95</v>
      </c>
      <c r="E28" s="2">
        <v>2.08</v>
      </c>
      <c r="F28" s="2">
        <v>21.95</v>
      </c>
      <c r="G28" s="2">
        <v>0</v>
      </c>
      <c r="H28" s="2">
        <v>0</v>
      </c>
      <c r="I28" s="2">
        <v>0</v>
      </c>
      <c r="J28" s="2">
        <v>0</v>
      </c>
      <c r="K28" s="2">
        <v>15.5376526670663</v>
      </c>
      <c r="L28" s="2">
        <v>22.196646667237601</v>
      </c>
      <c r="M28" s="2">
        <v>0</v>
      </c>
      <c r="N28" s="2">
        <v>0</v>
      </c>
      <c r="O28" s="2">
        <v>1199</v>
      </c>
      <c r="P28" s="2">
        <v>-920</v>
      </c>
      <c r="Q28" s="2">
        <v>330</v>
      </c>
      <c r="R28" s="2">
        <v>878</v>
      </c>
      <c r="S28" s="2">
        <v>2065</v>
      </c>
      <c r="T28" s="2">
        <f t="shared" si="1"/>
        <v>2192.1922127865205</v>
      </c>
      <c r="U28" s="2">
        <f t="shared" si="2"/>
        <v>306.35452705973239</v>
      </c>
      <c r="V28" s="2">
        <f t="shared" si="3"/>
        <v>134.11141132394866</v>
      </c>
      <c r="W28" s="2">
        <f t="shared" si="4"/>
        <v>2632.6581511702016</v>
      </c>
      <c r="X28" s="2">
        <v>-11.19</v>
      </c>
      <c r="Y28" s="2">
        <f t="shared" si="5"/>
        <v>5905.6581511702016</v>
      </c>
      <c r="Z28" s="2">
        <f t="shared" si="6"/>
        <v>1.1552884615384615</v>
      </c>
      <c r="AA28" s="2">
        <f t="shared" si="7"/>
        <v>34246.601999999999</v>
      </c>
      <c r="AB28">
        <f t="shared" si="8"/>
        <v>4163.4580000000005</v>
      </c>
      <c r="AC28">
        <f t="shared" si="9"/>
        <v>3286.4</v>
      </c>
    </row>
    <row r="29" spans="1:53" x14ac:dyDescent="0.25">
      <c r="A29" s="2">
        <v>13867</v>
      </c>
      <c r="B29" s="2">
        <v>10.5195984200732</v>
      </c>
      <c r="C29" s="2">
        <v>23.33</v>
      </c>
      <c r="D29" s="2">
        <f t="shared" si="0"/>
        <v>43.83</v>
      </c>
      <c r="E29" s="2">
        <v>2.1</v>
      </c>
      <c r="F29" s="2">
        <v>21.84</v>
      </c>
      <c r="G29" s="2">
        <v>0</v>
      </c>
      <c r="H29" s="2">
        <v>0</v>
      </c>
      <c r="I29" s="2">
        <v>0</v>
      </c>
      <c r="J29" s="2">
        <v>0</v>
      </c>
      <c r="K29" s="2">
        <v>15.5304015799267</v>
      </c>
      <c r="L29" s="2">
        <v>22.1862879713239</v>
      </c>
      <c r="M29" s="2">
        <v>0</v>
      </c>
      <c r="N29" s="2">
        <v>0</v>
      </c>
      <c r="O29" s="2">
        <v>1198</v>
      </c>
      <c r="P29" s="2">
        <v>-915</v>
      </c>
      <c r="Q29" s="2">
        <v>334</v>
      </c>
      <c r="R29" s="2">
        <v>877</v>
      </c>
      <c r="S29" s="2">
        <v>2065</v>
      </c>
      <c r="T29" s="2">
        <f t="shared" si="1"/>
        <v>2174.3674416290041</v>
      </c>
      <c r="U29" s="2">
        <f t="shared" si="2"/>
        <v>306.65282747556466</v>
      </c>
      <c r="V29" s="2">
        <f t="shared" si="3"/>
        <v>134.24199692406933</v>
      </c>
      <c r="W29" s="2">
        <f t="shared" si="4"/>
        <v>2615.2622660286379</v>
      </c>
      <c r="X29" s="2">
        <v>-11.122</v>
      </c>
      <c r="Y29" s="2">
        <f t="shared" si="5"/>
        <v>5891.2622660286379</v>
      </c>
      <c r="Z29" s="2">
        <f t="shared" si="6"/>
        <v>1.1509615384615386</v>
      </c>
      <c r="AA29" s="2">
        <f t="shared" si="7"/>
        <v>33968.142</v>
      </c>
      <c r="AB29">
        <f t="shared" si="8"/>
        <v>4167.5120000000006</v>
      </c>
      <c r="AC29">
        <f t="shared" si="9"/>
        <v>3289.6000000000004</v>
      </c>
    </row>
    <row r="30" spans="1:53" x14ac:dyDescent="0.25">
      <c r="A30" s="2">
        <v>13802</v>
      </c>
      <c r="B30" s="2">
        <v>10.508623209900801</v>
      </c>
      <c r="C30" s="2">
        <v>23.22</v>
      </c>
      <c r="D30" s="2">
        <f t="shared" si="0"/>
        <v>43.72</v>
      </c>
      <c r="E30" s="2">
        <v>2.11</v>
      </c>
      <c r="F30" s="2">
        <v>21.75</v>
      </c>
      <c r="G30" s="2">
        <v>0</v>
      </c>
      <c r="H30" s="2">
        <v>0</v>
      </c>
      <c r="I30" s="2">
        <v>1.3767900991386E-3</v>
      </c>
      <c r="J30" s="2">
        <v>1.52976677682066E-3</v>
      </c>
      <c r="K30" s="2">
        <v>15.54</v>
      </c>
      <c r="L30" s="2">
        <v>22.2</v>
      </c>
      <c r="M30" s="2">
        <v>0</v>
      </c>
      <c r="N30" s="2">
        <v>0</v>
      </c>
      <c r="O30" s="2">
        <v>1199</v>
      </c>
      <c r="P30" s="2">
        <v>-912</v>
      </c>
      <c r="Q30" s="2">
        <v>339</v>
      </c>
      <c r="R30" s="2">
        <v>875</v>
      </c>
      <c r="S30" s="2">
        <v>2065</v>
      </c>
      <c r="T30" s="2">
        <f t="shared" si="1"/>
        <v>2157.8158684113109</v>
      </c>
      <c r="U30" s="2">
        <f t="shared" si="2"/>
        <v>306.35452705973239</v>
      </c>
      <c r="V30" s="2">
        <f t="shared" si="3"/>
        <v>134.11141132394866</v>
      </c>
      <c r="W30" s="2">
        <f t="shared" si="4"/>
        <v>2598.281806794992</v>
      </c>
      <c r="X30" s="2">
        <v>-11.063000000000001</v>
      </c>
      <c r="Y30" s="2">
        <f t="shared" si="5"/>
        <v>5877.281806794992</v>
      </c>
      <c r="Z30" s="2">
        <f t="shared" si="6"/>
        <v>1.1471153846153845</v>
      </c>
      <c r="AA30" s="2">
        <f t="shared" si="7"/>
        <v>33709.572</v>
      </c>
      <c r="AB30">
        <f t="shared" si="8"/>
        <v>4163.4580000000005</v>
      </c>
      <c r="AC30">
        <f t="shared" si="9"/>
        <v>3286.4</v>
      </c>
    </row>
    <row r="31" spans="1:53" x14ac:dyDescent="0.25">
      <c r="A31" s="2">
        <v>13781</v>
      </c>
      <c r="B31" s="2">
        <v>10.508385922159</v>
      </c>
      <c r="C31" s="2">
        <v>23.19</v>
      </c>
      <c r="D31" s="2">
        <f t="shared" si="0"/>
        <v>43.69</v>
      </c>
      <c r="E31" s="2">
        <v>2.11</v>
      </c>
      <c r="F31" s="2">
        <v>21.72</v>
      </c>
      <c r="G31" s="2">
        <v>0</v>
      </c>
      <c r="H31" s="2">
        <v>0</v>
      </c>
      <c r="I31" s="2">
        <v>1.61407784096923E-3</v>
      </c>
      <c r="J31" s="2">
        <v>1.7934198232991401E-3</v>
      </c>
      <c r="K31" s="2">
        <v>15.54</v>
      </c>
      <c r="L31" s="2">
        <v>22.2</v>
      </c>
      <c r="M31" s="2">
        <v>0</v>
      </c>
      <c r="N31" s="2">
        <v>0</v>
      </c>
      <c r="O31" s="2">
        <v>1199</v>
      </c>
      <c r="P31" s="2">
        <v>-910</v>
      </c>
      <c r="Q31" s="2">
        <v>340</v>
      </c>
      <c r="R31" s="2">
        <v>875</v>
      </c>
      <c r="S31" s="2">
        <v>2065</v>
      </c>
      <c r="T31" s="2">
        <f t="shared" si="1"/>
        <v>2152.4684370640557</v>
      </c>
      <c r="U31" s="2">
        <f t="shared" si="2"/>
        <v>306.35452705973239</v>
      </c>
      <c r="V31" s="2">
        <f t="shared" si="3"/>
        <v>134.11141132394866</v>
      </c>
      <c r="W31" s="2">
        <f t="shared" si="4"/>
        <v>2592.9343754477368</v>
      </c>
      <c r="X31" s="2">
        <v>-11.042999999999999</v>
      </c>
      <c r="Y31" s="2">
        <f t="shared" si="5"/>
        <v>5872.9343754477368</v>
      </c>
      <c r="Z31" s="2">
        <f t="shared" si="6"/>
        <v>1.1456730769230767</v>
      </c>
      <c r="AA31" s="2">
        <f t="shared" si="7"/>
        <v>33626.034</v>
      </c>
      <c r="AB31">
        <f t="shared" si="8"/>
        <v>4163.4580000000005</v>
      </c>
      <c r="AC31">
        <f t="shared" si="9"/>
        <v>3286.4</v>
      </c>
    </row>
    <row r="32" spans="1:53" x14ac:dyDescent="0.25">
      <c r="A32" s="2">
        <v>13751</v>
      </c>
      <c r="B32" s="2">
        <v>10.509887609315401</v>
      </c>
      <c r="C32" s="2">
        <v>23.14</v>
      </c>
      <c r="D32" s="2">
        <f t="shared" si="0"/>
        <v>43.64</v>
      </c>
      <c r="E32" s="2">
        <v>2.12</v>
      </c>
      <c r="F32" s="2">
        <v>21.67</v>
      </c>
      <c r="G32" s="2">
        <v>0</v>
      </c>
      <c r="H32" s="2">
        <v>0</v>
      </c>
      <c r="I32" s="2">
        <v>1.12390684531504E-4</v>
      </c>
      <c r="J32" s="2">
        <v>1.2487853836833801E-4</v>
      </c>
      <c r="K32" s="2">
        <v>15.54</v>
      </c>
      <c r="L32" s="2">
        <v>22.2</v>
      </c>
      <c r="M32" s="2">
        <v>0</v>
      </c>
      <c r="N32" s="2">
        <v>0</v>
      </c>
      <c r="O32" s="2">
        <v>1199</v>
      </c>
      <c r="P32" s="2">
        <v>-908</v>
      </c>
      <c r="Q32" s="2">
        <v>342</v>
      </c>
      <c r="R32" s="2">
        <v>874</v>
      </c>
      <c r="S32" s="2">
        <v>2065</v>
      </c>
      <c r="T32" s="2">
        <f t="shared" si="1"/>
        <v>2144.8292494251205</v>
      </c>
      <c r="U32" s="2">
        <f t="shared" si="2"/>
        <v>306.35452705973239</v>
      </c>
      <c r="V32" s="2">
        <f t="shared" si="3"/>
        <v>134.11141132394866</v>
      </c>
      <c r="W32" s="2">
        <f t="shared" si="4"/>
        <v>2585.2951878088015</v>
      </c>
      <c r="X32" s="2">
        <v>-11.013999999999999</v>
      </c>
      <c r="Y32" s="2">
        <f t="shared" si="5"/>
        <v>5866.2951878088015</v>
      </c>
      <c r="Z32" s="2">
        <f t="shared" si="6"/>
        <v>1.14375</v>
      </c>
      <c r="AA32" s="2">
        <f t="shared" si="7"/>
        <v>33506.694000000003</v>
      </c>
      <c r="AB32">
        <f t="shared" si="8"/>
        <v>4163.4580000000005</v>
      </c>
      <c r="AC32">
        <f t="shared" si="9"/>
        <v>3286.4</v>
      </c>
    </row>
    <row r="33" spans="1:29" x14ac:dyDescent="0.25">
      <c r="A33" s="2">
        <v>13674</v>
      </c>
      <c r="B33" s="2">
        <v>10.447314591259801</v>
      </c>
      <c r="C33" s="2">
        <v>23.01</v>
      </c>
      <c r="D33" s="2">
        <f t="shared" si="0"/>
        <v>43.510000000000005</v>
      </c>
      <c r="E33" s="2">
        <v>2.12</v>
      </c>
      <c r="F33" s="2">
        <v>21.56</v>
      </c>
      <c r="G33" s="2">
        <v>0</v>
      </c>
      <c r="H33" s="2">
        <v>0</v>
      </c>
      <c r="I33" s="2">
        <v>6.2685408740101395E-2</v>
      </c>
      <c r="J33" s="2">
        <v>6.9650454155668201E-2</v>
      </c>
      <c r="K33" s="2">
        <v>15.54</v>
      </c>
      <c r="L33" s="2">
        <v>22.2</v>
      </c>
      <c r="M33" s="2">
        <v>0</v>
      </c>
      <c r="N33" s="2">
        <v>17</v>
      </c>
      <c r="O33" s="2">
        <v>1199</v>
      </c>
      <c r="P33" s="2">
        <v>-905</v>
      </c>
      <c r="Q33" s="2">
        <v>362</v>
      </c>
      <c r="R33" s="2">
        <v>872</v>
      </c>
      <c r="S33" s="2">
        <v>2064</v>
      </c>
      <c r="T33" s="2">
        <f t="shared" si="1"/>
        <v>2125.2220011518525</v>
      </c>
      <c r="U33" s="2">
        <f t="shared" si="2"/>
        <v>304.56472456473875</v>
      </c>
      <c r="V33" s="2">
        <f t="shared" si="3"/>
        <v>133.32789772322451</v>
      </c>
      <c r="W33" s="2">
        <f t="shared" si="4"/>
        <v>2563.1146234398157</v>
      </c>
      <c r="X33" s="2">
        <v>-10.938000000000001</v>
      </c>
      <c r="Y33" s="2">
        <f t="shared" si="5"/>
        <v>5861.1146234398157</v>
      </c>
      <c r="Z33" s="2">
        <f t="shared" si="6"/>
        <v>1.1384615384615384</v>
      </c>
      <c r="AA33" s="2">
        <f t="shared" si="7"/>
        <v>33200.387999999999</v>
      </c>
      <c r="AB33">
        <f t="shared" si="8"/>
        <v>4139.134</v>
      </c>
      <c r="AC33">
        <f t="shared" si="9"/>
        <v>3267.2000000000003</v>
      </c>
    </row>
    <row r="34" spans="1:29" x14ac:dyDescent="0.25">
      <c r="A34" s="2">
        <v>13585</v>
      </c>
      <c r="B34" s="2">
        <v>10.5122270150184</v>
      </c>
      <c r="C34" s="2">
        <v>22.86</v>
      </c>
      <c r="D34" s="2">
        <f t="shared" si="0"/>
        <v>43.36</v>
      </c>
      <c r="E34" s="2">
        <v>2.15</v>
      </c>
      <c r="F34" s="2">
        <v>21.42</v>
      </c>
      <c r="G34" s="2">
        <v>0</v>
      </c>
      <c r="H34" s="2">
        <v>0</v>
      </c>
      <c r="I34" s="2">
        <v>0</v>
      </c>
      <c r="J34" s="2">
        <v>0</v>
      </c>
      <c r="K34" s="2">
        <v>15.537772984981499</v>
      </c>
      <c r="L34" s="2">
        <v>22.196818549973599</v>
      </c>
      <c r="M34" s="2">
        <v>0</v>
      </c>
      <c r="N34" s="2">
        <v>0</v>
      </c>
      <c r="O34" s="2">
        <v>1199</v>
      </c>
      <c r="P34" s="2">
        <v>-898</v>
      </c>
      <c r="Q34" s="2">
        <v>352</v>
      </c>
      <c r="R34" s="2">
        <v>870</v>
      </c>
      <c r="S34" s="2">
        <v>2065</v>
      </c>
      <c r="T34" s="2">
        <f t="shared" si="1"/>
        <v>2102.5590778230107</v>
      </c>
      <c r="U34" s="2">
        <f t="shared" si="2"/>
        <v>306.35452705973239</v>
      </c>
      <c r="V34" s="2">
        <f t="shared" si="3"/>
        <v>134.11141132394866</v>
      </c>
      <c r="W34" s="2">
        <f t="shared" si="4"/>
        <v>2543.0250162066918</v>
      </c>
      <c r="X34" s="2">
        <v>-10.856999999999999</v>
      </c>
      <c r="Y34" s="2">
        <f t="shared" si="5"/>
        <v>5830.0250162066914</v>
      </c>
      <c r="Z34" s="2">
        <f t="shared" si="6"/>
        <v>1.133173076923077</v>
      </c>
      <c r="AA34" s="2">
        <f t="shared" si="7"/>
        <v>32846.346000000005</v>
      </c>
      <c r="AB34">
        <f t="shared" si="8"/>
        <v>4163.4580000000005</v>
      </c>
      <c r="AC34">
        <f t="shared" si="9"/>
        <v>3286.4</v>
      </c>
    </row>
    <row r="35" spans="1:29" x14ac:dyDescent="0.25">
      <c r="A35" s="2">
        <v>13532</v>
      </c>
      <c r="B35" s="2">
        <v>10.533932228926901</v>
      </c>
      <c r="C35" s="2">
        <v>22.77</v>
      </c>
      <c r="D35" s="2">
        <f t="shared" si="0"/>
        <v>43.269999999999996</v>
      </c>
      <c r="E35" s="2">
        <v>2.16</v>
      </c>
      <c r="F35" s="2">
        <v>21.34</v>
      </c>
      <c r="G35" s="2">
        <v>0</v>
      </c>
      <c r="H35" s="2">
        <v>0</v>
      </c>
      <c r="I35" s="2">
        <v>0</v>
      </c>
      <c r="J35" s="2">
        <v>0</v>
      </c>
      <c r="K35" s="2">
        <v>15.516067771073001</v>
      </c>
      <c r="L35" s="2">
        <v>22.165811101532899</v>
      </c>
      <c r="M35" s="2">
        <v>0</v>
      </c>
      <c r="N35" s="2">
        <v>0</v>
      </c>
      <c r="O35" s="2">
        <v>1197</v>
      </c>
      <c r="P35" s="2">
        <v>-894</v>
      </c>
      <c r="Q35" s="2">
        <v>354</v>
      </c>
      <c r="R35" s="2">
        <v>868</v>
      </c>
      <c r="S35" s="2">
        <v>2065</v>
      </c>
      <c r="T35" s="2">
        <f t="shared" si="1"/>
        <v>2089.0631796608914</v>
      </c>
      <c r="U35" s="2">
        <f t="shared" si="2"/>
        <v>307.2494283072291</v>
      </c>
      <c r="V35" s="2">
        <f t="shared" si="3"/>
        <v>134.50316812431072</v>
      </c>
      <c r="W35" s="2">
        <f t="shared" si="4"/>
        <v>2530.8157760924314</v>
      </c>
      <c r="X35" s="2">
        <v>-10.803000000000001</v>
      </c>
      <c r="Y35" s="2">
        <f t="shared" si="5"/>
        <v>5817.8157760924314</v>
      </c>
      <c r="Z35" s="2">
        <f t="shared" si="6"/>
        <v>1.1298076923076923</v>
      </c>
      <c r="AA35" s="2">
        <f t="shared" si="7"/>
        <v>32635.512000000002</v>
      </c>
      <c r="AB35">
        <f t="shared" si="8"/>
        <v>4175.62</v>
      </c>
      <c r="AC35">
        <f t="shared" si="9"/>
        <v>3296</v>
      </c>
    </row>
    <row r="36" spans="1:29" x14ac:dyDescent="0.25">
      <c r="A36" s="2">
        <v>13480</v>
      </c>
      <c r="B36" s="2">
        <v>10.508623209900801</v>
      </c>
      <c r="C36" s="2">
        <v>22.68</v>
      </c>
      <c r="D36" s="2">
        <f t="shared" si="0"/>
        <v>43.18</v>
      </c>
      <c r="E36" s="2">
        <v>2.17</v>
      </c>
      <c r="F36" s="2">
        <v>21.27</v>
      </c>
      <c r="G36" s="2">
        <v>0</v>
      </c>
      <c r="H36" s="2">
        <v>0</v>
      </c>
      <c r="I36" s="2">
        <v>1.3767900991386E-3</v>
      </c>
      <c r="J36" s="2">
        <v>1.52976677682066E-3</v>
      </c>
      <c r="K36" s="2">
        <v>15.54</v>
      </c>
      <c r="L36" s="2">
        <v>22.2</v>
      </c>
      <c r="M36" s="2">
        <v>0</v>
      </c>
      <c r="N36" s="2">
        <v>0</v>
      </c>
      <c r="O36" s="2">
        <v>1199</v>
      </c>
      <c r="P36" s="2">
        <v>-891</v>
      </c>
      <c r="Q36" s="2">
        <v>359</v>
      </c>
      <c r="R36" s="2">
        <v>867</v>
      </c>
      <c r="S36" s="2">
        <v>2065</v>
      </c>
      <c r="T36" s="2">
        <f t="shared" si="1"/>
        <v>2075.8219210867364</v>
      </c>
      <c r="U36" s="2">
        <f t="shared" si="2"/>
        <v>306.35452705973239</v>
      </c>
      <c r="V36" s="2">
        <f t="shared" si="3"/>
        <v>134.11141132394866</v>
      </c>
      <c r="W36" s="2">
        <f t="shared" si="4"/>
        <v>2516.2878594704175</v>
      </c>
      <c r="X36" s="2">
        <v>-10.757</v>
      </c>
      <c r="Y36" s="2">
        <f t="shared" si="5"/>
        <v>5807.287859470418</v>
      </c>
      <c r="Z36" s="2">
        <f t="shared" si="6"/>
        <v>1.1269230769230767</v>
      </c>
      <c r="AA36" s="2">
        <f t="shared" si="7"/>
        <v>32428.656000000003</v>
      </c>
      <c r="AB36">
        <f t="shared" si="8"/>
        <v>4163.4580000000005</v>
      </c>
      <c r="AC36">
        <f t="shared" si="9"/>
        <v>3286.4</v>
      </c>
    </row>
    <row r="37" spans="1:29" x14ac:dyDescent="0.25">
      <c r="A37" s="2">
        <v>13409</v>
      </c>
      <c r="B37" s="2">
        <v>10.5377330622645</v>
      </c>
      <c r="C37" s="2">
        <v>22.56</v>
      </c>
      <c r="D37" s="2">
        <f t="shared" si="0"/>
        <v>43.06</v>
      </c>
      <c r="E37" s="2">
        <v>2.1800000000000002</v>
      </c>
      <c r="F37" s="2">
        <v>21.16</v>
      </c>
      <c r="G37" s="2">
        <v>0</v>
      </c>
      <c r="H37" s="2">
        <v>0</v>
      </c>
      <c r="I37" s="2">
        <v>0</v>
      </c>
      <c r="J37" s="2">
        <v>0</v>
      </c>
      <c r="K37" s="2">
        <v>15.512266937735401</v>
      </c>
      <c r="L37" s="2">
        <v>22.160381339622099</v>
      </c>
      <c r="M37" s="2">
        <v>0</v>
      </c>
      <c r="N37" s="2">
        <v>0</v>
      </c>
      <c r="O37" s="2">
        <v>1197</v>
      </c>
      <c r="P37" s="2">
        <v>-886</v>
      </c>
      <c r="Q37" s="2">
        <v>361</v>
      </c>
      <c r="R37" s="2">
        <v>865</v>
      </c>
      <c r="S37" s="2">
        <v>2065</v>
      </c>
      <c r="T37" s="2">
        <f t="shared" si="1"/>
        <v>2057.7425103412556</v>
      </c>
      <c r="U37" s="2">
        <f t="shared" si="2"/>
        <v>307.2494283072291</v>
      </c>
      <c r="V37" s="2">
        <f t="shared" si="3"/>
        <v>134.50316812431072</v>
      </c>
      <c r="W37" s="2">
        <f t="shared" si="4"/>
        <v>2499.4951067727957</v>
      </c>
      <c r="X37" s="2">
        <v>-10.685</v>
      </c>
      <c r="Y37" s="2">
        <f t="shared" si="5"/>
        <v>5790.4951067727961</v>
      </c>
      <c r="Z37" s="2">
        <f t="shared" si="6"/>
        <v>1.1221153846153846</v>
      </c>
      <c r="AA37" s="2">
        <f t="shared" si="7"/>
        <v>32146.218000000001</v>
      </c>
      <c r="AB37">
        <f t="shared" si="8"/>
        <v>4175.62</v>
      </c>
      <c r="AC37">
        <f t="shared" si="9"/>
        <v>3296</v>
      </c>
    </row>
    <row r="38" spans="1:29" x14ac:dyDescent="0.25">
      <c r="A38" s="2">
        <v>13345</v>
      </c>
      <c r="B38" s="2">
        <v>10.5035042772903</v>
      </c>
      <c r="C38" s="2">
        <v>22.45</v>
      </c>
      <c r="D38" s="2">
        <f t="shared" si="0"/>
        <v>42.95</v>
      </c>
      <c r="E38" s="2">
        <v>2.19</v>
      </c>
      <c r="F38" s="2">
        <v>21.07</v>
      </c>
      <c r="G38" s="2">
        <v>0</v>
      </c>
      <c r="H38" s="2">
        <v>0</v>
      </c>
      <c r="I38" s="2">
        <v>6.49572270960518E-3</v>
      </c>
      <c r="J38" s="2">
        <v>7.21746967733909E-3</v>
      </c>
      <c r="K38" s="2">
        <v>15.54</v>
      </c>
      <c r="L38" s="2">
        <v>22.2</v>
      </c>
      <c r="M38" s="2">
        <v>0</v>
      </c>
      <c r="N38" s="2">
        <v>2</v>
      </c>
      <c r="O38" s="2">
        <v>1199</v>
      </c>
      <c r="P38" s="2">
        <v>-883</v>
      </c>
      <c r="Q38" s="2">
        <v>369</v>
      </c>
      <c r="R38" s="2">
        <v>864</v>
      </c>
      <c r="S38" s="2">
        <v>2064</v>
      </c>
      <c r="T38" s="2">
        <f t="shared" si="1"/>
        <v>2041.4455767115269</v>
      </c>
      <c r="U38" s="2">
        <f t="shared" si="2"/>
        <v>306.35452705973239</v>
      </c>
      <c r="V38" s="2">
        <f t="shared" si="3"/>
        <v>134.11141132394866</v>
      </c>
      <c r="W38" s="2">
        <f t="shared" si="4"/>
        <v>2481.911515095208</v>
      </c>
      <c r="X38" s="2">
        <v>-10.629</v>
      </c>
      <c r="Y38" s="2">
        <f t="shared" si="5"/>
        <v>5778.9115150952075</v>
      </c>
      <c r="Z38" s="2">
        <f t="shared" si="6"/>
        <v>1.1182692307692308</v>
      </c>
      <c r="AA38" s="2">
        <f t="shared" si="7"/>
        <v>31891.626</v>
      </c>
      <c r="AB38">
        <f t="shared" si="8"/>
        <v>4163.4580000000005</v>
      </c>
      <c r="AC38">
        <f t="shared" si="9"/>
        <v>3286.4</v>
      </c>
    </row>
    <row r="39" spans="1:29" x14ac:dyDescent="0.25">
      <c r="A39" s="2">
        <v>13321</v>
      </c>
      <c r="B39" s="2">
        <v>10.5369212777846</v>
      </c>
      <c r="C39" s="2">
        <v>22.41</v>
      </c>
      <c r="D39" s="2">
        <f t="shared" si="0"/>
        <v>42.91</v>
      </c>
      <c r="E39" s="2">
        <v>2.2000000000000002</v>
      </c>
      <c r="F39" s="2">
        <v>21.02</v>
      </c>
      <c r="G39" s="2">
        <v>0</v>
      </c>
      <c r="H39" s="2">
        <v>0</v>
      </c>
      <c r="I39" s="2">
        <v>0</v>
      </c>
      <c r="J39" s="2">
        <v>0</v>
      </c>
      <c r="K39" s="2">
        <v>15.513078722215299</v>
      </c>
      <c r="L39" s="2">
        <v>22.161541031736199</v>
      </c>
      <c r="M39" s="2">
        <v>0</v>
      </c>
      <c r="N39" s="2">
        <v>0</v>
      </c>
      <c r="O39" s="2">
        <v>1197</v>
      </c>
      <c r="P39" s="2">
        <v>-881</v>
      </c>
      <c r="Q39" s="2">
        <v>367</v>
      </c>
      <c r="R39" s="2">
        <v>863</v>
      </c>
      <c r="S39" s="2">
        <v>2065</v>
      </c>
      <c r="T39" s="2">
        <f t="shared" si="1"/>
        <v>2035.3342266003783</v>
      </c>
      <c r="U39" s="2">
        <f t="shared" si="2"/>
        <v>307.2494283072291</v>
      </c>
      <c r="V39" s="2">
        <f t="shared" si="3"/>
        <v>134.50316812431072</v>
      </c>
      <c r="W39" s="2">
        <f t="shared" si="4"/>
        <v>2477.0868230319184</v>
      </c>
      <c r="X39" s="2">
        <v>-10.602</v>
      </c>
      <c r="Y39" s="2">
        <f t="shared" si="5"/>
        <v>5772.0868230319184</v>
      </c>
      <c r="Z39" s="2">
        <f t="shared" si="6"/>
        <v>1.1163461538461537</v>
      </c>
      <c r="AA39" s="2">
        <f t="shared" si="7"/>
        <v>31796.154000000002</v>
      </c>
      <c r="AB39">
        <f t="shared" si="8"/>
        <v>4175.62</v>
      </c>
      <c r="AC39">
        <f t="shared" si="9"/>
        <v>3296</v>
      </c>
    </row>
    <row r="40" spans="1:29" x14ac:dyDescent="0.25">
      <c r="A40" s="2">
        <v>13294</v>
      </c>
      <c r="B40" s="2">
        <v>10.513951554265301</v>
      </c>
      <c r="C40" s="2">
        <v>22.37</v>
      </c>
      <c r="D40" s="2">
        <f t="shared" si="0"/>
        <v>42.870000000000005</v>
      </c>
      <c r="E40" s="2">
        <v>2.2000000000000002</v>
      </c>
      <c r="F40" s="2">
        <v>20.99</v>
      </c>
      <c r="G40" s="2">
        <v>0</v>
      </c>
      <c r="H40" s="2">
        <v>0</v>
      </c>
      <c r="I40" s="2">
        <v>0</v>
      </c>
      <c r="J40" s="2">
        <v>0</v>
      </c>
      <c r="K40" s="2">
        <v>15.5360484457346</v>
      </c>
      <c r="L40" s="2">
        <v>22.194354922477999</v>
      </c>
      <c r="M40" s="2">
        <v>0</v>
      </c>
      <c r="N40" s="2">
        <v>0</v>
      </c>
      <c r="O40" s="2">
        <v>1198</v>
      </c>
      <c r="P40" s="2">
        <v>-880</v>
      </c>
      <c r="Q40" s="2">
        <v>370</v>
      </c>
      <c r="R40" s="2">
        <v>862</v>
      </c>
      <c r="S40" s="2">
        <v>2065</v>
      </c>
      <c r="T40" s="2">
        <f t="shared" si="1"/>
        <v>2028.4589577253366</v>
      </c>
      <c r="U40" s="2">
        <f t="shared" si="2"/>
        <v>306.65282747556466</v>
      </c>
      <c r="V40" s="2">
        <f t="shared" si="3"/>
        <v>134.24199692406933</v>
      </c>
      <c r="W40" s="2">
        <f t="shared" si="4"/>
        <v>2469.3537821249702</v>
      </c>
      <c r="X40" s="2">
        <v>-10.58</v>
      </c>
      <c r="Y40" s="2">
        <f t="shared" si="5"/>
        <v>5766.3537821249702</v>
      </c>
      <c r="Z40" s="2">
        <f t="shared" si="6"/>
        <v>1.1149038461538461</v>
      </c>
      <c r="AA40" s="2">
        <f t="shared" si="7"/>
        <v>31688.748000000003</v>
      </c>
      <c r="AB40">
        <f t="shared" si="8"/>
        <v>4167.5120000000006</v>
      </c>
      <c r="AC40">
        <f t="shared" si="9"/>
        <v>3289.6000000000004</v>
      </c>
    </row>
    <row r="41" spans="1:29" x14ac:dyDescent="0.25">
      <c r="A41" s="2">
        <v>13213</v>
      </c>
      <c r="B41" s="2">
        <v>10.5377330622645</v>
      </c>
      <c r="C41" s="2">
        <v>22.23</v>
      </c>
      <c r="D41" s="2">
        <f t="shared" si="0"/>
        <v>42.730000000000004</v>
      </c>
      <c r="E41" s="2">
        <v>2.2200000000000002</v>
      </c>
      <c r="F41" s="2">
        <v>20.86</v>
      </c>
      <c r="G41" s="2">
        <v>0</v>
      </c>
      <c r="H41" s="2">
        <v>0</v>
      </c>
      <c r="I41" s="2">
        <v>0</v>
      </c>
      <c r="J41" s="2">
        <v>0</v>
      </c>
      <c r="K41" s="2">
        <v>15.512266937735401</v>
      </c>
      <c r="L41" s="2">
        <v>22.160381339622099</v>
      </c>
      <c r="M41" s="2">
        <v>0</v>
      </c>
      <c r="N41" s="2">
        <v>0</v>
      </c>
      <c r="O41" s="2">
        <v>1197</v>
      </c>
      <c r="P41" s="2">
        <v>-874</v>
      </c>
      <c r="Q41" s="2">
        <v>374</v>
      </c>
      <c r="R41" s="2">
        <v>860</v>
      </c>
      <c r="S41" s="2">
        <v>2065</v>
      </c>
      <c r="T41" s="2">
        <f t="shared" si="1"/>
        <v>2007.8331511002104</v>
      </c>
      <c r="U41" s="2">
        <f t="shared" si="2"/>
        <v>307.2494283072291</v>
      </c>
      <c r="V41" s="2">
        <f t="shared" si="3"/>
        <v>134.50316812431072</v>
      </c>
      <c r="W41" s="2">
        <f t="shared" si="4"/>
        <v>2449.5857475317503</v>
      </c>
      <c r="X41" s="2">
        <v>-10.5</v>
      </c>
      <c r="Y41" s="2">
        <f t="shared" si="5"/>
        <v>5748.5857475317498</v>
      </c>
      <c r="Z41" s="2">
        <f t="shared" si="6"/>
        <v>1.1096153846153844</v>
      </c>
      <c r="AA41" s="2">
        <f t="shared" si="7"/>
        <v>31366.530000000002</v>
      </c>
      <c r="AB41">
        <f t="shared" si="8"/>
        <v>4175.62</v>
      </c>
      <c r="AC41">
        <f t="shared" si="9"/>
        <v>3296</v>
      </c>
    </row>
    <row r="42" spans="1:29" x14ac:dyDescent="0.25">
      <c r="A42" s="2">
        <v>13204</v>
      </c>
      <c r="B42" s="2">
        <v>10.512347332933601</v>
      </c>
      <c r="C42" s="2">
        <v>22.22</v>
      </c>
      <c r="D42" s="2">
        <f t="shared" si="0"/>
        <v>42.72</v>
      </c>
      <c r="E42" s="2">
        <v>2.2200000000000002</v>
      </c>
      <c r="F42" s="2">
        <v>20.85</v>
      </c>
      <c r="G42" s="2">
        <v>0</v>
      </c>
      <c r="H42" s="2">
        <v>0</v>
      </c>
      <c r="I42" s="2">
        <v>0</v>
      </c>
      <c r="J42" s="2">
        <v>0</v>
      </c>
      <c r="K42" s="2">
        <v>15.5376526670663</v>
      </c>
      <c r="L42" s="2">
        <v>22.196646667237601</v>
      </c>
      <c r="M42" s="2">
        <v>0</v>
      </c>
      <c r="N42" s="2">
        <v>0</v>
      </c>
      <c r="O42" s="2">
        <v>1199</v>
      </c>
      <c r="P42" s="2">
        <v>-874</v>
      </c>
      <c r="Q42" s="2">
        <v>376</v>
      </c>
      <c r="R42" s="2">
        <v>860</v>
      </c>
      <c r="S42" s="2">
        <v>2065</v>
      </c>
      <c r="T42" s="2">
        <f t="shared" si="1"/>
        <v>2005.5413948085302</v>
      </c>
      <c r="U42" s="2">
        <f t="shared" si="2"/>
        <v>306.35452705973239</v>
      </c>
      <c r="V42" s="2">
        <f t="shared" si="3"/>
        <v>134.11141132394866</v>
      </c>
      <c r="W42" s="2">
        <f t="shared" si="4"/>
        <v>2446.0073331922113</v>
      </c>
      <c r="X42" s="2">
        <v>-10.494999999999999</v>
      </c>
      <c r="Y42" s="2">
        <f t="shared" si="5"/>
        <v>5747.0073331922113</v>
      </c>
      <c r="Z42" s="2">
        <f t="shared" si="6"/>
        <v>1.1091346153846153</v>
      </c>
      <c r="AA42" s="2">
        <f t="shared" si="7"/>
        <v>31330.728000000003</v>
      </c>
      <c r="AB42">
        <f t="shared" si="8"/>
        <v>4163.4580000000005</v>
      </c>
      <c r="AC42">
        <f t="shared" si="9"/>
        <v>3286.4</v>
      </c>
    </row>
    <row r="43" spans="1:29" x14ac:dyDescent="0.25">
      <c r="A43" s="2">
        <v>13145</v>
      </c>
      <c r="B43" s="2">
        <v>10.676150946279099</v>
      </c>
      <c r="C43" s="2">
        <v>22.12</v>
      </c>
      <c r="D43" s="2">
        <f t="shared" si="0"/>
        <v>42.620000000000005</v>
      </c>
      <c r="E43" s="2">
        <v>2.2599999999999998</v>
      </c>
      <c r="F43" s="2">
        <v>20.74</v>
      </c>
      <c r="G43" s="2">
        <v>0</v>
      </c>
      <c r="H43" s="2">
        <v>0</v>
      </c>
      <c r="I43" s="2">
        <v>0</v>
      </c>
      <c r="J43" s="2">
        <v>0</v>
      </c>
      <c r="K43" s="2">
        <v>15.3738490537208</v>
      </c>
      <c r="L43" s="2">
        <v>21.962641505315499</v>
      </c>
      <c r="M43" s="2">
        <v>0</v>
      </c>
      <c r="N43" s="2">
        <v>0</v>
      </c>
      <c r="O43" s="2">
        <v>1186</v>
      </c>
      <c r="P43" s="2">
        <v>-867</v>
      </c>
      <c r="Q43" s="2">
        <v>370</v>
      </c>
      <c r="R43" s="2">
        <v>858</v>
      </c>
      <c r="S43" s="2">
        <v>2070</v>
      </c>
      <c r="T43" s="2">
        <f t="shared" si="1"/>
        <v>1990.5176591186234</v>
      </c>
      <c r="U43" s="2">
        <f t="shared" si="2"/>
        <v>311.12733371304853</v>
      </c>
      <c r="V43" s="2">
        <f t="shared" si="3"/>
        <v>136.20078092587968</v>
      </c>
      <c r="W43" s="2">
        <f t="shared" si="4"/>
        <v>2437.8457737575518</v>
      </c>
      <c r="X43" s="2">
        <v>-10.411</v>
      </c>
      <c r="Y43" s="2">
        <f t="shared" si="5"/>
        <v>5735.8457737575518</v>
      </c>
      <c r="Z43" s="2">
        <f t="shared" si="6"/>
        <v>1.1057692307692308</v>
      </c>
      <c r="AA43" s="2">
        <f t="shared" si="7"/>
        <v>31096.026000000002</v>
      </c>
      <c r="AB43">
        <f t="shared" si="8"/>
        <v>4228.3220000000001</v>
      </c>
      <c r="AC43">
        <f t="shared" si="9"/>
        <v>3337.6000000000004</v>
      </c>
    </row>
    <row r="44" spans="1:29" x14ac:dyDescent="0.25">
      <c r="A44" s="2">
        <v>13111</v>
      </c>
      <c r="B44" s="2">
        <v>10.512678620081299</v>
      </c>
      <c r="C44" s="2">
        <v>22.06</v>
      </c>
      <c r="D44" s="2">
        <f t="shared" si="0"/>
        <v>42.56</v>
      </c>
      <c r="E44" s="2">
        <v>2.2400000000000002</v>
      </c>
      <c r="F44" s="2">
        <v>20.72</v>
      </c>
      <c r="G44" s="2">
        <v>0</v>
      </c>
      <c r="H44" s="2">
        <v>0</v>
      </c>
      <c r="I44" s="2">
        <v>0</v>
      </c>
      <c r="J44" s="2">
        <v>0</v>
      </c>
      <c r="K44" s="2">
        <v>15.5373213799186</v>
      </c>
      <c r="L44" s="2">
        <v>22.196173399883701</v>
      </c>
      <c r="M44" s="2">
        <v>0</v>
      </c>
      <c r="N44" s="2">
        <v>0</v>
      </c>
      <c r="O44" s="2">
        <v>1199</v>
      </c>
      <c r="P44" s="2">
        <v>-868</v>
      </c>
      <c r="Q44" s="2">
        <v>382</v>
      </c>
      <c r="R44" s="2">
        <v>858</v>
      </c>
      <c r="S44" s="2">
        <v>2065</v>
      </c>
      <c r="T44" s="2">
        <f t="shared" si="1"/>
        <v>1981.8599131278302</v>
      </c>
      <c r="U44" s="2">
        <f t="shared" si="2"/>
        <v>306.35452705973239</v>
      </c>
      <c r="V44" s="2">
        <f t="shared" si="3"/>
        <v>134.11141132394866</v>
      </c>
      <c r="W44" s="2">
        <f t="shared" si="4"/>
        <v>2422.3258515115112</v>
      </c>
      <c r="X44" s="2">
        <v>-10.407</v>
      </c>
      <c r="Y44" s="2">
        <f t="shared" si="5"/>
        <v>5727.3258515115112</v>
      </c>
      <c r="Z44" s="2">
        <f t="shared" si="6"/>
        <v>1.1038461538461539</v>
      </c>
      <c r="AA44" s="2">
        <f t="shared" si="7"/>
        <v>30960.774000000001</v>
      </c>
      <c r="AB44">
        <f t="shared" si="8"/>
        <v>4163.4580000000005</v>
      </c>
      <c r="AC44">
        <f t="shared" si="9"/>
        <v>3286.4</v>
      </c>
    </row>
    <row r="45" spans="1:29" x14ac:dyDescent="0.25">
      <c r="A45" s="2">
        <v>13101</v>
      </c>
      <c r="B45" s="2">
        <v>10.541822570099599</v>
      </c>
      <c r="C45" s="2">
        <v>22.04</v>
      </c>
      <c r="D45" s="2">
        <f t="shared" si="0"/>
        <v>42.54</v>
      </c>
      <c r="E45" s="2">
        <v>2.2400000000000002</v>
      </c>
      <c r="F45" s="2">
        <v>20.7</v>
      </c>
      <c r="G45" s="2">
        <v>0</v>
      </c>
      <c r="H45" s="2">
        <v>0</v>
      </c>
      <c r="I45" s="2">
        <v>0</v>
      </c>
      <c r="J45" s="2">
        <v>0</v>
      </c>
      <c r="K45" s="2">
        <v>15.5081774299003</v>
      </c>
      <c r="L45" s="2">
        <v>22.154539185571899</v>
      </c>
      <c r="M45" s="2">
        <v>0</v>
      </c>
      <c r="N45" s="2">
        <v>0</v>
      </c>
      <c r="O45" s="2">
        <v>1196</v>
      </c>
      <c r="P45" s="2">
        <v>-867</v>
      </c>
      <c r="Q45" s="2">
        <v>381</v>
      </c>
      <c r="R45" s="2">
        <v>857</v>
      </c>
      <c r="S45" s="2">
        <v>2065</v>
      </c>
      <c r="T45" s="2">
        <f t="shared" si="1"/>
        <v>1979.3135172481848</v>
      </c>
      <c r="U45" s="2">
        <f t="shared" si="2"/>
        <v>307.2494283072291</v>
      </c>
      <c r="V45" s="2">
        <f t="shared" si="3"/>
        <v>134.50316812431072</v>
      </c>
      <c r="W45" s="2">
        <f t="shared" si="4"/>
        <v>2421.0661136797248</v>
      </c>
      <c r="X45" s="2">
        <v>-10.393000000000001</v>
      </c>
      <c r="Y45" s="2">
        <f t="shared" si="5"/>
        <v>5724.0661136797244</v>
      </c>
      <c r="Z45" s="2">
        <f t="shared" si="6"/>
        <v>1.1028846153846152</v>
      </c>
      <c r="AA45" s="2">
        <f t="shared" si="7"/>
        <v>30920.994000000002</v>
      </c>
      <c r="AB45">
        <f t="shared" si="8"/>
        <v>4175.62</v>
      </c>
      <c r="AC45">
        <f t="shared" si="9"/>
        <v>3296</v>
      </c>
    </row>
    <row r="46" spans="1:29" x14ac:dyDescent="0.25">
      <c r="A46" s="2">
        <v>13036</v>
      </c>
      <c r="B46" s="2">
        <v>10.523140714635099</v>
      </c>
      <c r="C46" s="2">
        <v>21.93</v>
      </c>
      <c r="D46" s="2">
        <f t="shared" si="0"/>
        <v>42.43</v>
      </c>
      <c r="E46" s="2">
        <v>2.25</v>
      </c>
      <c r="F46" s="2">
        <v>20.6</v>
      </c>
      <c r="G46" s="2">
        <v>0</v>
      </c>
      <c r="H46" s="2">
        <v>0</v>
      </c>
      <c r="I46" s="2">
        <v>0</v>
      </c>
      <c r="J46" s="2">
        <v>0</v>
      </c>
      <c r="K46" s="2">
        <v>15.5268592853648</v>
      </c>
      <c r="L46" s="2">
        <v>22.181227550521101</v>
      </c>
      <c r="M46" s="2">
        <v>0</v>
      </c>
      <c r="N46" s="2">
        <v>0</v>
      </c>
      <c r="O46" s="2">
        <v>1198</v>
      </c>
      <c r="P46" s="2">
        <v>-863</v>
      </c>
      <c r="Q46" s="2">
        <v>386</v>
      </c>
      <c r="R46" s="2">
        <v>856</v>
      </c>
      <c r="S46" s="2">
        <v>2065</v>
      </c>
      <c r="T46" s="2">
        <f t="shared" si="1"/>
        <v>1962.7619440304913</v>
      </c>
      <c r="U46" s="2">
        <f t="shared" si="2"/>
        <v>306.65282747556466</v>
      </c>
      <c r="V46" s="2">
        <f t="shared" si="3"/>
        <v>134.24199692406933</v>
      </c>
      <c r="W46" s="2">
        <f t="shared" si="4"/>
        <v>2403.6567684301253</v>
      </c>
      <c r="X46" s="2">
        <v>-10.334</v>
      </c>
      <c r="Y46" s="2">
        <f t="shared" si="5"/>
        <v>5710.6567684301253</v>
      </c>
      <c r="Z46" s="2">
        <f t="shared" si="6"/>
        <v>1.0985576923076923</v>
      </c>
      <c r="AA46" s="2">
        <f t="shared" si="7"/>
        <v>30662.424000000003</v>
      </c>
      <c r="AB46">
        <f t="shared" si="8"/>
        <v>4167.5120000000006</v>
      </c>
      <c r="AC46">
        <f t="shared" si="9"/>
        <v>3289.6000000000004</v>
      </c>
    </row>
    <row r="47" spans="1:29" x14ac:dyDescent="0.25">
      <c r="A47" s="2">
        <v>13036</v>
      </c>
      <c r="B47" s="2">
        <v>10.523140714635099</v>
      </c>
      <c r="C47" s="2">
        <v>21.93</v>
      </c>
      <c r="D47" s="2">
        <f t="shared" si="0"/>
        <v>42.43</v>
      </c>
      <c r="E47" s="2">
        <v>2.25</v>
      </c>
      <c r="F47" s="2">
        <v>20.6</v>
      </c>
      <c r="G47" s="2">
        <v>0</v>
      </c>
      <c r="H47" s="2">
        <v>0</v>
      </c>
      <c r="I47" s="2">
        <v>0</v>
      </c>
      <c r="J47" s="2">
        <v>0</v>
      </c>
      <c r="K47" s="2">
        <v>15.5268592853648</v>
      </c>
      <c r="L47" s="2">
        <v>22.181227550521101</v>
      </c>
      <c r="M47" s="2">
        <v>0</v>
      </c>
      <c r="N47" s="2">
        <v>0</v>
      </c>
      <c r="O47" s="2">
        <v>1198</v>
      </c>
      <c r="P47" s="2">
        <v>-863</v>
      </c>
      <c r="Q47" s="2">
        <v>386</v>
      </c>
      <c r="R47" s="2">
        <v>856</v>
      </c>
      <c r="S47" s="2">
        <v>2065</v>
      </c>
      <c r="T47" s="2">
        <f t="shared" si="1"/>
        <v>1962.7619440304913</v>
      </c>
      <c r="U47" s="2">
        <f t="shared" si="2"/>
        <v>306.65282747556466</v>
      </c>
      <c r="V47" s="2">
        <f t="shared" si="3"/>
        <v>134.24199692406933</v>
      </c>
      <c r="W47" s="2">
        <f t="shared" si="4"/>
        <v>2403.6567684301253</v>
      </c>
      <c r="X47" s="2">
        <v>-10.334</v>
      </c>
      <c r="Y47" s="2">
        <f t="shared" si="5"/>
        <v>5710.6567684301253</v>
      </c>
      <c r="Z47" s="2">
        <f t="shared" si="6"/>
        <v>1.0985576923076923</v>
      </c>
      <c r="AA47" s="2">
        <f t="shared" si="7"/>
        <v>30662.424000000003</v>
      </c>
      <c r="AB47">
        <f t="shared" si="8"/>
        <v>4167.5120000000006</v>
      </c>
      <c r="AC47">
        <f t="shared" si="9"/>
        <v>3289.6000000000004</v>
      </c>
    </row>
    <row r="48" spans="1:29" x14ac:dyDescent="0.25">
      <c r="A48" s="2">
        <v>12952</v>
      </c>
      <c r="B48" s="2">
        <v>10.5123905055602</v>
      </c>
      <c r="C48" s="2">
        <v>21.79</v>
      </c>
      <c r="D48" s="2">
        <f t="shared" si="0"/>
        <v>42.29</v>
      </c>
      <c r="E48" s="2">
        <v>2.27</v>
      </c>
      <c r="F48" s="2">
        <v>20.48</v>
      </c>
      <c r="G48" s="2">
        <v>0</v>
      </c>
      <c r="H48" s="2">
        <v>0</v>
      </c>
      <c r="I48" s="2">
        <v>0</v>
      </c>
      <c r="J48" s="2">
        <v>0</v>
      </c>
      <c r="K48" s="2">
        <v>15.5376094944397</v>
      </c>
      <c r="L48" s="2">
        <v>22.1965849920567</v>
      </c>
      <c r="M48" s="2">
        <v>0</v>
      </c>
      <c r="N48" s="2">
        <v>0</v>
      </c>
      <c r="O48" s="2">
        <v>1199</v>
      </c>
      <c r="P48" s="2">
        <v>-858</v>
      </c>
      <c r="Q48" s="2">
        <v>392</v>
      </c>
      <c r="R48" s="2">
        <v>854</v>
      </c>
      <c r="S48" s="2">
        <v>2065</v>
      </c>
      <c r="T48" s="2">
        <f t="shared" si="1"/>
        <v>1941.3722186414716</v>
      </c>
      <c r="U48" s="2">
        <f t="shared" si="2"/>
        <v>306.35452705973239</v>
      </c>
      <c r="V48" s="2">
        <f t="shared" si="3"/>
        <v>134.11141132394866</v>
      </c>
      <c r="W48" s="2">
        <f t="shared" si="4"/>
        <v>2381.8381570251527</v>
      </c>
      <c r="X48" s="2">
        <v>-10.257</v>
      </c>
      <c r="Y48" s="2">
        <f t="shared" si="5"/>
        <v>5692.8381570251531</v>
      </c>
      <c r="Z48" s="2">
        <f t="shared" si="6"/>
        <v>1.09375</v>
      </c>
      <c r="AA48" s="2">
        <f t="shared" si="7"/>
        <v>30328.272000000001</v>
      </c>
      <c r="AB48">
        <f t="shared" si="8"/>
        <v>4163.4580000000005</v>
      </c>
      <c r="AC48">
        <f t="shared" si="9"/>
        <v>3286.4</v>
      </c>
    </row>
    <row r="49" spans="1:29" x14ac:dyDescent="0.25">
      <c r="A49" s="2">
        <v>12877</v>
      </c>
      <c r="B49" s="2">
        <v>10.5132918740882</v>
      </c>
      <c r="C49" s="2">
        <v>21.67</v>
      </c>
      <c r="D49" s="2">
        <f t="shared" si="0"/>
        <v>42.17</v>
      </c>
      <c r="E49" s="2">
        <v>2.2799999999999998</v>
      </c>
      <c r="F49" s="2">
        <v>20.37</v>
      </c>
      <c r="G49" s="2">
        <v>0</v>
      </c>
      <c r="H49" s="2">
        <v>0</v>
      </c>
      <c r="I49" s="2">
        <v>0</v>
      </c>
      <c r="J49" s="2">
        <v>0</v>
      </c>
      <c r="K49" s="2">
        <v>15.5367081259117</v>
      </c>
      <c r="L49" s="2">
        <v>22.195297322731001</v>
      </c>
      <c r="M49" s="2">
        <v>0</v>
      </c>
      <c r="N49" s="2">
        <v>0</v>
      </c>
      <c r="O49" s="2">
        <v>1199</v>
      </c>
      <c r="P49" s="2">
        <v>-853</v>
      </c>
      <c r="Q49" s="2">
        <v>397</v>
      </c>
      <c r="R49" s="2">
        <v>852</v>
      </c>
      <c r="S49" s="2">
        <v>2065</v>
      </c>
      <c r="T49" s="2">
        <f t="shared" si="1"/>
        <v>1922.2742495441335</v>
      </c>
      <c r="U49" s="2">
        <f t="shared" si="2"/>
        <v>306.35452705973239</v>
      </c>
      <c r="V49" s="2">
        <f t="shared" si="3"/>
        <v>134.11141132394866</v>
      </c>
      <c r="W49" s="2">
        <f t="shared" si="4"/>
        <v>2362.7401879278145</v>
      </c>
      <c r="X49" s="2">
        <v>-10.185</v>
      </c>
      <c r="Y49" s="2">
        <f t="shared" si="5"/>
        <v>5676.740187927815</v>
      </c>
      <c r="Z49" s="2">
        <f t="shared" si="6"/>
        <v>1.0889423076923077</v>
      </c>
      <c r="AA49" s="2">
        <f t="shared" si="7"/>
        <v>30029.922000000002</v>
      </c>
      <c r="AB49">
        <f t="shared" si="8"/>
        <v>4163.4580000000005</v>
      </c>
      <c r="AC49">
        <f t="shared" si="9"/>
        <v>3286.4</v>
      </c>
    </row>
    <row r="50" spans="1:29" x14ac:dyDescent="0.25">
      <c r="A50" s="2">
        <v>12870</v>
      </c>
      <c r="B50" s="2">
        <v>10.535257397139</v>
      </c>
      <c r="C50" s="2">
        <v>21.65</v>
      </c>
      <c r="D50" s="2">
        <f t="shared" si="0"/>
        <v>42.15</v>
      </c>
      <c r="E50" s="2">
        <v>2.29</v>
      </c>
      <c r="F50" s="2">
        <v>20.350000000000001</v>
      </c>
      <c r="G50" s="2">
        <v>0</v>
      </c>
      <c r="H50" s="2">
        <v>0</v>
      </c>
      <c r="I50" s="2">
        <v>0</v>
      </c>
      <c r="J50" s="2">
        <v>0</v>
      </c>
      <c r="K50" s="2">
        <v>15.514742602860901</v>
      </c>
      <c r="L50" s="2">
        <v>22.163918004087002</v>
      </c>
      <c r="M50" s="2">
        <v>0</v>
      </c>
      <c r="N50" s="2">
        <v>0</v>
      </c>
      <c r="O50" s="2">
        <v>1197</v>
      </c>
      <c r="P50" s="2">
        <v>-852</v>
      </c>
      <c r="Q50" s="2">
        <v>396</v>
      </c>
      <c r="R50" s="2">
        <v>852</v>
      </c>
      <c r="S50" s="2">
        <v>2065</v>
      </c>
      <c r="T50" s="2">
        <f t="shared" si="1"/>
        <v>1920.4917724283814</v>
      </c>
      <c r="U50" s="2">
        <f t="shared" si="2"/>
        <v>307.2494283072291</v>
      </c>
      <c r="V50" s="2">
        <f t="shared" si="3"/>
        <v>134.50316812431072</v>
      </c>
      <c r="W50" s="2">
        <f t="shared" si="4"/>
        <v>2362.2443688599215</v>
      </c>
      <c r="X50" s="2">
        <v>-10.175000000000001</v>
      </c>
      <c r="Y50" s="2">
        <f t="shared" si="5"/>
        <v>5675.2443688599215</v>
      </c>
      <c r="Z50" s="2">
        <f t="shared" si="6"/>
        <v>1.0884615384615384</v>
      </c>
      <c r="AA50" s="2">
        <f t="shared" si="7"/>
        <v>30002.076000000001</v>
      </c>
      <c r="AB50">
        <f t="shared" si="8"/>
        <v>4175.62</v>
      </c>
      <c r="AC50">
        <f t="shared" si="9"/>
        <v>3296</v>
      </c>
    </row>
    <row r="51" spans="1:29" x14ac:dyDescent="0.25">
      <c r="A51" s="2">
        <v>12870</v>
      </c>
      <c r="B51" s="2">
        <v>10.535257397139</v>
      </c>
      <c r="C51" s="2">
        <v>21.65</v>
      </c>
      <c r="D51" s="2">
        <f t="shared" si="0"/>
        <v>42.15</v>
      </c>
      <c r="E51" s="2">
        <v>2.29</v>
      </c>
      <c r="F51" s="2">
        <v>20.350000000000001</v>
      </c>
      <c r="G51" s="2">
        <v>0</v>
      </c>
      <c r="H51" s="2">
        <v>0</v>
      </c>
      <c r="I51" s="2">
        <v>0</v>
      </c>
      <c r="J51" s="2">
        <v>0</v>
      </c>
      <c r="K51" s="2">
        <v>15.514742602860901</v>
      </c>
      <c r="L51" s="2">
        <v>22.163918004087002</v>
      </c>
      <c r="M51" s="2">
        <v>0</v>
      </c>
      <c r="N51" s="2">
        <v>0</v>
      </c>
      <c r="O51" s="2">
        <v>1197</v>
      </c>
      <c r="P51" s="2">
        <v>-852</v>
      </c>
      <c r="Q51" s="2">
        <v>396</v>
      </c>
      <c r="R51" s="2">
        <v>852</v>
      </c>
      <c r="S51" s="2">
        <v>2065</v>
      </c>
      <c r="T51" s="2">
        <f t="shared" si="1"/>
        <v>1920.4917724283814</v>
      </c>
      <c r="U51" s="2">
        <f t="shared" si="2"/>
        <v>307.2494283072291</v>
      </c>
      <c r="V51" s="2">
        <f t="shared" si="3"/>
        <v>134.50316812431072</v>
      </c>
      <c r="W51" s="2">
        <f t="shared" si="4"/>
        <v>2362.2443688599215</v>
      </c>
      <c r="X51" s="2">
        <v>-10.175000000000001</v>
      </c>
      <c r="Y51" s="2">
        <f t="shared" si="5"/>
        <v>5675.2443688599215</v>
      </c>
      <c r="Z51" s="2">
        <f t="shared" si="6"/>
        <v>1.0884615384615384</v>
      </c>
      <c r="AA51" s="2">
        <f t="shared" si="7"/>
        <v>30002.076000000001</v>
      </c>
      <c r="AB51">
        <f t="shared" si="8"/>
        <v>4175.62</v>
      </c>
      <c r="AC51">
        <f t="shared" si="9"/>
        <v>3296</v>
      </c>
    </row>
    <row r="52" spans="1:29" x14ac:dyDescent="0.25">
      <c r="A52" s="2">
        <v>12856</v>
      </c>
      <c r="B52" s="2">
        <v>10.582210475040601</v>
      </c>
      <c r="C52" s="2">
        <v>21.63</v>
      </c>
      <c r="D52" s="2">
        <f t="shared" si="0"/>
        <v>42.129999999999995</v>
      </c>
      <c r="E52" s="2">
        <v>2.2999999999999998</v>
      </c>
      <c r="F52" s="2">
        <v>20.329999999999998</v>
      </c>
      <c r="G52" s="2">
        <v>0</v>
      </c>
      <c r="H52" s="2">
        <v>0</v>
      </c>
      <c r="I52" s="2">
        <v>0</v>
      </c>
      <c r="J52" s="2">
        <v>0</v>
      </c>
      <c r="K52" s="2">
        <v>15.467789524959301</v>
      </c>
      <c r="L52" s="2">
        <v>22.096842178513299</v>
      </c>
      <c r="M52" s="2">
        <v>0</v>
      </c>
      <c r="N52" s="2">
        <v>0</v>
      </c>
      <c r="O52" s="2">
        <v>1193</v>
      </c>
      <c r="P52" s="2">
        <v>-850</v>
      </c>
      <c r="Q52" s="2">
        <v>394</v>
      </c>
      <c r="R52" s="2">
        <v>851</v>
      </c>
      <c r="S52" s="2">
        <v>2066</v>
      </c>
      <c r="T52" s="2">
        <f t="shared" si="1"/>
        <v>1916.9268181968782</v>
      </c>
      <c r="U52" s="2">
        <f t="shared" si="2"/>
        <v>308.44262997055813</v>
      </c>
      <c r="V52" s="2">
        <f t="shared" si="3"/>
        <v>135.02551052479348</v>
      </c>
      <c r="W52" s="2">
        <f t="shared" si="4"/>
        <v>2360.3949586922299</v>
      </c>
      <c r="X52" s="2">
        <v>-10.153</v>
      </c>
      <c r="Y52" s="2">
        <f t="shared" si="5"/>
        <v>5671.3949586922299</v>
      </c>
      <c r="Z52" s="2">
        <f t="shared" si="6"/>
        <v>1.0879807692307693</v>
      </c>
      <c r="AA52" s="2">
        <f t="shared" si="7"/>
        <v>29946.384000000002</v>
      </c>
      <c r="AB52">
        <f t="shared" si="8"/>
        <v>4191.8360000000002</v>
      </c>
      <c r="AC52">
        <f t="shared" si="9"/>
        <v>3308.8</v>
      </c>
    </row>
    <row r="53" spans="1:29" x14ac:dyDescent="0.25">
      <c r="A53" s="2">
        <v>12798</v>
      </c>
      <c r="B53" s="2">
        <v>10.676150946279099</v>
      </c>
      <c r="C53" s="2">
        <v>21.53</v>
      </c>
      <c r="D53" s="2">
        <f t="shared" si="0"/>
        <v>42.03</v>
      </c>
      <c r="E53" s="2">
        <v>2.33</v>
      </c>
      <c r="F53" s="2">
        <v>20.23</v>
      </c>
      <c r="G53" s="2">
        <v>0</v>
      </c>
      <c r="H53" s="2">
        <v>0</v>
      </c>
      <c r="I53" s="2">
        <v>0</v>
      </c>
      <c r="J53" s="2">
        <v>0</v>
      </c>
      <c r="K53" s="2">
        <v>15.3738490537208</v>
      </c>
      <c r="L53" s="2">
        <v>21.962641505315499</v>
      </c>
      <c r="M53" s="2">
        <v>0</v>
      </c>
      <c r="N53" s="2">
        <v>0</v>
      </c>
      <c r="O53" s="2">
        <v>1186</v>
      </c>
      <c r="P53" s="2">
        <v>-845</v>
      </c>
      <c r="Q53" s="2">
        <v>393</v>
      </c>
      <c r="R53" s="2">
        <v>849</v>
      </c>
      <c r="S53" s="2">
        <v>2069</v>
      </c>
      <c r="T53" s="2">
        <f t="shared" si="1"/>
        <v>1902.1577220949364</v>
      </c>
      <c r="U53" s="2">
        <f t="shared" si="2"/>
        <v>311.12733371304853</v>
      </c>
      <c r="V53" s="2">
        <f t="shared" si="3"/>
        <v>136.20078092587968</v>
      </c>
      <c r="W53" s="2">
        <f t="shared" si="4"/>
        <v>2349.4858367338647</v>
      </c>
      <c r="X53" s="2">
        <v>-10.082000000000001</v>
      </c>
      <c r="Y53" s="2">
        <f t="shared" si="5"/>
        <v>5660.4858367338647</v>
      </c>
      <c r="Z53" s="2">
        <f t="shared" si="6"/>
        <v>1.0846153846153848</v>
      </c>
      <c r="AA53" s="2">
        <f t="shared" si="7"/>
        <v>29715.66</v>
      </c>
      <c r="AB53">
        <f t="shared" si="8"/>
        <v>4228.3220000000001</v>
      </c>
      <c r="AC53">
        <f t="shared" si="9"/>
        <v>3337.6000000000004</v>
      </c>
    </row>
    <row r="54" spans="1:29" x14ac:dyDescent="0.25">
      <c r="A54" s="2">
        <v>12748</v>
      </c>
      <c r="B54" s="2">
        <v>10.516037718082501</v>
      </c>
      <c r="C54" s="2">
        <v>21.45</v>
      </c>
      <c r="D54" s="2">
        <f t="shared" si="0"/>
        <v>41.95</v>
      </c>
      <c r="E54" s="2">
        <v>2.31</v>
      </c>
      <c r="F54" s="2">
        <v>20.170000000000002</v>
      </c>
      <c r="G54" s="2">
        <v>0</v>
      </c>
      <c r="H54" s="2">
        <v>0</v>
      </c>
      <c r="I54" s="2">
        <v>0</v>
      </c>
      <c r="J54" s="2">
        <v>0</v>
      </c>
      <c r="K54" s="2">
        <v>15.5339622819174</v>
      </c>
      <c r="L54" s="2">
        <v>22.1913746884535</v>
      </c>
      <c r="M54" s="2">
        <v>0</v>
      </c>
      <c r="N54" s="2">
        <v>0</v>
      </c>
      <c r="O54" s="2">
        <v>1198</v>
      </c>
      <c r="P54" s="2">
        <v>-844</v>
      </c>
      <c r="Q54" s="2">
        <v>405</v>
      </c>
      <c r="R54" s="2">
        <v>849</v>
      </c>
      <c r="S54" s="2">
        <v>2065</v>
      </c>
      <c r="T54" s="2">
        <f t="shared" si="1"/>
        <v>1889.4257426967104</v>
      </c>
      <c r="U54" s="2">
        <f t="shared" si="2"/>
        <v>306.65282747556466</v>
      </c>
      <c r="V54" s="2">
        <f t="shared" si="3"/>
        <v>134.24199692406933</v>
      </c>
      <c r="W54" s="2">
        <f t="shared" si="4"/>
        <v>2330.3205670963443</v>
      </c>
      <c r="X54" s="2">
        <v>-10.063000000000001</v>
      </c>
      <c r="Y54" s="2">
        <f t="shared" si="5"/>
        <v>5649.3205670963443</v>
      </c>
      <c r="Z54" s="2">
        <f t="shared" si="6"/>
        <v>1.0807692307692307</v>
      </c>
      <c r="AA54" s="2">
        <f t="shared" si="7"/>
        <v>29516.760000000002</v>
      </c>
      <c r="AB54">
        <f t="shared" si="8"/>
        <v>4167.5120000000006</v>
      </c>
      <c r="AC54">
        <f t="shared" si="9"/>
        <v>3289.6000000000004</v>
      </c>
    </row>
    <row r="55" spans="1:29" x14ac:dyDescent="0.25">
      <c r="A55" s="2">
        <v>12661</v>
      </c>
      <c r="B55" s="2">
        <v>10.5453864791371</v>
      </c>
      <c r="C55" s="2">
        <v>21.3</v>
      </c>
      <c r="D55" s="2">
        <f t="shared" si="0"/>
        <v>41.8</v>
      </c>
      <c r="E55" s="2">
        <v>2.33</v>
      </c>
      <c r="F55" s="2">
        <v>20.04</v>
      </c>
      <c r="G55" s="2">
        <v>0</v>
      </c>
      <c r="H55" s="2">
        <v>0</v>
      </c>
      <c r="I55" s="2">
        <v>0</v>
      </c>
      <c r="J55" s="2">
        <v>0</v>
      </c>
      <c r="K55" s="2">
        <v>15.504613520862801</v>
      </c>
      <c r="L55" s="2">
        <v>22.149447886946898</v>
      </c>
      <c r="M55" s="2">
        <v>0</v>
      </c>
      <c r="N55" s="2">
        <v>0</v>
      </c>
      <c r="O55" s="2">
        <v>1196</v>
      </c>
      <c r="P55" s="2">
        <v>-838</v>
      </c>
      <c r="Q55" s="2">
        <v>409</v>
      </c>
      <c r="R55" s="2">
        <v>846</v>
      </c>
      <c r="S55" s="2">
        <v>2065</v>
      </c>
      <c r="T55" s="2">
        <f t="shared" si="1"/>
        <v>1867.2720985437977</v>
      </c>
      <c r="U55" s="2">
        <f t="shared" si="2"/>
        <v>307.54772872306137</v>
      </c>
      <c r="V55" s="2">
        <f t="shared" si="3"/>
        <v>134.63375372443141</v>
      </c>
      <c r="W55" s="2">
        <f t="shared" si="4"/>
        <v>2309.4535809912904</v>
      </c>
      <c r="X55" s="2">
        <v>-9.9749999999999996</v>
      </c>
      <c r="Y55" s="2">
        <f t="shared" si="5"/>
        <v>5629.4535809912904</v>
      </c>
      <c r="Z55" s="2">
        <f t="shared" si="6"/>
        <v>1.0754807692307691</v>
      </c>
      <c r="AA55" s="2">
        <f t="shared" si="7"/>
        <v>29170.674000000003</v>
      </c>
      <c r="AB55">
        <f t="shared" si="8"/>
        <v>4179.674</v>
      </c>
      <c r="AC55">
        <f t="shared" si="9"/>
        <v>3299.2000000000003</v>
      </c>
    </row>
    <row r="56" spans="1:29" x14ac:dyDescent="0.25">
      <c r="A56" s="2">
        <v>12610</v>
      </c>
      <c r="B56" s="2">
        <v>10.5129503669882</v>
      </c>
      <c r="C56" s="2">
        <v>21.22</v>
      </c>
      <c r="D56" s="2">
        <f t="shared" si="0"/>
        <v>41.72</v>
      </c>
      <c r="E56" s="2">
        <v>2.34</v>
      </c>
      <c r="F56" s="2">
        <v>19.97</v>
      </c>
      <c r="G56" s="2">
        <v>0</v>
      </c>
      <c r="H56" s="2">
        <v>0</v>
      </c>
      <c r="I56" s="2">
        <v>0</v>
      </c>
      <c r="J56" s="2">
        <v>0</v>
      </c>
      <c r="K56" s="2">
        <v>15.5370496330117</v>
      </c>
      <c r="L56" s="2">
        <v>22.1957851900168</v>
      </c>
      <c r="M56" s="2">
        <v>0</v>
      </c>
      <c r="N56" s="2">
        <v>0</v>
      </c>
      <c r="O56" s="2">
        <v>1199</v>
      </c>
      <c r="P56" s="2">
        <v>-835</v>
      </c>
      <c r="Q56" s="2">
        <v>414</v>
      </c>
      <c r="R56" s="2">
        <v>845</v>
      </c>
      <c r="S56" s="2">
        <v>2065</v>
      </c>
      <c r="T56" s="2">
        <f t="shared" si="1"/>
        <v>1854.2854795576075</v>
      </c>
      <c r="U56" s="2">
        <f t="shared" si="2"/>
        <v>306.35452705973239</v>
      </c>
      <c r="V56" s="2">
        <f t="shared" si="3"/>
        <v>134.11141132394866</v>
      </c>
      <c r="W56" s="2">
        <f t="shared" si="4"/>
        <v>2294.7514179412888</v>
      </c>
      <c r="X56" s="2">
        <v>-9.9320000000000004</v>
      </c>
      <c r="Y56" s="2">
        <f t="shared" si="5"/>
        <v>5618.7514179412883</v>
      </c>
      <c r="Z56" s="2">
        <f t="shared" si="6"/>
        <v>1.0725961538461537</v>
      </c>
      <c r="AA56" s="2">
        <f t="shared" si="7"/>
        <v>28967.796000000002</v>
      </c>
      <c r="AB56">
        <f t="shared" si="8"/>
        <v>4163.4580000000005</v>
      </c>
      <c r="AC56">
        <f t="shared" si="9"/>
        <v>3286.4</v>
      </c>
    </row>
    <row r="57" spans="1:29" x14ac:dyDescent="0.25">
      <c r="A57" s="2">
        <v>12560</v>
      </c>
      <c r="B57" s="2">
        <v>10.531654310141301</v>
      </c>
      <c r="C57" s="2">
        <v>21.13</v>
      </c>
      <c r="D57" s="2">
        <f t="shared" si="0"/>
        <v>41.629999999999995</v>
      </c>
      <c r="E57" s="2">
        <v>2.35</v>
      </c>
      <c r="F57" s="2">
        <v>19.89</v>
      </c>
      <c r="G57" s="2">
        <v>0</v>
      </c>
      <c r="H57" s="2">
        <v>0</v>
      </c>
      <c r="I57" s="2">
        <v>0</v>
      </c>
      <c r="J57" s="2">
        <v>0</v>
      </c>
      <c r="K57" s="2">
        <v>15.518345689858601</v>
      </c>
      <c r="L57" s="2">
        <v>22.1690652712266</v>
      </c>
      <c r="M57" s="2">
        <v>0</v>
      </c>
      <c r="N57" s="2">
        <v>0</v>
      </c>
      <c r="O57" s="2">
        <v>1197</v>
      </c>
      <c r="P57" s="2">
        <v>-832</v>
      </c>
      <c r="Q57" s="2">
        <v>417</v>
      </c>
      <c r="R57" s="2">
        <v>844</v>
      </c>
      <c r="S57" s="2">
        <v>2065</v>
      </c>
      <c r="T57" s="2">
        <f t="shared" si="1"/>
        <v>1841.5535001593814</v>
      </c>
      <c r="U57" s="2">
        <f t="shared" si="2"/>
        <v>306.95112789139688</v>
      </c>
      <c r="V57" s="2">
        <f t="shared" si="3"/>
        <v>134.37258252419002</v>
      </c>
      <c r="W57" s="2">
        <f t="shared" si="4"/>
        <v>2282.8772105749681</v>
      </c>
      <c r="X57" s="2">
        <v>-9.8819999999999997</v>
      </c>
      <c r="Y57" s="2">
        <f t="shared" si="5"/>
        <v>5608.8772105749686</v>
      </c>
      <c r="Z57" s="2">
        <f t="shared" si="6"/>
        <v>1.0692307692307692</v>
      </c>
      <c r="AA57" s="2">
        <f t="shared" si="7"/>
        <v>28768.896000000001</v>
      </c>
      <c r="AB57">
        <f t="shared" si="8"/>
        <v>4171.5660000000007</v>
      </c>
      <c r="AC57">
        <f t="shared" si="9"/>
        <v>3292.8</v>
      </c>
    </row>
    <row r="58" spans="1:29" x14ac:dyDescent="0.25">
      <c r="A58" s="2">
        <v>12489</v>
      </c>
      <c r="B58" s="2">
        <v>10.5411838518539</v>
      </c>
      <c r="C58" s="2">
        <v>21.01</v>
      </c>
      <c r="D58" s="2">
        <f t="shared" si="0"/>
        <v>41.510000000000005</v>
      </c>
      <c r="E58" s="2">
        <v>2.36</v>
      </c>
      <c r="F58" s="2">
        <v>19.79</v>
      </c>
      <c r="G58" s="2">
        <v>0</v>
      </c>
      <c r="H58" s="2">
        <v>0</v>
      </c>
      <c r="I58" s="2">
        <v>0</v>
      </c>
      <c r="J58" s="2">
        <v>0</v>
      </c>
      <c r="K58" s="2">
        <v>15.508816148146</v>
      </c>
      <c r="L58" s="2">
        <v>22.1554516402086</v>
      </c>
      <c r="M58" s="2">
        <v>0</v>
      </c>
      <c r="N58" s="2">
        <v>0</v>
      </c>
      <c r="O58" s="2">
        <v>1196</v>
      </c>
      <c r="P58" s="2">
        <v>-827</v>
      </c>
      <c r="Q58" s="2">
        <v>421</v>
      </c>
      <c r="R58" s="2">
        <v>842</v>
      </c>
      <c r="S58" s="2">
        <v>2065</v>
      </c>
      <c r="T58" s="2">
        <f t="shared" si="1"/>
        <v>1823.4740894139011</v>
      </c>
      <c r="U58" s="2">
        <f t="shared" si="2"/>
        <v>307.2494283072291</v>
      </c>
      <c r="V58" s="2">
        <f t="shared" si="3"/>
        <v>134.50316812431072</v>
      </c>
      <c r="W58" s="2">
        <f t="shared" si="4"/>
        <v>2265.2266858454409</v>
      </c>
      <c r="X58" s="2">
        <v>-9.8130000000000006</v>
      </c>
      <c r="Y58" s="2">
        <f t="shared" si="5"/>
        <v>5593.2266858454404</v>
      </c>
      <c r="Z58" s="2">
        <f t="shared" si="6"/>
        <v>1.064903846153846</v>
      </c>
      <c r="AA58" s="2">
        <f t="shared" si="7"/>
        <v>28486.458000000002</v>
      </c>
      <c r="AB58">
        <f t="shared" si="8"/>
        <v>4175.62</v>
      </c>
      <c r="AC58">
        <f t="shared" si="9"/>
        <v>3296</v>
      </c>
    </row>
    <row r="59" spans="1:29" x14ac:dyDescent="0.25">
      <c r="A59" s="2">
        <v>12452</v>
      </c>
      <c r="B59" s="2">
        <v>10.5087137300319</v>
      </c>
      <c r="C59" s="2">
        <v>20.95</v>
      </c>
      <c r="D59" s="2">
        <f t="shared" si="0"/>
        <v>41.45</v>
      </c>
      <c r="E59" s="2">
        <v>2.37</v>
      </c>
      <c r="F59" s="2">
        <v>19.739999999999998</v>
      </c>
      <c r="G59" s="2">
        <v>0</v>
      </c>
      <c r="H59" s="2">
        <v>0</v>
      </c>
      <c r="I59" s="2">
        <v>1.2862699680997701E-3</v>
      </c>
      <c r="J59" s="2">
        <v>1.42918885344419E-3</v>
      </c>
      <c r="K59" s="2">
        <v>15.54</v>
      </c>
      <c r="L59" s="2">
        <v>22.2</v>
      </c>
      <c r="M59" s="2">
        <v>0</v>
      </c>
      <c r="N59" s="2">
        <v>0</v>
      </c>
      <c r="O59" s="2">
        <v>1199</v>
      </c>
      <c r="P59" s="2">
        <v>-825</v>
      </c>
      <c r="Q59" s="2">
        <v>425</v>
      </c>
      <c r="R59" s="2">
        <v>841</v>
      </c>
      <c r="S59" s="2">
        <v>2065</v>
      </c>
      <c r="T59" s="2">
        <f t="shared" si="1"/>
        <v>1814.0524246592136</v>
      </c>
      <c r="U59" s="2">
        <f t="shared" si="2"/>
        <v>306.35452705973239</v>
      </c>
      <c r="V59" s="2">
        <f t="shared" si="3"/>
        <v>134.11141132394866</v>
      </c>
      <c r="W59" s="2">
        <f t="shared" si="4"/>
        <v>2254.5183630428946</v>
      </c>
      <c r="X59" s="2">
        <v>-9.7829999999999995</v>
      </c>
      <c r="Y59" s="2">
        <f t="shared" si="5"/>
        <v>5585.5183630428946</v>
      </c>
      <c r="Z59" s="2">
        <f t="shared" si="6"/>
        <v>1.0629807692307691</v>
      </c>
      <c r="AA59" s="2">
        <f t="shared" si="7"/>
        <v>28339.272000000001</v>
      </c>
      <c r="AB59">
        <f t="shared" si="8"/>
        <v>4163.4580000000005</v>
      </c>
      <c r="AC59">
        <f t="shared" si="9"/>
        <v>3286.4</v>
      </c>
    </row>
    <row r="60" spans="1:29" x14ac:dyDescent="0.25">
      <c r="A60" s="2">
        <v>12409</v>
      </c>
      <c r="B60" s="2">
        <v>10.516037718082501</v>
      </c>
      <c r="C60" s="2">
        <v>20.88</v>
      </c>
      <c r="D60" s="2">
        <f t="shared" si="0"/>
        <v>41.379999999999995</v>
      </c>
      <c r="E60" s="2">
        <v>2.38</v>
      </c>
      <c r="F60" s="2">
        <v>19.670000000000002</v>
      </c>
      <c r="G60" s="2">
        <v>0</v>
      </c>
      <c r="H60" s="2">
        <v>0</v>
      </c>
      <c r="I60" s="2">
        <v>0</v>
      </c>
      <c r="J60" s="2">
        <v>0</v>
      </c>
      <c r="K60" s="2">
        <v>15.5339622819174</v>
      </c>
      <c r="L60" s="2">
        <v>22.1913746884535</v>
      </c>
      <c r="M60" s="2">
        <v>0</v>
      </c>
      <c r="N60" s="2">
        <v>0</v>
      </c>
      <c r="O60" s="2">
        <v>1198</v>
      </c>
      <c r="P60" s="2">
        <v>-822</v>
      </c>
      <c r="Q60" s="2">
        <v>428</v>
      </c>
      <c r="R60" s="2">
        <v>840</v>
      </c>
      <c r="S60" s="2">
        <v>2065</v>
      </c>
      <c r="T60" s="2">
        <f t="shared" si="1"/>
        <v>1803.1029223767396</v>
      </c>
      <c r="U60" s="2">
        <f t="shared" si="2"/>
        <v>306.65282747556466</v>
      </c>
      <c r="V60" s="2">
        <f t="shared" si="3"/>
        <v>134.24199692406933</v>
      </c>
      <c r="W60" s="2">
        <f t="shared" si="4"/>
        <v>2243.9977467763738</v>
      </c>
      <c r="X60" s="2">
        <v>-9.7409999999999997</v>
      </c>
      <c r="Y60" s="2">
        <f t="shared" si="5"/>
        <v>5576.9977467763738</v>
      </c>
      <c r="Z60" s="2">
        <f t="shared" si="6"/>
        <v>1.0600961538461537</v>
      </c>
      <c r="AA60" s="2">
        <f t="shared" si="7"/>
        <v>28168.218000000001</v>
      </c>
      <c r="AB60">
        <f t="shared" si="8"/>
        <v>4167.5120000000006</v>
      </c>
      <c r="AC60">
        <f t="shared" si="9"/>
        <v>3289.6000000000004</v>
      </c>
    </row>
    <row r="61" spans="1:29" x14ac:dyDescent="0.25">
      <c r="A61" s="2">
        <v>12407</v>
      </c>
      <c r="B61" s="2">
        <v>10.5441365951792</v>
      </c>
      <c r="C61" s="2">
        <v>20.87</v>
      </c>
      <c r="D61" s="2">
        <f t="shared" si="0"/>
        <v>41.370000000000005</v>
      </c>
      <c r="E61" s="2">
        <v>2.38</v>
      </c>
      <c r="F61" s="2">
        <v>19.670000000000002</v>
      </c>
      <c r="G61" s="2">
        <v>0</v>
      </c>
      <c r="H61" s="2">
        <v>0</v>
      </c>
      <c r="I61" s="2">
        <v>0</v>
      </c>
      <c r="J61" s="2">
        <v>0</v>
      </c>
      <c r="K61" s="2">
        <v>15.505863404820699</v>
      </c>
      <c r="L61" s="2">
        <v>22.151233435458199</v>
      </c>
      <c r="M61" s="2">
        <v>0</v>
      </c>
      <c r="N61" s="2">
        <v>0</v>
      </c>
      <c r="O61" s="2">
        <v>1196</v>
      </c>
      <c r="P61" s="2">
        <v>-821</v>
      </c>
      <c r="Q61" s="2">
        <v>426</v>
      </c>
      <c r="R61" s="2">
        <v>840</v>
      </c>
      <c r="S61" s="2">
        <v>2065</v>
      </c>
      <c r="T61" s="2">
        <f t="shared" si="1"/>
        <v>1802.5936432008104</v>
      </c>
      <c r="U61" s="2">
        <f t="shared" si="2"/>
        <v>307.54772872306137</v>
      </c>
      <c r="V61" s="2">
        <f t="shared" si="3"/>
        <v>134.63375372443141</v>
      </c>
      <c r="W61" s="2">
        <f t="shared" si="4"/>
        <v>2244.7751256483029</v>
      </c>
      <c r="X61" s="2">
        <v>-9.7349999999999994</v>
      </c>
      <c r="Y61" s="2">
        <f t="shared" si="5"/>
        <v>5575.7751256483025</v>
      </c>
      <c r="Z61" s="2">
        <f t="shared" si="6"/>
        <v>1.0600961538461537</v>
      </c>
      <c r="AA61" s="2">
        <f t="shared" si="7"/>
        <v>28160.262000000002</v>
      </c>
      <c r="AB61">
        <f t="shared" si="8"/>
        <v>4179.674</v>
      </c>
      <c r="AC61">
        <f t="shared" si="9"/>
        <v>3299.2000000000003</v>
      </c>
    </row>
    <row r="62" spans="1:29" x14ac:dyDescent="0.25">
      <c r="A62" s="2">
        <v>12336</v>
      </c>
      <c r="B62" s="2">
        <v>10.508623209900801</v>
      </c>
      <c r="C62" s="2">
        <v>20.76</v>
      </c>
      <c r="D62" s="2">
        <f t="shared" si="0"/>
        <v>41.260000000000005</v>
      </c>
      <c r="E62" s="2">
        <v>2.39</v>
      </c>
      <c r="F62" s="2">
        <v>19.57</v>
      </c>
      <c r="G62" s="2">
        <v>0</v>
      </c>
      <c r="H62" s="2">
        <v>0</v>
      </c>
      <c r="I62" s="2">
        <v>1.3767900991386E-3</v>
      </c>
      <c r="J62" s="2">
        <v>1.52976677682066E-3</v>
      </c>
      <c r="K62" s="2">
        <v>15.54</v>
      </c>
      <c r="L62" s="2">
        <v>22.2</v>
      </c>
      <c r="M62" s="2">
        <v>0</v>
      </c>
      <c r="N62" s="2">
        <v>0</v>
      </c>
      <c r="O62" s="2">
        <v>1199</v>
      </c>
      <c r="P62" s="2">
        <v>-817</v>
      </c>
      <c r="Q62" s="2">
        <v>433</v>
      </c>
      <c r="R62" s="2">
        <v>838</v>
      </c>
      <c r="S62" s="2">
        <v>2065</v>
      </c>
      <c r="T62" s="2">
        <f t="shared" si="1"/>
        <v>1784.5142324553296</v>
      </c>
      <c r="U62" s="2">
        <f t="shared" si="2"/>
        <v>306.35452705973239</v>
      </c>
      <c r="V62" s="2">
        <f t="shared" si="3"/>
        <v>134.11141132394866</v>
      </c>
      <c r="W62" s="2">
        <f t="shared" si="4"/>
        <v>2224.980170839011</v>
      </c>
      <c r="X62" s="2">
        <v>-9.673</v>
      </c>
      <c r="Y62" s="2">
        <f t="shared" si="5"/>
        <v>5560.9801708390114</v>
      </c>
      <c r="Z62" s="2">
        <f t="shared" si="6"/>
        <v>1.0557692307692308</v>
      </c>
      <c r="AA62" s="2">
        <f t="shared" si="7"/>
        <v>27877.824000000001</v>
      </c>
      <c r="AB62">
        <f t="shared" si="8"/>
        <v>4163.4580000000005</v>
      </c>
      <c r="AC62">
        <f t="shared" si="9"/>
        <v>3286.4</v>
      </c>
    </row>
    <row r="63" spans="1:29" x14ac:dyDescent="0.25">
      <c r="A63" s="2">
        <v>12339</v>
      </c>
      <c r="B63" s="2">
        <v>10.531654310141301</v>
      </c>
      <c r="C63" s="2">
        <v>20.76</v>
      </c>
      <c r="D63" s="2">
        <f t="shared" si="0"/>
        <v>41.260000000000005</v>
      </c>
      <c r="E63" s="2">
        <v>2.39</v>
      </c>
      <c r="F63" s="2">
        <v>19.57</v>
      </c>
      <c r="G63" s="2">
        <v>0</v>
      </c>
      <c r="H63" s="2">
        <v>0</v>
      </c>
      <c r="I63" s="2">
        <v>0</v>
      </c>
      <c r="J63" s="2">
        <v>0</v>
      </c>
      <c r="K63" s="2">
        <v>15.518345689858601</v>
      </c>
      <c r="L63" s="2">
        <v>22.1690652712266</v>
      </c>
      <c r="M63" s="2">
        <v>0</v>
      </c>
      <c r="N63" s="2">
        <v>0</v>
      </c>
      <c r="O63" s="2">
        <v>1197</v>
      </c>
      <c r="P63" s="2">
        <v>-817</v>
      </c>
      <c r="Q63" s="2">
        <v>431</v>
      </c>
      <c r="R63" s="2">
        <v>838</v>
      </c>
      <c r="S63" s="2">
        <v>2065</v>
      </c>
      <c r="T63" s="2">
        <f t="shared" si="1"/>
        <v>1785.2781512192234</v>
      </c>
      <c r="U63" s="2">
        <f t="shared" si="2"/>
        <v>306.95112789139688</v>
      </c>
      <c r="V63" s="2">
        <f t="shared" si="3"/>
        <v>134.37258252419002</v>
      </c>
      <c r="W63" s="2">
        <f t="shared" si="4"/>
        <v>2226.6018616348101</v>
      </c>
      <c r="X63" s="2">
        <v>-9.6720000000000006</v>
      </c>
      <c r="Y63" s="2">
        <f t="shared" si="5"/>
        <v>5560.6018616348101</v>
      </c>
      <c r="Z63" s="2">
        <f t="shared" si="6"/>
        <v>1.0557692307692308</v>
      </c>
      <c r="AA63" s="2">
        <f t="shared" si="7"/>
        <v>27889.758000000002</v>
      </c>
      <c r="AB63">
        <f t="shared" si="8"/>
        <v>4171.5660000000007</v>
      </c>
      <c r="AC63">
        <f t="shared" si="9"/>
        <v>3292.8</v>
      </c>
    </row>
    <row r="64" spans="1:29" x14ac:dyDescent="0.25">
      <c r="A64" s="2">
        <v>12278</v>
      </c>
      <c r="B64" s="2">
        <v>10.508623209900801</v>
      </c>
      <c r="C64" s="2">
        <v>20.66</v>
      </c>
      <c r="D64" s="2">
        <f t="shared" si="0"/>
        <v>41.16</v>
      </c>
      <c r="E64" s="2">
        <v>2.4</v>
      </c>
      <c r="F64" s="2">
        <v>19.48</v>
      </c>
      <c r="G64" s="2">
        <v>0</v>
      </c>
      <c r="H64" s="2">
        <v>0</v>
      </c>
      <c r="I64" s="2">
        <v>1.3767900991386E-3</v>
      </c>
      <c r="J64" s="2">
        <v>1.52976677682066E-3</v>
      </c>
      <c r="K64" s="2">
        <v>15.54</v>
      </c>
      <c r="L64" s="2">
        <v>22.2</v>
      </c>
      <c r="M64" s="2">
        <v>0</v>
      </c>
      <c r="N64" s="2">
        <v>0</v>
      </c>
      <c r="O64" s="2">
        <v>1199</v>
      </c>
      <c r="P64" s="2">
        <v>-813</v>
      </c>
      <c r="Q64" s="2">
        <v>437</v>
      </c>
      <c r="R64" s="2">
        <v>837</v>
      </c>
      <c r="S64" s="2">
        <v>2065</v>
      </c>
      <c r="T64" s="2">
        <f t="shared" si="1"/>
        <v>1769.7451363533878</v>
      </c>
      <c r="U64" s="2">
        <f t="shared" si="2"/>
        <v>306.35452705973239</v>
      </c>
      <c r="V64" s="2">
        <f t="shared" si="3"/>
        <v>134.11141132394866</v>
      </c>
      <c r="W64" s="2">
        <f t="shared" si="4"/>
        <v>2210.2110747370689</v>
      </c>
      <c r="X64" s="2">
        <v>-9.6180000000000003</v>
      </c>
      <c r="Y64" s="2">
        <f t="shared" si="5"/>
        <v>5549.2110747370689</v>
      </c>
      <c r="Z64" s="2">
        <f t="shared" si="6"/>
        <v>1.0519230769230767</v>
      </c>
      <c r="AA64" s="2">
        <f t="shared" si="7"/>
        <v>27647.100000000002</v>
      </c>
      <c r="AB64">
        <f t="shared" si="8"/>
        <v>4163.4580000000005</v>
      </c>
      <c r="AC64">
        <f t="shared" si="9"/>
        <v>3286.4</v>
      </c>
    </row>
    <row r="65" spans="1:29" x14ac:dyDescent="0.25">
      <c r="A65" s="2">
        <v>12256</v>
      </c>
      <c r="B65" s="2">
        <v>10.5005659386193</v>
      </c>
      <c r="C65" s="2">
        <v>20.62</v>
      </c>
      <c r="D65" s="2">
        <f t="shared" si="0"/>
        <v>41.120000000000005</v>
      </c>
      <c r="E65" s="2">
        <v>2.41</v>
      </c>
      <c r="F65" s="2">
        <v>19.45</v>
      </c>
      <c r="G65" s="2">
        <v>0</v>
      </c>
      <c r="H65" s="2">
        <v>0</v>
      </c>
      <c r="I65" s="2">
        <v>9.4340613806451704E-3</v>
      </c>
      <c r="J65" s="2">
        <v>1.0482290422939E-2</v>
      </c>
      <c r="K65" s="2">
        <v>15.54</v>
      </c>
      <c r="L65" s="2">
        <v>22.2</v>
      </c>
      <c r="M65" s="2">
        <v>0</v>
      </c>
      <c r="N65" s="2">
        <v>3</v>
      </c>
      <c r="O65" s="2">
        <v>1199</v>
      </c>
      <c r="P65" s="2">
        <v>-812</v>
      </c>
      <c r="Q65" s="2">
        <v>441</v>
      </c>
      <c r="R65" s="2">
        <v>836</v>
      </c>
      <c r="S65" s="2">
        <v>2065</v>
      </c>
      <c r="T65" s="2">
        <f t="shared" si="1"/>
        <v>1764.1430654181686</v>
      </c>
      <c r="U65" s="2">
        <f t="shared" si="2"/>
        <v>306.05622664390012</v>
      </c>
      <c r="V65" s="2">
        <f t="shared" si="3"/>
        <v>133.98082572382796</v>
      </c>
      <c r="W65" s="2">
        <f t="shared" si="4"/>
        <v>2204.1801177858965</v>
      </c>
      <c r="X65" s="2">
        <v>-9.5969999999999995</v>
      </c>
      <c r="Y65" s="2">
        <f t="shared" si="5"/>
        <v>5546.1801177858961</v>
      </c>
      <c r="Z65" s="2">
        <f t="shared" si="6"/>
        <v>1.0509615384615385</v>
      </c>
      <c r="AA65" s="2">
        <f t="shared" si="7"/>
        <v>27559.584000000003</v>
      </c>
      <c r="AB65">
        <f t="shared" si="8"/>
        <v>4159.4040000000005</v>
      </c>
      <c r="AC65">
        <f t="shared" si="9"/>
        <v>3283.2000000000003</v>
      </c>
    </row>
    <row r="66" spans="1:29" x14ac:dyDescent="0.25">
      <c r="A66" s="2">
        <v>12204</v>
      </c>
      <c r="B66" s="2">
        <v>10.512244072965601</v>
      </c>
      <c r="C66" s="2">
        <v>20.53</v>
      </c>
      <c r="D66" s="2">
        <f t="shared" si="0"/>
        <v>41.03</v>
      </c>
      <c r="E66" s="2">
        <v>2.42</v>
      </c>
      <c r="F66" s="2">
        <v>19.37</v>
      </c>
      <c r="G66" s="2">
        <v>0</v>
      </c>
      <c r="H66" s="2">
        <v>0</v>
      </c>
      <c r="I66" s="2">
        <v>0</v>
      </c>
      <c r="J66" s="2">
        <v>0</v>
      </c>
      <c r="K66" s="2">
        <v>15.537755927034301</v>
      </c>
      <c r="L66" s="2">
        <v>22.196794181477699</v>
      </c>
      <c r="M66" s="2">
        <v>0</v>
      </c>
      <c r="N66" s="2">
        <v>0</v>
      </c>
      <c r="O66" s="2">
        <v>1199</v>
      </c>
      <c r="P66" s="2">
        <v>-808</v>
      </c>
      <c r="Q66" s="2">
        <v>442</v>
      </c>
      <c r="R66" s="2">
        <v>835</v>
      </c>
      <c r="S66" s="2">
        <v>2065</v>
      </c>
      <c r="T66" s="2">
        <f t="shared" si="1"/>
        <v>1750.9018068440137</v>
      </c>
      <c r="U66" s="2">
        <f t="shared" si="2"/>
        <v>306.35452705973239</v>
      </c>
      <c r="V66" s="2">
        <f t="shared" si="3"/>
        <v>134.11141132394866</v>
      </c>
      <c r="W66" s="2">
        <f t="shared" si="4"/>
        <v>2191.3677452276947</v>
      </c>
      <c r="X66" s="2">
        <v>-9.548</v>
      </c>
      <c r="Y66" s="2">
        <f t="shared" si="5"/>
        <v>5533.3677452276952</v>
      </c>
      <c r="Z66" s="2">
        <f t="shared" si="6"/>
        <v>1.0475961538461538</v>
      </c>
      <c r="AA66" s="2">
        <f t="shared" si="7"/>
        <v>27352.728000000003</v>
      </c>
      <c r="AB66">
        <f t="shared" si="8"/>
        <v>4163.4580000000005</v>
      </c>
      <c r="AC66">
        <f t="shared" si="9"/>
        <v>3286.4</v>
      </c>
    </row>
    <row r="67" spans="1:29" x14ac:dyDescent="0.25">
      <c r="A67" s="2">
        <v>12151</v>
      </c>
      <c r="B67" s="2">
        <v>10.5398507947342</v>
      </c>
      <c r="C67" s="2">
        <v>20.440000000000001</v>
      </c>
      <c r="D67" s="2">
        <f t="shared" si="0"/>
        <v>40.94</v>
      </c>
      <c r="E67" s="2">
        <v>2.4300000000000002</v>
      </c>
      <c r="F67" s="2">
        <v>19.29</v>
      </c>
      <c r="G67" s="2">
        <v>0</v>
      </c>
      <c r="H67" s="2">
        <v>0</v>
      </c>
      <c r="I67" s="2">
        <v>0</v>
      </c>
      <c r="J67" s="2">
        <v>0</v>
      </c>
      <c r="K67" s="2">
        <v>15.5101492052657</v>
      </c>
      <c r="L67" s="2">
        <v>22.157356007522498</v>
      </c>
      <c r="M67" s="2">
        <v>0</v>
      </c>
      <c r="N67" s="2">
        <v>0</v>
      </c>
      <c r="O67" s="2">
        <v>1196</v>
      </c>
      <c r="P67" s="2">
        <v>-804</v>
      </c>
      <c r="Q67" s="2">
        <v>444</v>
      </c>
      <c r="R67" s="2">
        <v>834</v>
      </c>
      <c r="S67" s="2">
        <v>2065</v>
      </c>
      <c r="T67" s="2">
        <f t="shared" si="1"/>
        <v>1737.4059086818943</v>
      </c>
      <c r="U67" s="2">
        <f t="shared" si="2"/>
        <v>307.2494283072291</v>
      </c>
      <c r="V67" s="2">
        <f t="shared" si="3"/>
        <v>134.50316812431072</v>
      </c>
      <c r="W67" s="2">
        <f t="shared" si="4"/>
        <v>2179.1585051134343</v>
      </c>
      <c r="X67" s="2">
        <v>-9.4930000000000003</v>
      </c>
      <c r="Y67" s="2">
        <f t="shared" si="5"/>
        <v>5522.1585051134343</v>
      </c>
      <c r="Z67" s="2">
        <f t="shared" si="6"/>
        <v>1.0442307692307691</v>
      </c>
      <c r="AA67" s="2">
        <f t="shared" si="7"/>
        <v>27141.894</v>
      </c>
      <c r="AB67">
        <f t="shared" si="8"/>
        <v>4175.62</v>
      </c>
      <c r="AC67">
        <f t="shared" si="9"/>
        <v>3296</v>
      </c>
    </row>
    <row r="68" spans="1:29" x14ac:dyDescent="0.25">
      <c r="A68" s="2">
        <v>12124</v>
      </c>
      <c r="B68" s="2">
        <v>10.582537909215301</v>
      </c>
      <c r="C68" s="2">
        <v>20.399999999999999</v>
      </c>
      <c r="D68" s="2">
        <f t="shared" si="0"/>
        <v>40.9</v>
      </c>
      <c r="E68" s="2">
        <v>2.4500000000000002</v>
      </c>
      <c r="F68" s="2">
        <v>19.239999999999998</v>
      </c>
      <c r="G68" s="2">
        <v>0</v>
      </c>
      <c r="H68" s="2">
        <v>0</v>
      </c>
      <c r="I68" s="2">
        <v>0</v>
      </c>
      <c r="J68" s="2">
        <v>0</v>
      </c>
      <c r="K68" s="2">
        <v>15.467462090784601</v>
      </c>
      <c r="L68" s="2">
        <v>22.0963744154067</v>
      </c>
      <c r="M68" s="2">
        <v>0</v>
      </c>
      <c r="N68" s="2">
        <v>0</v>
      </c>
      <c r="O68" s="2">
        <v>1193</v>
      </c>
      <c r="P68" s="2">
        <v>-801</v>
      </c>
      <c r="Q68" s="2">
        <v>443</v>
      </c>
      <c r="R68" s="2">
        <v>833</v>
      </c>
      <c r="S68" s="2">
        <v>2067</v>
      </c>
      <c r="T68" s="2">
        <f t="shared" si="1"/>
        <v>1730.5306398068522</v>
      </c>
      <c r="U68" s="2">
        <f t="shared" si="2"/>
        <v>308.44262997055813</v>
      </c>
      <c r="V68" s="2">
        <f t="shared" si="3"/>
        <v>135.02551052479348</v>
      </c>
      <c r="W68" s="2">
        <f t="shared" si="4"/>
        <v>2173.9987803022036</v>
      </c>
      <c r="X68" s="2">
        <v>-9.4600000000000009</v>
      </c>
      <c r="Y68" s="2">
        <f t="shared" si="5"/>
        <v>5516.9987803022032</v>
      </c>
      <c r="Z68" s="2">
        <f t="shared" si="6"/>
        <v>1.0427884615384615</v>
      </c>
      <c r="AA68" s="2">
        <f t="shared" si="7"/>
        <v>27034.488000000001</v>
      </c>
      <c r="AB68">
        <f t="shared" si="8"/>
        <v>4191.8360000000002</v>
      </c>
      <c r="AC68">
        <f t="shared" si="9"/>
        <v>3308.8</v>
      </c>
    </row>
    <row r="69" spans="1:29" x14ac:dyDescent="0.25">
      <c r="A69" s="2">
        <v>12014</v>
      </c>
      <c r="B69" s="2">
        <v>10.5411258155724</v>
      </c>
      <c r="C69" s="2">
        <v>20.21</v>
      </c>
      <c r="D69" s="2">
        <f t="shared" si="0"/>
        <v>40.71</v>
      </c>
      <c r="E69" s="2">
        <v>2.46</v>
      </c>
      <c r="F69" s="2">
        <v>19.09</v>
      </c>
      <c r="G69" s="2">
        <v>0</v>
      </c>
      <c r="H69" s="2">
        <v>0</v>
      </c>
      <c r="I69" s="2">
        <v>0</v>
      </c>
      <c r="J69" s="2">
        <v>0</v>
      </c>
      <c r="K69" s="2">
        <v>15.5088741844275</v>
      </c>
      <c r="L69" s="2">
        <v>22.1555345491822</v>
      </c>
      <c r="M69" s="2">
        <v>0</v>
      </c>
      <c r="N69" s="2">
        <v>0</v>
      </c>
      <c r="O69" s="2">
        <v>1196</v>
      </c>
      <c r="P69" s="2">
        <v>-795</v>
      </c>
      <c r="Q69" s="2">
        <v>453</v>
      </c>
      <c r="R69" s="2">
        <v>830</v>
      </c>
      <c r="S69" s="2">
        <v>2065</v>
      </c>
      <c r="T69" s="2">
        <f t="shared" si="1"/>
        <v>1702.5202851307556</v>
      </c>
      <c r="U69" s="2">
        <f t="shared" si="2"/>
        <v>307.2494283072291</v>
      </c>
      <c r="V69" s="2">
        <f t="shared" si="3"/>
        <v>134.50316812431072</v>
      </c>
      <c r="W69" s="2">
        <f t="shared" si="4"/>
        <v>2144.2728815622954</v>
      </c>
      <c r="X69" s="2">
        <v>-9.3629999999999995</v>
      </c>
      <c r="Y69" s="2">
        <f t="shared" si="5"/>
        <v>5492.2728815622959</v>
      </c>
      <c r="Z69" s="2">
        <f t="shared" si="6"/>
        <v>1.0360576923076923</v>
      </c>
      <c r="AA69" s="2">
        <f t="shared" si="7"/>
        <v>26596.908000000003</v>
      </c>
      <c r="AB69">
        <f t="shared" si="8"/>
        <v>4175.62</v>
      </c>
      <c r="AC69">
        <f t="shared" si="9"/>
        <v>3296</v>
      </c>
    </row>
    <row r="70" spans="1:29" x14ac:dyDescent="0.25">
      <c r="A70" s="2">
        <v>11977</v>
      </c>
      <c r="B70" s="2">
        <v>10.536805999925001</v>
      </c>
      <c r="C70" s="2">
        <v>20.149999999999999</v>
      </c>
      <c r="D70" s="2">
        <f t="shared" ref="D70:D133" si="10">C70+20.5</f>
        <v>40.65</v>
      </c>
      <c r="E70" s="2">
        <v>2.4700000000000002</v>
      </c>
      <c r="F70" s="2">
        <v>19.03</v>
      </c>
      <c r="G70" s="2">
        <v>0</v>
      </c>
      <c r="H70" s="2">
        <v>0</v>
      </c>
      <c r="I70" s="2">
        <v>0</v>
      </c>
      <c r="J70" s="2">
        <v>0</v>
      </c>
      <c r="K70" s="2">
        <v>15.5131940000749</v>
      </c>
      <c r="L70" s="2">
        <v>22.161705714392699</v>
      </c>
      <c r="M70" s="2">
        <v>0</v>
      </c>
      <c r="N70" s="2">
        <v>0</v>
      </c>
      <c r="O70" s="2">
        <v>1197</v>
      </c>
      <c r="P70" s="2">
        <v>-792</v>
      </c>
      <c r="Q70" s="2">
        <v>456</v>
      </c>
      <c r="R70" s="2">
        <v>829</v>
      </c>
      <c r="S70" s="2">
        <v>2065</v>
      </c>
      <c r="T70" s="2">
        <f t="shared" ref="T70:T133" si="11">((A70-5328)*$AK$4*$AJ$4/100)/(1-(1+$AJ$4/100)^-$AG$4)</f>
        <v>1693.0986203760685</v>
      </c>
      <c r="U70" s="2">
        <f t="shared" ref="U70:U133" si="12">(ROUND(0.000312745*B70*10^6/3.2, 0)*$AM$4*$AJ$4/100)/(1-(1+$AJ$4/100)^-$AH$4)</f>
        <v>307.2494283072291</v>
      </c>
      <c r="V70" s="2">
        <f t="shared" ref="V70:V133" si="13">(ROUND(0.000312745*B70*10^6/3.2, 0)*$AO$4*$AJ$4/100)/(1-(1+$AJ$4/100)^-$AI$4)</f>
        <v>134.50316812431072</v>
      </c>
      <c r="W70" s="2">
        <f t="shared" ref="W70:W133" si="14">T70+U70+V70</f>
        <v>2134.8512168076086</v>
      </c>
      <c r="X70" s="2">
        <v>-9.3279999999999994</v>
      </c>
      <c r="Y70" s="2">
        <f t="shared" ref="Y70:Y133" si="15">Q70+R70+S70+W70</f>
        <v>5484.8512168076086</v>
      </c>
      <c r="Z70" s="2">
        <f t="shared" ref="Z70:Z133" si="16">(E70+F70)/$AG$8</f>
        <v>1.033653846153846</v>
      </c>
      <c r="AA70" s="2">
        <f t="shared" ref="AA70:AA133" si="17">(A70-5328)*$AK$4</f>
        <v>26449.722000000002</v>
      </c>
      <c r="AB70">
        <f t="shared" ref="AB70:AB133" si="18">ROUND(0.000312745*B70*10^6/3.2, 0)*$AM$4</f>
        <v>4175.62</v>
      </c>
      <c r="AC70">
        <f t="shared" ref="AC70:AC133" si="19">ROUND(0.000312745*B70*10^6/3.2, 0)*$AO$4</f>
        <v>3296</v>
      </c>
    </row>
    <row r="71" spans="1:29" x14ac:dyDescent="0.25">
      <c r="A71" s="2">
        <v>11921</v>
      </c>
      <c r="B71" s="2">
        <v>10.5125912070854</v>
      </c>
      <c r="C71" s="2">
        <v>20.059999999999999</v>
      </c>
      <c r="D71" s="2">
        <f t="shared" si="10"/>
        <v>40.56</v>
      </c>
      <c r="E71" s="2">
        <v>2.48</v>
      </c>
      <c r="F71" s="2">
        <v>18.95</v>
      </c>
      <c r="G71" s="2">
        <v>0</v>
      </c>
      <c r="H71" s="2">
        <v>0</v>
      </c>
      <c r="I71" s="2">
        <v>0</v>
      </c>
      <c r="J71" s="2">
        <v>0</v>
      </c>
      <c r="K71" s="2">
        <v>15.5374087929145</v>
      </c>
      <c r="L71" s="2">
        <v>22.196298275592198</v>
      </c>
      <c r="M71" s="2">
        <v>0</v>
      </c>
      <c r="N71" s="2">
        <v>0</v>
      </c>
      <c r="O71" s="2">
        <v>1199</v>
      </c>
      <c r="P71" s="2">
        <v>-789</v>
      </c>
      <c r="Q71" s="2">
        <v>461</v>
      </c>
      <c r="R71" s="2">
        <v>828</v>
      </c>
      <c r="S71" s="2">
        <v>2065</v>
      </c>
      <c r="T71" s="2">
        <f t="shared" si="11"/>
        <v>1678.8388034500556</v>
      </c>
      <c r="U71" s="2">
        <f t="shared" si="12"/>
        <v>306.35452705973239</v>
      </c>
      <c r="V71" s="2">
        <f t="shared" si="13"/>
        <v>134.11141132394866</v>
      </c>
      <c r="W71" s="2">
        <f t="shared" si="14"/>
        <v>2119.3047418337364</v>
      </c>
      <c r="X71" s="2">
        <v>-9.2799999999999994</v>
      </c>
      <c r="Y71" s="2">
        <f t="shared" si="15"/>
        <v>5473.3047418337364</v>
      </c>
      <c r="Z71" s="2">
        <f t="shared" si="16"/>
        <v>1.0302884615384615</v>
      </c>
      <c r="AA71" s="2">
        <f t="shared" si="17"/>
        <v>26226.954000000002</v>
      </c>
      <c r="AB71">
        <f t="shared" si="18"/>
        <v>4163.4580000000005</v>
      </c>
      <c r="AC71">
        <f t="shared" si="19"/>
        <v>3286.4</v>
      </c>
    </row>
    <row r="72" spans="1:29" x14ac:dyDescent="0.25">
      <c r="A72" s="2">
        <v>11913</v>
      </c>
      <c r="B72" s="2">
        <v>10.5377330622645</v>
      </c>
      <c r="C72" s="2">
        <v>20.04</v>
      </c>
      <c r="D72" s="2">
        <f t="shared" si="10"/>
        <v>40.54</v>
      </c>
      <c r="E72" s="2">
        <v>2.48</v>
      </c>
      <c r="F72" s="2">
        <v>18.940000000000001</v>
      </c>
      <c r="G72" s="2">
        <v>0</v>
      </c>
      <c r="H72" s="2">
        <v>0</v>
      </c>
      <c r="I72" s="2">
        <v>0</v>
      </c>
      <c r="J72" s="2">
        <v>0</v>
      </c>
      <c r="K72" s="2">
        <v>15.512266937735401</v>
      </c>
      <c r="L72" s="2">
        <v>22.160381339622099</v>
      </c>
      <c r="M72" s="2">
        <v>0</v>
      </c>
      <c r="N72" s="2">
        <v>0</v>
      </c>
      <c r="O72" s="2">
        <v>1197</v>
      </c>
      <c r="P72" s="2">
        <v>-788</v>
      </c>
      <c r="Q72" s="2">
        <v>460</v>
      </c>
      <c r="R72" s="2">
        <v>828</v>
      </c>
      <c r="S72" s="2">
        <v>2065</v>
      </c>
      <c r="T72" s="2">
        <f t="shared" si="11"/>
        <v>1676.8016867463393</v>
      </c>
      <c r="U72" s="2">
        <f t="shared" si="12"/>
        <v>307.2494283072291</v>
      </c>
      <c r="V72" s="2">
        <f t="shared" si="13"/>
        <v>134.50316812431072</v>
      </c>
      <c r="W72" s="2">
        <f t="shared" si="14"/>
        <v>2118.5542831778794</v>
      </c>
      <c r="X72" s="2">
        <v>-9.2680000000000007</v>
      </c>
      <c r="Y72" s="2">
        <f t="shared" si="15"/>
        <v>5471.5542831778794</v>
      </c>
      <c r="Z72" s="2">
        <f t="shared" si="16"/>
        <v>1.0298076923076924</v>
      </c>
      <c r="AA72" s="2">
        <f t="shared" si="17"/>
        <v>26195.13</v>
      </c>
      <c r="AB72">
        <f t="shared" si="18"/>
        <v>4175.62</v>
      </c>
      <c r="AC72">
        <f t="shared" si="19"/>
        <v>3296</v>
      </c>
    </row>
    <row r="73" spans="1:29" x14ac:dyDescent="0.25">
      <c r="A73" s="2">
        <v>11822</v>
      </c>
      <c r="B73" s="2">
        <v>10.539688364652299</v>
      </c>
      <c r="C73" s="2">
        <v>19.89</v>
      </c>
      <c r="D73" s="2">
        <f t="shared" si="10"/>
        <v>40.39</v>
      </c>
      <c r="E73" s="2">
        <v>2.5</v>
      </c>
      <c r="F73" s="2">
        <v>18.8</v>
      </c>
      <c r="G73" s="2">
        <v>0</v>
      </c>
      <c r="H73" s="2">
        <v>0</v>
      </c>
      <c r="I73" s="2">
        <v>0</v>
      </c>
      <c r="J73" s="2">
        <v>0</v>
      </c>
      <c r="K73" s="2">
        <v>15.5103116353476</v>
      </c>
      <c r="L73" s="2">
        <v>22.157588050496599</v>
      </c>
      <c r="M73" s="2">
        <v>0</v>
      </c>
      <c r="N73" s="2">
        <v>0</v>
      </c>
      <c r="O73" s="2">
        <v>1197</v>
      </c>
      <c r="P73" s="2">
        <v>-782</v>
      </c>
      <c r="Q73" s="2">
        <v>466</v>
      </c>
      <c r="R73" s="2">
        <v>825</v>
      </c>
      <c r="S73" s="2">
        <v>2065</v>
      </c>
      <c r="T73" s="2">
        <f t="shared" si="11"/>
        <v>1653.6294842415684</v>
      </c>
      <c r="U73" s="2">
        <f t="shared" si="12"/>
        <v>307.2494283072291</v>
      </c>
      <c r="V73" s="2">
        <f t="shared" si="13"/>
        <v>134.50316812431072</v>
      </c>
      <c r="W73" s="2">
        <f t="shared" si="14"/>
        <v>2095.3820806731082</v>
      </c>
      <c r="X73" s="2">
        <v>-9.1809999999999992</v>
      </c>
      <c r="Y73" s="2">
        <f t="shared" si="15"/>
        <v>5451.3820806731082</v>
      </c>
      <c r="Z73" s="2">
        <f t="shared" si="16"/>
        <v>1.0240384615384615</v>
      </c>
      <c r="AA73" s="2">
        <f t="shared" si="17"/>
        <v>25833.132000000001</v>
      </c>
      <c r="AB73">
        <f t="shared" si="18"/>
        <v>4175.62</v>
      </c>
      <c r="AC73">
        <f t="shared" si="19"/>
        <v>3296</v>
      </c>
    </row>
    <row r="74" spans="1:29" x14ac:dyDescent="0.25">
      <c r="A74" s="2">
        <v>11805</v>
      </c>
      <c r="B74" s="2">
        <v>10.5100001591563</v>
      </c>
      <c r="C74" s="2">
        <v>19.86</v>
      </c>
      <c r="D74" s="2">
        <f t="shared" si="10"/>
        <v>40.36</v>
      </c>
      <c r="E74" s="2">
        <v>2.5</v>
      </c>
      <c r="F74" s="2">
        <v>18.78</v>
      </c>
      <c r="G74" s="2">
        <v>0</v>
      </c>
      <c r="H74" s="2">
        <v>0</v>
      </c>
      <c r="I74" s="2">
        <v>0</v>
      </c>
      <c r="J74" s="2">
        <v>0</v>
      </c>
      <c r="K74" s="2">
        <v>15.539999840843601</v>
      </c>
      <c r="L74" s="2">
        <v>22.199999772633699</v>
      </c>
      <c r="M74" s="2">
        <v>0</v>
      </c>
      <c r="N74" s="2">
        <v>0</v>
      </c>
      <c r="O74" s="2">
        <v>1199</v>
      </c>
      <c r="P74" s="2">
        <v>-781</v>
      </c>
      <c r="Q74" s="2">
        <v>469</v>
      </c>
      <c r="R74" s="2">
        <v>825</v>
      </c>
      <c r="S74" s="2">
        <v>2065</v>
      </c>
      <c r="T74" s="2">
        <f t="shared" si="11"/>
        <v>1649.3006112461717</v>
      </c>
      <c r="U74" s="2">
        <f t="shared" si="12"/>
        <v>306.35452705973239</v>
      </c>
      <c r="V74" s="2">
        <f t="shared" si="13"/>
        <v>134.11141132394866</v>
      </c>
      <c r="W74" s="2">
        <f t="shared" si="14"/>
        <v>2089.7665496298528</v>
      </c>
      <c r="X74" s="2">
        <v>-9.17</v>
      </c>
      <c r="Y74" s="2">
        <f t="shared" si="15"/>
        <v>5448.7665496298523</v>
      </c>
      <c r="Z74" s="2">
        <f t="shared" si="16"/>
        <v>1.023076923076923</v>
      </c>
      <c r="AA74" s="2">
        <f t="shared" si="17"/>
        <v>25765.506000000001</v>
      </c>
      <c r="AB74">
        <f t="shared" si="18"/>
        <v>4163.4580000000005</v>
      </c>
      <c r="AC74">
        <f t="shared" si="19"/>
        <v>3286.4</v>
      </c>
    </row>
    <row r="75" spans="1:29" x14ac:dyDescent="0.25">
      <c r="A75" s="2">
        <v>11686</v>
      </c>
      <c r="B75" s="2">
        <v>10.5928866121076</v>
      </c>
      <c r="C75" s="2">
        <v>19.66</v>
      </c>
      <c r="D75" s="2">
        <f t="shared" si="10"/>
        <v>40.159999999999997</v>
      </c>
      <c r="E75" s="2">
        <v>2.54</v>
      </c>
      <c r="F75" s="2">
        <v>18.59</v>
      </c>
      <c r="G75" s="2">
        <v>0</v>
      </c>
      <c r="H75" s="2">
        <v>0</v>
      </c>
      <c r="I75" s="2">
        <v>0</v>
      </c>
      <c r="J75" s="2">
        <v>0</v>
      </c>
      <c r="K75" s="2">
        <v>15.457113387892299</v>
      </c>
      <c r="L75" s="2">
        <v>22.0815905541318</v>
      </c>
      <c r="M75" s="2">
        <v>0</v>
      </c>
      <c r="N75" s="2">
        <v>0</v>
      </c>
      <c r="O75" s="2">
        <v>1192</v>
      </c>
      <c r="P75" s="2">
        <v>-771</v>
      </c>
      <c r="Q75" s="2">
        <v>472</v>
      </c>
      <c r="R75" s="2">
        <v>822</v>
      </c>
      <c r="S75" s="2">
        <v>2067</v>
      </c>
      <c r="T75" s="2">
        <f t="shared" si="11"/>
        <v>1618.9985002783942</v>
      </c>
      <c r="U75" s="2">
        <f t="shared" si="12"/>
        <v>308.7409303863904</v>
      </c>
      <c r="V75" s="2">
        <f t="shared" si="13"/>
        <v>135.15609612491414</v>
      </c>
      <c r="W75" s="2">
        <f t="shared" si="14"/>
        <v>2062.8955267896986</v>
      </c>
      <c r="X75" s="2">
        <v>-9.0429999999999993</v>
      </c>
      <c r="Y75" s="2">
        <f t="shared" si="15"/>
        <v>5423.8955267896981</v>
      </c>
      <c r="Z75" s="2">
        <f t="shared" si="16"/>
        <v>1.0158653846153844</v>
      </c>
      <c r="AA75" s="2">
        <f t="shared" si="17"/>
        <v>25292.124</v>
      </c>
      <c r="AB75">
        <f t="shared" si="18"/>
        <v>4195.8900000000003</v>
      </c>
      <c r="AC75">
        <f t="shared" si="19"/>
        <v>3312</v>
      </c>
    </row>
    <row r="76" spans="1:29" x14ac:dyDescent="0.25">
      <c r="A76" s="2">
        <v>11670</v>
      </c>
      <c r="B76" s="2">
        <v>10.5112605378526</v>
      </c>
      <c r="C76" s="2">
        <v>19.63</v>
      </c>
      <c r="D76" s="2">
        <f t="shared" si="10"/>
        <v>40.129999999999995</v>
      </c>
      <c r="E76" s="2">
        <v>2.5299999999999998</v>
      </c>
      <c r="F76" s="2">
        <v>18.579999999999998</v>
      </c>
      <c r="G76" s="2">
        <v>0</v>
      </c>
      <c r="H76" s="2">
        <v>0</v>
      </c>
      <c r="I76" s="2">
        <v>0</v>
      </c>
      <c r="J76" s="2">
        <v>0</v>
      </c>
      <c r="K76" s="2">
        <v>15.5387394621473</v>
      </c>
      <c r="L76" s="2">
        <v>22.198199231638998</v>
      </c>
      <c r="M76" s="2">
        <v>0</v>
      </c>
      <c r="N76" s="2">
        <v>0</v>
      </c>
      <c r="O76" s="2">
        <v>1199</v>
      </c>
      <c r="P76" s="2">
        <v>-772</v>
      </c>
      <c r="Q76" s="2">
        <v>478</v>
      </c>
      <c r="R76" s="2">
        <v>822</v>
      </c>
      <c r="S76" s="2">
        <v>2065</v>
      </c>
      <c r="T76" s="2">
        <f t="shared" si="11"/>
        <v>1614.9242668709621</v>
      </c>
      <c r="U76" s="2">
        <f t="shared" si="12"/>
        <v>306.35452705973239</v>
      </c>
      <c r="V76" s="2">
        <f t="shared" si="13"/>
        <v>134.11141132394866</v>
      </c>
      <c r="W76" s="2">
        <f t="shared" si="14"/>
        <v>2055.3902052546432</v>
      </c>
      <c r="X76" s="2">
        <v>-9.0419999999999998</v>
      </c>
      <c r="Y76" s="2">
        <f t="shared" si="15"/>
        <v>5420.3902052546437</v>
      </c>
      <c r="Z76" s="2">
        <f t="shared" si="16"/>
        <v>1.014903846153846</v>
      </c>
      <c r="AA76" s="2">
        <f t="shared" si="17"/>
        <v>25228.476000000002</v>
      </c>
      <c r="AB76">
        <f t="shared" si="18"/>
        <v>4163.4580000000005</v>
      </c>
      <c r="AC76">
        <f t="shared" si="19"/>
        <v>3286.4</v>
      </c>
    </row>
    <row r="77" spans="1:29" x14ac:dyDescent="0.25">
      <c r="A77" s="2">
        <v>11563</v>
      </c>
      <c r="B77" s="2">
        <v>10.5184523647206</v>
      </c>
      <c r="C77" s="2">
        <v>19.45</v>
      </c>
      <c r="D77" s="2">
        <f t="shared" si="10"/>
        <v>39.950000000000003</v>
      </c>
      <c r="E77" s="2">
        <v>2.5499999999999998</v>
      </c>
      <c r="F77" s="2">
        <v>18.420000000000002</v>
      </c>
      <c r="G77" s="2">
        <v>0</v>
      </c>
      <c r="H77" s="2">
        <v>0</v>
      </c>
      <c r="I77" s="2">
        <v>0</v>
      </c>
      <c r="J77" s="2">
        <v>0</v>
      </c>
      <c r="K77" s="2">
        <v>15.531547635279299</v>
      </c>
      <c r="L77" s="2">
        <v>22.187925193256198</v>
      </c>
      <c r="M77" s="2">
        <v>0</v>
      </c>
      <c r="N77" s="2">
        <v>0</v>
      </c>
      <c r="O77" s="2">
        <v>1198</v>
      </c>
      <c r="P77" s="2">
        <v>-764</v>
      </c>
      <c r="Q77" s="2">
        <v>485</v>
      </c>
      <c r="R77" s="2">
        <v>819</v>
      </c>
      <c r="S77" s="2">
        <v>2065</v>
      </c>
      <c r="T77" s="2">
        <f t="shared" si="11"/>
        <v>1587.6778309587589</v>
      </c>
      <c r="U77" s="2">
        <f t="shared" si="12"/>
        <v>306.65282747556466</v>
      </c>
      <c r="V77" s="2">
        <f t="shared" si="13"/>
        <v>134.24199692406933</v>
      </c>
      <c r="W77" s="2">
        <f t="shared" si="14"/>
        <v>2028.5726553583929</v>
      </c>
      <c r="X77" s="2">
        <v>-8.9390000000000001</v>
      </c>
      <c r="Y77" s="2">
        <f t="shared" si="15"/>
        <v>5397.5726553583927</v>
      </c>
      <c r="Z77" s="2">
        <f t="shared" si="16"/>
        <v>1.008173076923077</v>
      </c>
      <c r="AA77" s="2">
        <f t="shared" si="17"/>
        <v>24802.83</v>
      </c>
      <c r="AB77">
        <f t="shared" si="18"/>
        <v>4167.5120000000006</v>
      </c>
      <c r="AC77">
        <f t="shared" si="19"/>
        <v>3289.6000000000004</v>
      </c>
    </row>
    <row r="78" spans="1:29" x14ac:dyDescent="0.25">
      <c r="A78" s="2">
        <v>11563</v>
      </c>
      <c r="B78" s="2">
        <v>10.5183999708662</v>
      </c>
      <c r="C78" s="2">
        <v>19.45</v>
      </c>
      <c r="D78" s="2">
        <f t="shared" si="10"/>
        <v>39.950000000000003</v>
      </c>
      <c r="E78" s="2">
        <v>2.5499999999999998</v>
      </c>
      <c r="F78" s="2">
        <v>18.420000000000002</v>
      </c>
      <c r="G78" s="2">
        <v>0</v>
      </c>
      <c r="H78" s="2">
        <v>0</v>
      </c>
      <c r="I78" s="2">
        <v>0</v>
      </c>
      <c r="J78" s="2">
        <v>0</v>
      </c>
      <c r="K78" s="2">
        <v>15.531600029133701</v>
      </c>
      <c r="L78" s="2">
        <v>22.188000041619699</v>
      </c>
      <c r="M78" s="2">
        <v>0</v>
      </c>
      <c r="N78" s="2">
        <v>0</v>
      </c>
      <c r="O78" s="2">
        <v>1198</v>
      </c>
      <c r="P78" s="2">
        <v>-764</v>
      </c>
      <c r="Q78" s="2">
        <v>485</v>
      </c>
      <c r="R78" s="2">
        <v>819</v>
      </c>
      <c r="S78" s="2">
        <v>2065</v>
      </c>
      <c r="T78" s="2">
        <f t="shared" si="11"/>
        <v>1587.6778309587589</v>
      </c>
      <c r="U78" s="2">
        <f t="shared" si="12"/>
        <v>306.65282747556466</v>
      </c>
      <c r="V78" s="2">
        <f t="shared" si="13"/>
        <v>134.24199692406933</v>
      </c>
      <c r="W78" s="2">
        <f t="shared" si="14"/>
        <v>2028.5726553583929</v>
      </c>
      <c r="X78" s="2">
        <v>-8.9390000000000001</v>
      </c>
      <c r="Y78" s="2">
        <f t="shared" si="15"/>
        <v>5397.5726553583927</v>
      </c>
      <c r="Z78" s="2">
        <f t="shared" si="16"/>
        <v>1.008173076923077</v>
      </c>
      <c r="AA78" s="2">
        <f t="shared" si="17"/>
        <v>24802.83</v>
      </c>
      <c r="AB78">
        <f t="shared" si="18"/>
        <v>4167.5120000000006</v>
      </c>
      <c r="AC78">
        <f t="shared" si="19"/>
        <v>3289.6000000000004</v>
      </c>
    </row>
    <row r="79" spans="1:29" x14ac:dyDescent="0.25">
      <c r="A79" s="2">
        <v>11496</v>
      </c>
      <c r="B79" s="2">
        <v>10.5867116866276</v>
      </c>
      <c r="C79" s="2">
        <v>19.34</v>
      </c>
      <c r="D79" s="2">
        <f t="shared" si="10"/>
        <v>39.840000000000003</v>
      </c>
      <c r="E79" s="2">
        <v>2.58</v>
      </c>
      <c r="F79" s="2">
        <v>18.32</v>
      </c>
      <c r="G79" s="2">
        <v>0</v>
      </c>
      <c r="H79" s="2">
        <v>0</v>
      </c>
      <c r="I79" s="2">
        <v>0</v>
      </c>
      <c r="J79" s="2">
        <v>0</v>
      </c>
      <c r="K79" s="2">
        <v>15.463288313372299</v>
      </c>
      <c r="L79" s="2">
        <v>22.090411876246101</v>
      </c>
      <c r="M79" s="2">
        <v>0</v>
      </c>
      <c r="N79" s="2">
        <v>0</v>
      </c>
      <c r="O79" s="2">
        <v>1193</v>
      </c>
      <c r="P79" s="2">
        <v>-758</v>
      </c>
      <c r="Q79" s="2">
        <v>486</v>
      </c>
      <c r="R79" s="2">
        <v>817</v>
      </c>
      <c r="S79" s="2">
        <v>2066</v>
      </c>
      <c r="T79" s="2">
        <f t="shared" si="11"/>
        <v>1570.6169785651362</v>
      </c>
      <c r="U79" s="2">
        <f t="shared" si="12"/>
        <v>308.7409303863904</v>
      </c>
      <c r="V79" s="2">
        <f t="shared" si="13"/>
        <v>135.15609612491414</v>
      </c>
      <c r="W79" s="2">
        <f t="shared" si="14"/>
        <v>2014.5140050764408</v>
      </c>
      <c r="X79" s="2">
        <v>-8.8640000000000008</v>
      </c>
      <c r="Y79" s="2">
        <f t="shared" si="15"/>
        <v>5383.5140050764403</v>
      </c>
      <c r="Z79" s="2">
        <f t="shared" si="16"/>
        <v>1.0048076923076923</v>
      </c>
      <c r="AA79" s="2">
        <f t="shared" si="17"/>
        <v>24536.304</v>
      </c>
      <c r="AB79">
        <f t="shared" si="18"/>
        <v>4195.8900000000003</v>
      </c>
      <c r="AC79">
        <f t="shared" si="19"/>
        <v>3312</v>
      </c>
    </row>
    <row r="80" spans="1:29" x14ac:dyDescent="0.25">
      <c r="A80" s="2">
        <v>11448</v>
      </c>
      <c r="B80" s="2">
        <v>10.512678620081299</v>
      </c>
      <c r="C80" s="2">
        <v>19.260000000000002</v>
      </c>
      <c r="D80" s="2">
        <f t="shared" si="10"/>
        <v>39.760000000000005</v>
      </c>
      <c r="E80" s="2">
        <v>2.58</v>
      </c>
      <c r="F80" s="2">
        <v>18.260000000000002</v>
      </c>
      <c r="G80" s="2">
        <v>0</v>
      </c>
      <c r="H80" s="2">
        <v>0</v>
      </c>
      <c r="I80" s="2">
        <v>0</v>
      </c>
      <c r="J80" s="2">
        <v>0</v>
      </c>
      <c r="K80" s="2">
        <v>15.5373213799186</v>
      </c>
      <c r="L80" s="2">
        <v>22.196173399883701</v>
      </c>
      <c r="M80" s="2">
        <v>0</v>
      </c>
      <c r="N80" s="2">
        <v>0</v>
      </c>
      <c r="O80" s="2">
        <v>1199</v>
      </c>
      <c r="P80" s="2">
        <v>-756</v>
      </c>
      <c r="Q80" s="2">
        <v>494</v>
      </c>
      <c r="R80" s="2">
        <v>816</v>
      </c>
      <c r="S80" s="2">
        <v>2065</v>
      </c>
      <c r="T80" s="2">
        <f t="shared" si="11"/>
        <v>1558.3942783428392</v>
      </c>
      <c r="U80" s="2">
        <f t="shared" si="12"/>
        <v>306.35452705973239</v>
      </c>
      <c r="V80" s="2">
        <f t="shared" si="13"/>
        <v>134.11141132394866</v>
      </c>
      <c r="W80" s="2">
        <f t="shared" si="14"/>
        <v>1998.8602167265203</v>
      </c>
      <c r="X80" s="2">
        <v>-8.8309999999999995</v>
      </c>
      <c r="Y80" s="2">
        <f t="shared" si="15"/>
        <v>5373.8602167265199</v>
      </c>
      <c r="Z80" s="2">
        <f t="shared" si="16"/>
        <v>1.0019230769230771</v>
      </c>
      <c r="AA80" s="2">
        <f t="shared" si="17"/>
        <v>24345.360000000001</v>
      </c>
      <c r="AB80">
        <f t="shared" si="18"/>
        <v>4163.4580000000005</v>
      </c>
      <c r="AC80">
        <f t="shared" si="19"/>
        <v>3286.4</v>
      </c>
    </row>
    <row r="81" spans="1:31" x14ac:dyDescent="0.25">
      <c r="A81" s="2">
        <v>11403</v>
      </c>
      <c r="B81" s="2">
        <v>10.5181720807924</v>
      </c>
      <c r="C81" s="2">
        <v>19.190000000000001</v>
      </c>
      <c r="D81" s="2">
        <f t="shared" si="10"/>
        <v>39.69</v>
      </c>
      <c r="E81" s="2">
        <v>2.59</v>
      </c>
      <c r="F81" s="2">
        <v>18.190000000000001</v>
      </c>
      <c r="G81" s="2">
        <v>0</v>
      </c>
      <c r="H81" s="2">
        <v>0</v>
      </c>
      <c r="I81" s="2">
        <v>0</v>
      </c>
      <c r="J81" s="2">
        <v>0</v>
      </c>
      <c r="K81" s="2">
        <v>15.531827919207499</v>
      </c>
      <c r="L81" s="2">
        <v>22.188325598867898</v>
      </c>
      <c r="M81" s="2">
        <v>0</v>
      </c>
      <c r="N81" s="2">
        <v>0</v>
      </c>
      <c r="O81" s="2">
        <v>1198</v>
      </c>
      <c r="P81" s="2">
        <v>-753</v>
      </c>
      <c r="Q81" s="2">
        <v>497</v>
      </c>
      <c r="R81" s="2">
        <v>815</v>
      </c>
      <c r="S81" s="2">
        <v>2065</v>
      </c>
      <c r="T81" s="2">
        <f t="shared" si="11"/>
        <v>1546.9354968844364</v>
      </c>
      <c r="U81" s="2">
        <f t="shared" si="12"/>
        <v>306.65282747556466</v>
      </c>
      <c r="V81" s="2">
        <f t="shared" si="13"/>
        <v>134.24199692406933</v>
      </c>
      <c r="W81" s="2">
        <f t="shared" si="14"/>
        <v>1987.8303212840704</v>
      </c>
      <c r="X81" s="2">
        <v>-8.7880000000000003</v>
      </c>
      <c r="Y81" s="2">
        <f t="shared" si="15"/>
        <v>5364.8303212840701</v>
      </c>
      <c r="Z81" s="2">
        <f t="shared" si="16"/>
        <v>0.99903846153846154</v>
      </c>
      <c r="AA81" s="2">
        <f t="shared" si="17"/>
        <v>24166.350000000002</v>
      </c>
      <c r="AB81">
        <f t="shared" si="18"/>
        <v>4167.5120000000006</v>
      </c>
      <c r="AC81">
        <f t="shared" si="19"/>
        <v>3289.6000000000004</v>
      </c>
    </row>
    <row r="82" spans="1:31" x14ac:dyDescent="0.25">
      <c r="A82" s="2">
        <v>11332</v>
      </c>
      <c r="B82" s="2">
        <v>10.5469802542558</v>
      </c>
      <c r="C82" s="2">
        <v>19.07</v>
      </c>
      <c r="D82" s="2">
        <f t="shared" si="10"/>
        <v>39.57</v>
      </c>
      <c r="E82" s="2">
        <v>2.61</v>
      </c>
      <c r="F82" s="2">
        <v>18.079999999999998</v>
      </c>
      <c r="G82" s="2">
        <v>0</v>
      </c>
      <c r="H82" s="2">
        <v>0</v>
      </c>
      <c r="I82" s="2">
        <v>0</v>
      </c>
      <c r="J82" s="2">
        <v>0</v>
      </c>
      <c r="K82" s="2">
        <v>15.503019745744099</v>
      </c>
      <c r="L82" s="2">
        <v>22.1471710653488</v>
      </c>
      <c r="M82" s="2">
        <v>0</v>
      </c>
      <c r="N82" s="2">
        <v>0</v>
      </c>
      <c r="O82" s="2">
        <v>1196</v>
      </c>
      <c r="P82" s="2">
        <v>-747</v>
      </c>
      <c r="Q82" s="2">
        <v>500</v>
      </c>
      <c r="R82" s="2">
        <v>813</v>
      </c>
      <c r="S82" s="2">
        <v>2066</v>
      </c>
      <c r="T82" s="2">
        <f t="shared" si="11"/>
        <v>1528.8560861389556</v>
      </c>
      <c r="U82" s="2">
        <f t="shared" si="12"/>
        <v>307.54772872306137</v>
      </c>
      <c r="V82" s="2">
        <f t="shared" si="13"/>
        <v>134.63375372443141</v>
      </c>
      <c r="W82" s="2">
        <f t="shared" si="14"/>
        <v>1971.0375685864485</v>
      </c>
      <c r="X82" s="2">
        <v>-8.7149999999999999</v>
      </c>
      <c r="Y82" s="2">
        <f t="shared" si="15"/>
        <v>5350.0375685864483</v>
      </c>
      <c r="Z82" s="2">
        <f t="shared" si="16"/>
        <v>0.99471153846153837</v>
      </c>
      <c r="AA82" s="2">
        <f t="shared" si="17"/>
        <v>23883.912</v>
      </c>
      <c r="AB82">
        <f t="shared" si="18"/>
        <v>4179.674</v>
      </c>
      <c r="AC82">
        <f t="shared" si="19"/>
        <v>3299.2000000000003</v>
      </c>
    </row>
    <row r="83" spans="1:31" x14ac:dyDescent="0.25">
      <c r="A83" s="2">
        <v>11315</v>
      </c>
      <c r="B83" s="2">
        <v>10.620082069154799</v>
      </c>
      <c r="C83" s="2">
        <v>19.04</v>
      </c>
      <c r="D83" s="2">
        <f t="shared" si="10"/>
        <v>39.54</v>
      </c>
      <c r="E83" s="2">
        <v>2.62</v>
      </c>
      <c r="F83" s="2">
        <v>18.05</v>
      </c>
      <c r="G83" s="2">
        <v>0</v>
      </c>
      <c r="H83" s="2">
        <v>0</v>
      </c>
      <c r="I83" s="2">
        <v>0</v>
      </c>
      <c r="J83" s="2">
        <v>0</v>
      </c>
      <c r="K83" s="2">
        <v>15.4299179308451</v>
      </c>
      <c r="L83" s="2">
        <v>22.042739901207401</v>
      </c>
      <c r="M83" s="2">
        <v>0</v>
      </c>
      <c r="N83" s="2">
        <v>0</v>
      </c>
      <c r="O83" s="2">
        <v>1190</v>
      </c>
      <c r="P83" s="2">
        <v>-745</v>
      </c>
      <c r="Q83" s="2">
        <v>497</v>
      </c>
      <c r="R83" s="2">
        <v>812</v>
      </c>
      <c r="S83" s="2">
        <v>2067</v>
      </c>
      <c r="T83" s="2">
        <f t="shared" si="11"/>
        <v>1524.5272131435586</v>
      </c>
      <c r="U83" s="2">
        <f t="shared" si="12"/>
        <v>309.63583163388728</v>
      </c>
      <c r="V83" s="2">
        <f t="shared" si="13"/>
        <v>135.54785292527623</v>
      </c>
      <c r="W83" s="2">
        <f t="shared" si="14"/>
        <v>1969.7108977027221</v>
      </c>
      <c r="X83" s="2">
        <v>-8.6859999999999999</v>
      </c>
      <c r="Y83" s="2">
        <f t="shared" si="15"/>
        <v>5345.7108977027219</v>
      </c>
      <c r="Z83" s="2">
        <f t="shared" si="16"/>
        <v>0.99375000000000002</v>
      </c>
      <c r="AA83" s="2">
        <f t="shared" si="17"/>
        <v>23816.286</v>
      </c>
      <c r="AB83">
        <f t="shared" si="18"/>
        <v>4208.0520000000006</v>
      </c>
      <c r="AC83">
        <f t="shared" si="19"/>
        <v>3321.6000000000004</v>
      </c>
    </row>
    <row r="84" spans="1:31" x14ac:dyDescent="0.25">
      <c r="A84" s="2">
        <v>11275</v>
      </c>
      <c r="B84" s="2">
        <v>10.5407451324836</v>
      </c>
      <c r="C84" s="2">
        <v>18.97</v>
      </c>
      <c r="D84" s="2">
        <f t="shared" si="10"/>
        <v>39.47</v>
      </c>
      <c r="E84" s="2">
        <v>2.62</v>
      </c>
      <c r="F84" s="2">
        <v>18</v>
      </c>
      <c r="G84" s="2">
        <v>0</v>
      </c>
      <c r="H84" s="2">
        <v>0</v>
      </c>
      <c r="I84" s="2">
        <v>0</v>
      </c>
      <c r="J84" s="2">
        <v>0</v>
      </c>
      <c r="K84" s="2">
        <v>15.509254867516299</v>
      </c>
      <c r="L84" s="2">
        <v>22.1560783821661</v>
      </c>
      <c r="M84" s="2">
        <v>0</v>
      </c>
      <c r="N84" s="2">
        <v>0</v>
      </c>
      <c r="O84" s="2">
        <v>1196</v>
      </c>
      <c r="P84" s="2">
        <v>-743</v>
      </c>
      <c r="Q84" s="2">
        <v>504</v>
      </c>
      <c r="R84" s="2">
        <v>812</v>
      </c>
      <c r="S84" s="2">
        <v>2065</v>
      </c>
      <c r="T84" s="2">
        <f t="shared" si="11"/>
        <v>1514.3416296249782</v>
      </c>
      <c r="U84" s="2">
        <f t="shared" si="12"/>
        <v>307.2494283072291</v>
      </c>
      <c r="V84" s="2">
        <f t="shared" si="13"/>
        <v>134.50316812431072</v>
      </c>
      <c r="W84" s="2">
        <f t="shared" si="14"/>
        <v>1956.094226056518</v>
      </c>
      <c r="X84" s="2">
        <v>-8.6620000000000008</v>
      </c>
      <c r="Y84" s="2">
        <f t="shared" si="15"/>
        <v>5337.094226056518</v>
      </c>
      <c r="Z84" s="2">
        <f t="shared" si="16"/>
        <v>0.99134615384615388</v>
      </c>
      <c r="AA84" s="2">
        <f t="shared" si="17"/>
        <v>23657.166000000001</v>
      </c>
      <c r="AB84">
        <f t="shared" si="18"/>
        <v>4175.62</v>
      </c>
      <c r="AC84">
        <f t="shared" si="19"/>
        <v>3296</v>
      </c>
    </row>
    <row r="85" spans="1:31" x14ac:dyDescent="0.25">
      <c r="A85" s="2">
        <v>11190</v>
      </c>
      <c r="B85" s="2">
        <v>10.581348268095001</v>
      </c>
      <c r="C85" s="2">
        <v>18.829999999999998</v>
      </c>
      <c r="D85" s="2">
        <f t="shared" si="10"/>
        <v>39.33</v>
      </c>
      <c r="E85" s="2">
        <v>2.65</v>
      </c>
      <c r="F85" s="2">
        <v>17.87</v>
      </c>
      <c r="G85" s="2">
        <v>0</v>
      </c>
      <c r="H85" s="2">
        <v>0</v>
      </c>
      <c r="I85" s="2">
        <v>0</v>
      </c>
      <c r="J85" s="2">
        <v>0</v>
      </c>
      <c r="K85" s="2">
        <v>15.468651731904901</v>
      </c>
      <c r="L85" s="2">
        <v>22.0980739027213</v>
      </c>
      <c r="M85" s="2">
        <v>0</v>
      </c>
      <c r="N85" s="2">
        <v>0</v>
      </c>
      <c r="O85" s="2">
        <v>1193</v>
      </c>
      <c r="P85" s="2">
        <v>-737</v>
      </c>
      <c r="Q85" s="2">
        <v>508</v>
      </c>
      <c r="R85" s="2">
        <v>809</v>
      </c>
      <c r="S85" s="2">
        <v>2067</v>
      </c>
      <c r="T85" s="2">
        <f t="shared" si="11"/>
        <v>1492.6972646479942</v>
      </c>
      <c r="U85" s="2">
        <f t="shared" si="12"/>
        <v>308.44262997055813</v>
      </c>
      <c r="V85" s="2">
        <f t="shared" si="13"/>
        <v>135.02551052479348</v>
      </c>
      <c r="W85" s="2">
        <f t="shared" si="14"/>
        <v>1936.1654051433457</v>
      </c>
      <c r="X85" s="2">
        <v>-8.5749999999999993</v>
      </c>
      <c r="Y85" s="2">
        <f t="shared" si="15"/>
        <v>5320.1654051433452</v>
      </c>
      <c r="Z85" s="2">
        <f t="shared" si="16"/>
        <v>0.98653846153846148</v>
      </c>
      <c r="AA85" s="2">
        <f t="shared" si="17"/>
        <v>23319.036</v>
      </c>
      <c r="AB85">
        <f t="shared" si="18"/>
        <v>4191.8360000000002</v>
      </c>
      <c r="AC85">
        <f t="shared" si="19"/>
        <v>3308.8</v>
      </c>
    </row>
    <row r="86" spans="1:31" x14ac:dyDescent="0.25">
      <c r="A86" s="2">
        <v>11118</v>
      </c>
      <c r="B86" s="2">
        <v>10.5398507947342</v>
      </c>
      <c r="C86" s="2">
        <v>18.71</v>
      </c>
      <c r="D86" s="2">
        <f t="shared" si="10"/>
        <v>39.21</v>
      </c>
      <c r="E86" s="2">
        <v>2.65</v>
      </c>
      <c r="F86" s="2">
        <v>17.77</v>
      </c>
      <c r="G86" s="2">
        <v>0</v>
      </c>
      <c r="H86" s="2">
        <v>0</v>
      </c>
      <c r="I86" s="2">
        <v>0</v>
      </c>
      <c r="J86" s="2">
        <v>0</v>
      </c>
      <c r="K86" s="2">
        <v>15.5101492052657</v>
      </c>
      <c r="L86" s="2">
        <v>22.157356007522498</v>
      </c>
      <c r="M86" s="2">
        <v>0</v>
      </c>
      <c r="N86" s="2">
        <v>0</v>
      </c>
      <c r="O86" s="2">
        <v>1196</v>
      </c>
      <c r="P86" s="2">
        <v>-732</v>
      </c>
      <c r="Q86" s="2">
        <v>516</v>
      </c>
      <c r="R86" s="2">
        <v>808</v>
      </c>
      <c r="S86" s="2">
        <v>2065</v>
      </c>
      <c r="T86" s="2">
        <f t="shared" si="11"/>
        <v>1474.3632143145492</v>
      </c>
      <c r="U86" s="2">
        <f t="shared" si="12"/>
        <v>307.2494283072291</v>
      </c>
      <c r="V86" s="2">
        <f t="shared" si="13"/>
        <v>134.50316812431072</v>
      </c>
      <c r="W86" s="2">
        <f t="shared" si="14"/>
        <v>1916.1158107460892</v>
      </c>
      <c r="X86" s="2">
        <v>-8.5139999999999993</v>
      </c>
      <c r="Y86" s="2">
        <f t="shared" si="15"/>
        <v>5305.1158107460888</v>
      </c>
      <c r="Z86" s="2">
        <f t="shared" si="16"/>
        <v>0.98173076923076907</v>
      </c>
      <c r="AA86" s="2">
        <f t="shared" si="17"/>
        <v>23032.620000000003</v>
      </c>
      <c r="AB86">
        <f t="shared" si="18"/>
        <v>4175.62</v>
      </c>
      <c r="AC86">
        <f t="shared" si="19"/>
        <v>3296</v>
      </c>
    </row>
    <row r="87" spans="1:31" x14ac:dyDescent="0.25">
      <c r="A87" s="2">
        <v>11118</v>
      </c>
      <c r="B87" s="2">
        <v>10.5398507947342</v>
      </c>
      <c r="C87" s="2">
        <v>18.71</v>
      </c>
      <c r="D87" s="2">
        <f t="shared" si="10"/>
        <v>39.21</v>
      </c>
      <c r="E87" s="2">
        <v>2.65</v>
      </c>
      <c r="F87" s="2">
        <v>17.77</v>
      </c>
      <c r="G87" s="2">
        <v>0</v>
      </c>
      <c r="H87" s="2">
        <v>0</v>
      </c>
      <c r="I87" s="2">
        <v>0</v>
      </c>
      <c r="J87" s="2">
        <v>0</v>
      </c>
      <c r="K87" s="2">
        <v>15.5101492052657</v>
      </c>
      <c r="L87" s="2">
        <v>22.157356007522498</v>
      </c>
      <c r="M87" s="2">
        <v>0</v>
      </c>
      <c r="N87" s="2">
        <v>0</v>
      </c>
      <c r="O87" s="2">
        <v>1196</v>
      </c>
      <c r="P87" s="2">
        <v>-732</v>
      </c>
      <c r="Q87" s="2">
        <v>516</v>
      </c>
      <c r="R87" s="2">
        <v>808</v>
      </c>
      <c r="S87" s="2">
        <v>2065</v>
      </c>
      <c r="T87" s="2">
        <f t="shared" si="11"/>
        <v>1474.3632143145492</v>
      </c>
      <c r="U87" s="2">
        <f t="shared" si="12"/>
        <v>307.2494283072291</v>
      </c>
      <c r="V87" s="2">
        <f t="shared" si="13"/>
        <v>134.50316812431072</v>
      </c>
      <c r="W87" s="2">
        <f t="shared" si="14"/>
        <v>1916.1158107460892</v>
      </c>
      <c r="X87" s="2">
        <v>-8.5139999999999993</v>
      </c>
      <c r="Y87" s="2">
        <f t="shared" si="15"/>
        <v>5305.1158107460888</v>
      </c>
      <c r="Z87" s="2">
        <f t="shared" si="16"/>
        <v>0.98173076923076907</v>
      </c>
      <c r="AA87" s="2">
        <f t="shared" si="17"/>
        <v>23032.620000000003</v>
      </c>
      <c r="AB87">
        <f t="shared" si="18"/>
        <v>4175.62</v>
      </c>
      <c r="AC87">
        <f t="shared" si="19"/>
        <v>3296</v>
      </c>
    </row>
    <row r="88" spans="1:31" x14ac:dyDescent="0.25">
      <c r="A88" s="2">
        <v>11095</v>
      </c>
      <c r="B88" s="2">
        <v>10.5201488335645</v>
      </c>
      <c r="C88" s="2">
        <v>18.670000000000002</v>
      </c>
      <c r="D88" s="2">
        <f t="shared" si="10"/>
        <v>39.17</v>
      </c>
      <c r="E88" s="2">
        <v>2.66</v>
      </c>
      <c r="F88" s="2">
        <v>17.739999999999998</v>
      </c>
      <c r="G88" s="2">
        <v>0</v>
      </c>
      <c r="H88" s="2">
        <v>0</v>
      </c>
      <c r="I88" s="2">
        <v>0</v>
      </c>
      <c r="J88" s="2">
        <v>0</v>
      </c>
      <c r="K88" s="2">
        <v>15.5298511664354</v>
      </c>
      <c r="L88" s="2">
        <v>22.1855016663363</v>
      </c>
      <c r="M88" s="2">
        <v>0</v>
      </c>
      <c r="N88" s="2">
        <v>0</v>
      </c>
      <c r="O88" s="2">
        <v>1198</v>
      </c>
      <c r="P88" s="2">
        <v>-731</v>
      </c>
      <c r="Q88" s="2">
        <v>518</v>
      </c>
      <c r="R88" s="2">
        <v>807</v>
      </c>
      <c r="S88" s="2">
        <v>2065</v>
      </c>
      <c r="T88" s="2">
        <f t="shared" si="11"/>
        <v>1468.506503791365</v>
      </c>
      <c r="U88" s="2">
        <f t="shared" si="12"/>
        <v>306.65282747556466</v>
      </c>
      <c r="V88" s="2">
        <f t="shared" si="13"/>
        <v>134.24199692406933</v>
      </c>
      <c r="W88" s="2">
        <f t="shared" si="14"/>
        <v>1909.401328190999</v>
      </c>
      <c r="X88" s="2">
        <v>-8.4960000000000004</v>
      </c>
      <c r="Y88" s="2">
        <f t="shared" si="15"/>
        <v>5299.4013281909993</v>
      </c>
      <c r="Z88" s="2">
        <f t="shared" si="16"/>
        <v>0.98076923076923062</v>
      </c>
      <c r="AA88" s="2">
        <f t="shared" si="17"/>
        <v>22941.126</v>
      </c>
      <c r="AB88">
        <f t="shared" si="18"/>
        <v>4167.5120000000006</v>
      </c>
      <c r="AC88">
        <f t="shared" si="19"/>
        <v>3289.6000000000004</v>
      </c>
      <c r="AD88" s="2"/>
      <c r="AE88" s="2"/>
    </row>
    <row r="89" spans="1:31" x14ac:dyDescent="0.25">
      <c r="A89" s="2">
        <v>11058</v>
      </c>
      <c r="B89" s="2">
        <v>10.511908952028</v>
      </c>
      <c r="C89" s="2">
        <v>18.600000000000001</v>
      </c>
      <c r="D89" s="2">
        <f t="shared" si="10"/>
        <v>39.1</v>
      </c>
      <c r="E89" s="2">
        <v>2.66</v>
      </c>
      <c r="F89" s="2">
        <v>17.690000000000001</v>
      </c>
      <c r="G89" s="2">
        <v>0</v>
      </c>
      <c r="H89" s="2">
        <v>0</v>
      </c>
      <c r="I89" s="2">
        <v>0</v>
      </c>
      <c r="J89" s="2">
        <v>0</v>
      </c>
      <c r="K89" s="2">
        <v>15.5380910479719</v>
      </c>
      <c r="L89" s="2">
        <v>22.197272925674199</v>
      </c>
      <c r="M89" s="2">
        <v>0</v>
      </c>
      <c r="N89" s="2">
        <v>0</v>
      </c>
      <c r="O89" s="2">
        <v>1199</v>
      </c>
      <c r="P89" s="2">
        <v>-728</v>
      </c>
      <c r="Q89" s="2">
        <v>522</v>
      </c>
      <c r="R89" s="2">
        <v>806</v>
      </c>
      <c r="S89" s="2">
        <v>2064</v>
      </c>
      <c r="T89" s="2">
        <f t="shared" si="11"/>
        <v>1459.0848390366782</v>
      </c>
      <c r="U89" s="2">
        <f t="shared" si="12"/>
        <v>306.35452705973239</v>
      </c>
      <c r="V89" s="2">
        <f t="shared" si="13"/>
        <v>134.11141132394866</v>
      </c>
      <c r="W89" s="2">
        <f t="shared" si="14"/>
        <v>1899.5507774203593</v>
      </c>
      <c r="X89" s="2">
        <v>-8.4619999999999997</v>
      </c>
      <c r="Y89" s="2">
        <f t="shared" si="15"/>
        <v>5291.5507774203597</v>
      </c>
      <c r="Z89" s="2">
        <f t="shared" si="16"/>
        <v>0.97836538461538469</v>
      </c>
      <c r="AA89" s="2">
        <f t="shared" si="17"/>
        <v>22793.940000000002</v>
      </c>
      <c r="AB89">
        <f t="shared" si="18"/>
        <v>4163.4580000000005</v>
      </c>
      <c r="AC89">
        <f t="shared" si="19"/>
        <v>3286.4</v>
      </c>
    </row>
    <row r="90" spans="1:31" x14ac:dyDescent="0.25">
      <c r="A90" s="2">
        <v>11057</v>
      </c>
      <c r="B90" s="2">
        <v>10.5399402559623</v>
      </c>
      <c r="C90" s="2">
        <v>18.600000000000001</v>
      </c>
      <c r="D90" s="2">
        <f t="shared" si="10"/>
        <v>39.1</v>
      </c>
      <c r="E90" s="2">
        <v>2.67</v>
      </c>
      <c r="F90" s="2">
        <v>17.68</v>
      </c>
      <c r="G90" s="2">
        <v>0</v>
      </c>
      <c r="H90" s="2">
        <v>0</v>
      </c>
      <c r="I90" s="2">
        <v>0</v>
      </c>
      <c r="J90" s="2">
        <v>0</v>
      </c>
      <c r="K90" s="2">
        <v>15.5100597440376</v>
      </c>
      <c r="L90" s="2">
        <v>22.157228205768</v>
      </c>
      <c r="M90" s="2">
        <v>0</v>
      </c>
      <c r="N90" s="2">
        <v>0</v>
      </c>
      <c r="O90" s="2">
        <v>1196</v>
      </c>
      <c r="P90" s="2">
        <v>-728</v>
      </c>
      <c r="Q90" s="2">
        <v>520</v>
      </c>
      <c r="R90" s="2">
        <v>806</v>
      </c>
      <c r="S90" s="2">
        <v>2065</v>
      </c>
      <c r="T90" s="2">
        <f t="shared" si="11"/>
        <v>1458.8301994487135</v>
      </c>
      <c r="U90" s="2">
        <f t="shared" si="12"/>
        <v>307.2494283072291</v>
      </c>
      <c r="V90" s="2">
        <f t="shared" si="13"/>
        <v>134.50316812431072</v>
      </c>
      <c r="W90" s="2">
        <f t="shared" si="14"/>
        <v>1900.5827958802533</v>
      </c>
      <c r="X90" s="2">
        <v>-8.4559999999999995</v>
      </c>
      <c r="Y90" s="2">
        <f t="shared" si="15"/>
        <v>5291.5827958802529</v>
      </c>
      <c r="Z90" s="2">
        <f t="shared" si="16"/>
        <v>0.97836538461538469</v>
      </c>
      <c r="AA90" s="2">
        <f t="shared" si="17"/>
        <v>22789.962</v>
      </c>
      <c r="AB90">
        <f t="shared" si="18"/>
        <v>4175.62</v>
      </c>
      <c r="AC90">
        <f t="shared" si="19"/>
        <v>3296</v>
      </c>
    </row>
    <row r="91" spans="1:31" x14ac:dyDescent="0.25">
      <c r="A91" s="2">
        <v>10989</v>
      </c>
      <c r="B91" s="2">
        <v>10.5412177829407</v>
      </c>
      <c r="C91" s="2">
        <v>18.489999999999998</v>
      </c>
      <c r="D91" s="2">
        <f t="shared" si="10"/>
        <v>38.989999999999995</v>
      </c>
      <c r="E91" s="2">
        <v>2.68</v>
      </c>
      <c r="F91" s="2">
        <v>17.579999999999998</v>
      </c>
      <c r="G91" s="2">
        <v>0</v>
      </c>
      <c r="H91" s="2">
        <v>0</v>
      </c>
      <c r="I91" s="2">
        <v>0</v>
      </c>
      <c r="J91" s="2">
        <v>0</v>
      </c>
      <c r="K91" s="2">
        <v>15.508782217059199</v>
      </c>
      <c r="L91" s="2">
        <v>22.155403167227501</v>
      </c>
      <c r="M91" s="2">
        <v>0</v>
      </c>
      <c r="N91" s="2">
        <v>0</v>
      </c>
      <c r="O91" s="2">
        <v>1196</v>
      </c>
      <c r="P91" s="2">
        <v>-723</v>
      </c>
      <c r="Q91" s="2">
        <v>525</v>
      </c>
      <c r="R91" s="2">
        <v>805</v>
      </c>
      <c r="S91" s="2">
        <v>2065</v>
      </c>
      <c r="T91" s="2">
        <f t="shared" si="11"/>
        <v>1441.5147074671265</v>
      </c>
      <c r="U91" s="2">
        <f t="shared" si="12"/>
        <v>307.2494283072291</v>
      </c>
      <c r="V91" s="2">
        <f t="shared" si="13"/>
        <v>134.50316812431072</v>
      </c>
      <c r="W91" s="2">
        <f t="shared" si="14"/>
        <v>1883.2673038986663</v>
      </c>
      <c r="X91" s="2">
        <v>-8.391</v>
      </c>
      <c r="Y91" s="2">
        <f t="shared" si="15"/>
        <v>5278.2673038986668</v>
      </c>
      <c r="Z91" s="2">
        <f t="shared" si="16"/>
        <v>0.97403846153846141</v>
      </c>
      <c r="AA91" s="2">
        <f t="shared" si="17"/>
        <v>22519.458000000002</v>
      </c>
      <c r="AB91">
        <f t="shared" si="18"/>
        <v>4175.62</v>
      </c>
      <c r="AC91">
        <f t="shared" si="19"/>
        <v>3296</v>
      </c>
    </row>
    <row r="92" spans="1:31" x14ac:dyDescent="0.25">
      <c r="A92" s="2">
        <v>10866</v>
      </c>
      <c r="B92" s="2">
        <v>10.5453864791371</v>
      </c>
      <c r="C92" s="2">
        <v>18.28</v>
      </c>
      <c r="D92" s="2">
        <f t="shared" si="10"/>
        <v>38.78</v>
      </c>
      <c r="E92" s="2">
        <v>2.71</v>
      </c>
      <c r="F92" s="2">
        <v>17.399999999999999</v>
      </c>
      <c r="G92" s="2">
        <v>0</v>
      </c>
      <c r="H92" s="2">
        <v>0</v>
      </c>
      <c r="I92" s="2">
        <v>0</v>
      </c>
      <c r="J92" s="2">
        <v>0</v>
      </c>
      <c r="K92" s="2">
        <v>15.504613520862801</v>
      </c>
      <c r="L92" s="2">
        <v>22.149447886946898</v>
      </c>
      <c r="M92" s="2">
        <v>0</v>
      </c>
      <c r="N92" s="2">
        <v>0</v>
      </c>
      <c r="O92" s="2">
        <v>1196</v>
      </c>
      <c r="P92" s="2">
        <v>-714</v>
      </c>
      <c r="Q92" s="2">
        <v>534</v>
      </c>
      <c r="R92" s="2">
        <v>801</v>
      </c>
      <c r="S92" s="2">
        <v>2065</v>
      </c>
      <c r="T92" s="2">
        <f t="shared" si="11"/>
        <v>1410.194038147491</v>
      </c>
      <c r="U92" s="2">
        <f t="shared" si="12"/>
        <v>307.54772872306137</v>
      </c>
      <c r="V92" s="2">
        <f t="shared" si="13"/>
        <v>134.63375372443141</v>
      </c>
      <c r="W92" s="2">
        <f t="shared" si="14"/>
        <v>1852.375520594984</v>
      </c>
      <c r="X92" s="2">
        <v>-8.2739999999999991</v>
      </c>
      <c r="Y92" s="2">
        <f t="shared" si="15"/>
        <v>5252.3755205949838</v>
      </c>
      <c r="Z92" s="2">
        <f t="shared" si="16"/>
        <v>0.96682692307692297</v>
      </c>
      <c r="AA92" s="2">
        <f t="shared" si="17"/>
        <v>22030.164000000001</v>
      </c>
      <c r="AB92">
        <f t="shared" si="18"/>
        <v>4179.674</v>
      </c>
      <c r="AC92">
        <f t="shared" si="19"/>
        <v>3299.2000000000003</v>
      </c>
    </row>
    <row r="93" spans="1:31" x14ac:dyDescent="0.25">
      <c r="A93" s="2">
        <v>10866</v>
      </c>
      <c r="B93" s="2">
        <v>10.5453864791371</v>
      </c>
      <c r="C93" s="2">
        <v>18.28</v>
      </c>
      <c r="D93" s="2">
        <f t="shared" si="10"/>
        <v>38.78</v>
      </c>
      <c r="E93" s="2">
        <v>2.71</v>
      </c>
      <c r="F93" s="2">
        <v>17.399999999999999</v>
      </c>
      <c r="G93" s="2">
        <v>0</v>
      </c>
      <c r="H93" s="2">
        <v>0</v>
      </c>
      <c r="I93" s="2">
        <v>0</v>
      </c>
      <c r="J93" s="2">
        <v>0</v>
      </c>
      <c r="K93" s="2">
        <v>15.504613520862801</v>
      </c>
      <c r="L93" s="2">
        <v>22.149447886946898</v>
      </c>
      <c r="M93" s="2">
        <v>0</v>
      </c>
      <c r="N93" s="2">
        <v>0</v>
      </c>
      <c r="O93" s="2">
        <v>1196</v>
      </c>
      <c r="P93" s="2">
        <v>-714</v>
      </c>
      <c r="Q93" s="2">
        <v>534</v>
      </c>
      <c r="R93" s="2">
        <v>801</v>
      </c>
      <c r="S93" s="2">
        <v>2065</v>
      </c>
      <c r="T93" s="2">
        <f t="shared" si="11"/>
        <v>1410.194038147491</v>
      </c>
      <c r="U93" s="2">
        <f t="shared" si="12"/>
        <v>307.54772872306137</v>
      </c>
      <c r="V93" s="2">
        <f t="shared" si="13"/>
        <v>134.63375372443141</v>
      </c>
      <c r="W93" s="2">
        <f t="shared" si="14"/>
        <v>1852.375520594984</v>
      </c>
      <c r="X93" s="2">
        <v>-8.2739999999999991</v>
      </c>
      <c r="Y93" s="2">
        <f t="shared" si="15"/>
        <v>5252.3755205949838</v>
      </c>
      <c r="Z93" s="2">
        <f t="shared" si="16"/>
        <v>0.96682692307692297</v>
      </c>
      <c r="AA93" s="2">
        <f t="shared" si="17"/>
        <v>22030.164000000001</v>
      </c>
      <c r="AB93">
        <f t="shared" si="18"/>
        <v>4179.674</v>
      </c>
      <c r="AC93">
        <f t="shared" si="19"/>
        <v>3299.2000000000003</v>
      </c>
    </row>
    <row r="94" spans="1:31" x14ac:dyDescent="0.25">
      <c r="A94" s="2">
        <v>10836</v>
      </c>
      <c r="B94" s="2">
        <v>10.514052542960201</v>
      </c>
      <c r="C94" s="2">
        <v>18.23</v>
      </c>
      <c r="D94" s="2">
        <f t="shared" si="10"/>
        <v>38.730000000000004</v>
      </c>
      <c r="E94" s="2">
        <v>2.71</v>
      </c>
      <c r="F94" s="2">
        <v>17.36</v>
      </c>
      <c r="G94" s="2">
        <v>0</v>
      </c>
      <c r="H94" s="2">
        <v>0</v>
      </c>
      <c r="I94" s="2">
        <v>0</v>
      </c>
      <c r="J94" s="2">
        <v>0</v>
      </c>
      <c r="K94" s="2">
        <v>15.5359474570397</v>
      </c>
      <c r="L94" s="2">
        <v>22.194210652913799</v>
      </c>
      <c r="M94" s="2">
        <v>0</v>
      </c>
      <c r="N94" s="2">
        <v>0</v>
      </c>
      <c r="O94" s="2">
        <v>1198</v>
      </c>
      <c r="P94" s="2">
        <v>-712</v>
      </c>
      <c r="Q94" s="2">
        <v>538</v>
      </c>
      <c r="R94" s="2">
        <v>801</v>
      </c>
      <c r="S94" s="2">
        <v>2065</v>
      </c>
      <c r="T94" s="2">
        <f t="shared" si="11"/>
        <v>1402.5548505085553</v>
      </c>
      <c r="U94" s="2">
        <f t="shared" si="12"/>
        <v>306.65282747556466</v>
      </c>
      <c r="V94" s="2">
        <f t="shared" si="13"/>
        <v>134.24199692406933</v>
      </c>
      <c r="W94" s="2">
        <f t="shared" si="14"/>
        <v>1843.4496749081893</v>
      </c>
      <c r="X94" s="2">
        <v>-8.2509999999999994</v>
      </c>
      <c r="Y94" s="2">
        <f t="shared" si="15"/>
        <v>5247.4496749081891</v>
      </c>
      <c r="Z94" s="2">
        <f t="shared" si="16"/>
        <v>0.96490384615384617</v>
      </c>
      <c r="AA94" s="2">
        <f t="shared" si="17"/>
        <v>21910.824000000001</v>
      </c>
      <c r="AB94">
        <f t="shared" si="18"/>
        <v>4167.5120000000006</v>
      </c>
      <c r="AC94">
        <f t="shared" si="19"/>
        <v>3289.6000000000004</v>
      </c>
    </row>
    <row r="95" spans="1:31" x14ac:dyDescent="0.25">
      <c r="A95" s="2">
        <v>10716</v>
      </c>
      <c r="B95" s="2">
        <v>10.540069645309099</v>
      </c>
      <c r="C95" s="2">
        <v>18.03</v>
      </c>
      <c r="D95" s="2">
        <f t="shared" si="10"/>
        <v>38.53</v>
      </c>
      <c r="E95" s="2">
        <v>2.74</v>
      </c>
      <c r="F95" s="2">
        <v>17.18</v>
      </c>
      <c r="G95" s="2">
        <v>0</v>
      </c>
      <c r="H95" s="2">
        <v>0</v>
      </c>
      <c r="I95" s="2">
        <v>0</v>
      </c>
      <c r="J95" s="2">
        <v>0</v>
      </c>
      <c r="K95" s="2">
        <v>15.5099303546908</v>
      </c>
      <c r="L95" s="2">
        <v>22.157043363844</v>
      </c>
      <c r="M95" s="2">
        <v>0</v>
      </c>
      <c r="N95" s="2">
        <v>0</v>
      </c>
      <c r="O95" s="2">
        <v>1196</v>
      </c>
      <c r="P95" s="2">
        <v>-703</v>
      </c>
      <c r="Q95" s="2">
        <v>545</v>
      </c>
      <c r="R95" s="2">
        <v>798</v>
      </c>
      <c r="S95" s="2">
        <v>2065</v>
      </c>
      <c r="T95" s="2">
        <f t="shared" si="11"/>
        <v>1371.9980999528136</v>
      </c>
      <c r="U95" s="2">
        <f t="shared" si="12"/>
        <v>307.2494283072291</v>
      </c>
      <c r="V95" s="2">
        <f t="shared" si="13"/>
        <v>134.50316812431072</v>
      </c>
      <c r="W95" s="2">
        <f t="shared" si="14"/>
        <v>1813.7506963843534</v>
      </c>
      <c r="X95" s="2">
        <v>-8.1329999999999991</v>
      </c>
      <c r="Y95" s="2">
        <f t="shared" si="15"/>
        <v>5221.7506963843534</v>
      </c>
      <c r="Z95" s="2">
        <f t="shared" si="16"/>
        <v>0.95769230769230773</v>
      </c>
      <c r="AA95" s="2">
        <f t="shared" si="17"/>
        <v>21433.464</v>
      </c>
      <c r="AB95">
        <f t="shared" si="18"/>
        <v>4175.62</v>
      </c>
      <c r="AC95">
        <f t="shared" si="19"/>
        <v>3296</v>
      </c>
    </row>
    <row r="96" spans="1:31" x14ac:dyDescent="0.25">
      <c r="A96" s="2">
        <v>10701</v>
      </c>
      <c r="B96" s="2">
        <v>10.5867116866276</v>
      </c>
      <c r="C96" s="2">
        <v>18</v>
      </c>
      <c r="D96" s="2">
        <f t="shared" si="10"/>
        <v>38.5</v>
      </c>
      <c r="E96" s="2">
        <v>2.76</v>
      </c>
      <c r="F96" s="2">
        <v>17.149999999999999</v>
      </c>
      <c r="G96" s="2">
        <v>0</v>
      </c>
      <c r="H96" s="2">
        <v>0</v>
      </c>
      <c r="I96" s="2">
        <v>0</v>
      </c>
      <c r="J96" s="2">
        <v>0</v>
      </c>
      <c r="K96" s="2">
        <v>15.463288313372299</v>
      </c>
      <c r="L96" s="2">
        <v>22.090411876246101</v>
      </c>
      <c r="M96" s="2">
        <v>0</v>
      </c>
      <c r="N96" s="2">
        <v>0</v>
      </c>
      <c r="O96" s="2">
        <v>1193</v>
      </c>
      <c r="P96" s="2">
        <v>-701</v>
      </c>
      <c r="Q96" s="2">
        <v>543</v>
      </c>
      <c r="R96" s="2">
        <v>797</v>
      </c>
      <c r="S96" s="2">
        <v>2067</v>
      </c>
      <c r="T96" s="2">
        <f t="shared" si="11"/>
        <v>1368.1785061333458</v>
      </c>
      <c r="U96" s="2">
        <f t="shared" si="12"/>
        <v>308.7409303863904</v>
      </c>
      <c r="V96" s="2">
        <f t="shared" si="13"/>
        <v>135.15609612491414</v>
      </c>
      <c r="W96" s="2">
        <f t="shared" si="14"/>
        <v>1812.0755326446501</v>
      </c>
      <c r="X96" s="2">
        <v>-8.11</v>
      </c>
      <c r="Y96" s="2">
        <f t="shared" si="15"/>
        <v>5219.0755326446506</v>
      </c>
      <c r="Z96" s="2">
        <f t="shared" si="16"/>
        <v>0.95721153846153828</v>
      </c>
      <c r="AA96" s="2">
        <f t="shared" si="17"/>
        <v>21373.794000000002</v>
      </c>
      <c r="AB96">
        <f t="shared" si="18"/>
        <v>4195.8900000000003</v>
      </c>
      <c r="AC96">
        <f t="shared" si="19"/>
        <v>3312</v>
      </c>
    </row>
    <row r="97" spans="1:29" x14ac:dyDescent="0.25">
      <c r="A97" s="2">
        <v>10604</v>
      </c>
      <c r="B97" s="2">
        <v>10.5406680793117</v>
      </c>
      <c r="C97" s="2">
        <v>17.84</v>
      </c>
      <c r="D97" s="2">
        <f t="shared" si="10"/>
        <v>38.340000000000003</v>
      </c>
      <c r="E97" s="2">
        <v>2.77</v>
      </c>
      <c r="F97" s="2">
        <v>17.02</v>
      </c>
      <c r="G97" s="2">
        <v>0</v>
      </c>
      <c r="H97" s="2">
        <v>0</v>
      </c>
      <c r="I97" s="2">
        <v>0</v>
      </c>
      <c r="J97" s="2">
        <v>0</v>
      </c>
      <c r="K97" s="2">
        <v>15.509331920688201</v>
      </c>
      <c r="L97" s="2">
        <v>22.156188458126</v>
      </c>
      <c r="M97" s="2">
        <v>0</v>
      </c>
      <c r="N97" s="2">
        <v>0</v>
      </c>
      <c r="O97" s="2">
        <v>1196</v>
      </c>
      <c r="P97" s="2">
        <v>-695</v>
      </c>
      <c r="Q97" s="2">
        <v>553</v>
      </c>
      <c r="R97" s="2">
        <v>795</v>
      </c>
      <c r="S97" s="2">
        <v>2065</v>
      </c>
      <c r="T97" s="2">
        <f t="shared" si="11"/>
        <v>1343.4784661007875</v>
      </c>
      <c r="U97" s="2">
        <f t="shared" si="12"/>
        <v>307.2494283072291</v>
      </c>
      <c r="V97" s="2">
        <f t="shared" si="13"/>
        <v>134.50316812431072</v>
      </c>
      <c r="W97" s="2">
        <f t="shared" si="14"/>
        <v>1785.2310625323275</v>
      </c>
      <c r="X97" s="2">
        <v>-8.0269999999999992</v>
      </c>
      <c r="Y97" s="2">
        <f t="shared" si="15"/>
        <v>5198.231062532328</v>
      </c>
      <c r="Z97" s="2">
        <f t="shared" si="16"/>
        <v>0.95144230769230764</v>
      </c>
      <c r="AA97" s="2">
        <f t="shared" si="17"/>
        <v>20987.928</v>
      </c>
      <c r="AB97">
        <f t="shared" si="18"/>
        <v>4175.62</v>
      </c>
      <c r="AC97">
        <f t="shared" si="19"/>
        <v>3296</v>
      </c>
    </row>
    <row r="98" spans="1:29" x14ac:dyDescent="0.25">
      <c r="A98" s="2">
        <v>10545</v>
      </c>
      <c r="B98" s="2">
        <v>10.512211849817801</v>
      </c>
      <c r="C98" s="2">
        <v>17.739999999999998</v>
      </c>
      <c r="D98" s="2">
        <f t="shared" si="10"/>
        <v>38.239999999999995</v>
      </c>
      <c r="E98" s="2">
        <v>2.78</v>
      </c>
      <c r="F98" s="2">
        <v>16.940000000000001</v>
      </c>
      <c r="G98" s="2">
        <v>0</v>
      </c>
      <c r="H98" s="2">
        <v>0</v>
      </c>
      <c r="I98" s="2">
        <v>0</v>
      </c>
      <c r="J98" s="2">
        <v>0</v>
      </c>
      <c r="K98" s="2">
        <v>15.5377881501821</v>
      </c>
      <c r="L98" s="2">
        <v>22.196840214545901</v>
      </c>
      <c r="M98" s="2">
        <v>0</v>
      </c>
      <c r="N98" s="2">
        <v>0</v>
      </c>
      <c r="O98" s="2">
        <v>1199</v>
      </c>
      <c r="P98" s="2">
        <v>-691</v>
      </c>
      <c r="Q98" s="2">
        <v>559</v>
      </c>
      <c r="R98" s="2">
        <v>793</v>
      </c>
      <c r="S98" s="2">
        <v>2065</v>
      </c>
      <c r="T98" s="2">
        <f t="shared" si="11"/>
        <v>1328.4547304108814</v>
      </c>
      <c r="U98" s="2">
        <f t="shared" si="12"/>
        <v>306.35452705973239</v>
      </c>
      <c r="V98" s="2">
        <f t="shared" si="13"/>
        <v>134.11141132394866</v>
      </c>
      <c r="W98" s="2">
        <f t="shared" si="14"/>
        <v>1768.9206687945625</v>
      </c>
      <c r="X98" s="2">
        <v>-7.976</v>
      </c>
      <c r="Y98" s="2">
        <f t="shared" si="15"/>
        <v>5185.9206687945625</v>
      </c>
      <c r="Z98" s="2">
        <f t="shared" si="16"/>
        <v>0.94807692307692315</v>
      </c>
      <c r="AA98" s="2">
        <f t="shared" si="17"/>
        <v>20753.226000000002</v>
      </c>
      <c r="AB98">
        <f t="shared" si="18"/>
        <v>4163.4580000000005</v>
      </c>
      <c r="AC98">
        <f t="shared" si="19"/>
        <v>3286.4</v>
      </c>
    </row>
    <row r="99" spans="1:29" x14ac:dyDescent="0.25">
      <c r="A99" s="2">
        <v>10512</v>
      </c>
      <c r="B99" s="2">
        <v>10.5398507947342</v>
      </c>
      <c r="C99" s="2">
        <v>17.690000000000001</v>
      </c>
      <c r="D99" s="2">
        <f t="shared" si="10"/>
        <v>38.19</v>
      </c>
      <c r="E99" s="2">
        <v>2.79</v>
      </c>
      <c r="F99" s="2">
        <v>16.89</v>
      </c>
      <c r="G99" s="2">
        <v>0</v>
      </c>
      <c r="H99" s="2">
        <v>0</v>
      </c>
      <c r="I99" s="2">
        <v>0</v>
      </c>
      <c r="J99" s="2">
        <v>0</v>
      </c>
      <c r="K99" s="2">
        <v>15.5101492052657</v>
      </c>
      <c r="L99" s="2">
        <v>22.157356007522498</v>
      </c>
      <c r="M99" s="2">
        <v>0</v>
      </c>
      <c r="N99" s="2">
        <v>0</v>
      </c>
      <c r="O99" s="2">
        <v>1196</v>
      </c>
      <c r="P99" s="2">
        <v>-688</v>
      </c>
      <c r="Q99" s="2">
        <v>560</v>
      </c>
      <c r="R99" s="2">
        <v>793</v>
      </c>
      <c r="S99" s="2">
        <v>2065</v>
      </c>
      <c r="T99" s="2">
        <f t="shared" si="11"/>
        <v>1320.0516240080522</v>
      </c>
      <c r="U99" s="2">
        <f t="shared" si="12"/>
        <v>307.2494283072291</v>
      </c>
      <c r="V99" s="2">
        <f t="shared" si="13"/>
        <v>134.50316812431072</v>
      </c>
      <c r="W99" s="2">
        <f t="shared" si="14"/>
        <v>1761.804220439592</v>
      </c>
      <c r="X99" s="2">
        <v>-7.94</v>
      </c>
      <c r="Y99" s="2">
        <f t="shared" si="15"/>
        <v>5179.8042204395915</v>
      </c>
      <c r="Z99" s="2">
        <f t="shared" si="16"/>
        <v>0.94615384615384612</v>
      </c>
      <c r="AA99" s="2">
        <f t="shared" si="17"/>
        <v>20621.952000000001</v>
      </c>
      <c r="AB99">
        <f t="shared" si="18"/>
        <v>4175.62</v>
      </c>
      <c r="AC99">
        <f t="shared" si="19"/>
        <v>3296</v>
      </c>
    </row>
    <row r="100" spans="1:29" x14ac:dyDescent="0.25">
      <c r="A100" s="2">
        <v>10445</v>
      </c>
      <c r="B100" s="2">
        <v>10.509616692211701</v>
      </c>
      <c r="C100" s="2">
        <v>17.57</v>
      </c>
      <c r="D100" s="2">
        <f t="shared" si="10"/>
        <v>38.07</v>
      </c>
      <c r="E100" s="2">
        <v>2.8</v>
      </c>
      <c r="F100" s="2">
        <v>16.79</v>
      </c>
      <c r="G100" s="2">
        <v>0</v>
      </c>
      <c r="H100" s="2">
        <v>0</v>
      </c>
      <c r="I100" s="2">
        <v>3.8330778824757701E-4</v>
      </c>
      <c r="J100" s="2">
        <v>4.2589754249730799E-4</v>
      </c>
      <c r="K100" s="2">
        <v>15.54</v>
      </c>
      <c r="L100" s="2">
        <v>22.2</v>
      </c>
      <c r="M100" s="2">
        <v>0</v>
      </c>
      <c r="N100" s="2">
        <v>0</v>
      </c>
      <c r="O100" s="2">
        <v>1199</v>
      </c>
      <c r="P100" s="2">
        <v>-683</v>
      </c>
      <c r="Q100" s="2">
        <v>567</v>
      </c>
      <c r="R100" s="2">
        <v>791</v>
      </c>
      <c r="S100" s="2">
        <v>2065</v>
      </c>
      <c r="T100" s="2">
        <f t="shared" si="11"/>
        <v>1302.9907716144296</v>
      </c>
      <c r="U100" s="2">
        <f t="shared" si="12"/>
        <v>306.35452705973239</v>
      </c>
      <c r="V100" s="2">
        <f t="shared" si="13"/>
        <v>134.11141132394866</v>
      </c>
      <c r="W100" s="2">
        <f t="shared" si="14"/>
        <v>1743.4567099981107</v>
      </c>
      <c r="X100" s="2">
        <v>-7.8810000000000002</v>
      </c>
      <c r="Y100" s="2">
        <f t="shared" si="15"/>
        <v>5166.4567099981105</v>
      </c>
      <c r="Z100" s="2">
        <f t="shared" si="16"/>
        <v>0.94182692307692306</v>
      </c>
      <c r="AA100" s="2">
        <f t="shared" si="17"/>
        <v>20355.425999999999</v>
      </c>
      <c r="AB100">
        <f t="shared" si="18"/>
        <v>4163.4580000000005</v>
      </c>
      <c r="AC100">
        <f t="shared" si="19"/>
        <v>3286.4</v>
      </c>
    </row>
    <row r="101" spans="1:29" x14ac:dyDescent="0.25">
      <c r="A101" s="2">
        <v>10411</v>
      </c>
      <c r="B101" s="2">
        <v>10.5867116866276</v>
      </c>
      <c r="C101" s="2">
        <v>17.52</v>
      </c>
      <c r="D101" s="2">
        <f t="shared" si="10"/>
        <v>38.019999999999996</v>
      </c>
      <c r="E101" s="2">
        <v>2.82</v>
      </c>
      <c r="F101" s="2">
        <v>16.73</v>
      </c>
      <c r="G101" s="2">
        <v>0</v>
      </c>
      <c r="H101" s="2">
        <v>0</v>
      </c>
      <c r="I101" s="2">
        <v>0</v>
      </c>
      <c r="J101" s="2">
        <v>0</v>
      </c>
      <c r="K101" s="2">
        <v>15.463288313372299</v>
      </c>
      <c r="L101" s="2">
        <v>22.090411876246101</v>
      </c>
      <c r="M101" s="2">
        <v>0</v>
      </c>
      <c r="N101" s="2">
        <v>0</v>
      </c>
      <c r="O101" s="2">
        <v>1193</v>
      </c>
      <c r="P101" s="2">
        <v>-679</v>
      </c>
      <c r="Q101" s="2">
        <v>565</v>
      </c>
      <c r="R101" s="2">
        <v>790</v>
      </c>
      <c r="S101" s="2">
        <v>2067</v>
      </c>
      <c r="T101" s="2">
        <f t="shared" si="11"/>
        <v>1294.3330256236361</v>
      </c>
      <c r="U101" s="2">
        <f t="shared" si="12"/>
        <v>308.7409303863904</v>
      </c>
      <c r="V101" s="2">
        <f t="shared" si="13"/>
        <v>135.15609612491414</v>
      </c>
      <c r="W101" s="2">
        <f t="shared" si="14"/>
        <v>1738.2300521349407</v>
      </c>
      <c r="X101" s="2">
        <v>-7.8360000000000003</v>
      </c>
      <c r="Y101" s="2">
        <f t="shared" si="15"/>
        <v>5160.2300521349407</v>
      </c>
      <c r="Z101" s="2">
        <f t="shared" si="16"/>
        <v>0.93990384615384615</v>
      </c>
      <c r="AA101" s="2">
        <f t="shared" si="17"/>
        <v>20220.174000000003</v>
      </c>
      <c r="AB101">
        <f t="shared" si="18"/>
        <v>4195.8900000000003</v>
      </c>
      <c r="AC101">
        <f t="shared" si="19"/>
        <v>3312</v>
      </c>
    </row>
    <row r="102" spans="1:29" x14ac:dyDescent="0.25">
      <c r="A102" s="2">
        <v>10383</v>
      </c>
      <c r="B102" s="2">
        <v>10.5214451843506</v>
      </c>
      <c r="C102" s="2">
        <v>17.47</v>
      </c>
      <c r="D102" s="2">
        <f t="shared" si="10"/>
        <v>37.97</v>
      </c>
      <c r="E102" s="2">
        <v>2.82</v>
      </c>
      <c r="F102" s="2">
        <v>16.7</v>
      </c>
      <c r="G102" s="2">
        <v>0</v>
      </c>
      <c r="H102" s="2">
        <v>0</v>
      </c>
      <c r="I102" s="2">
        <v>0</v>
      </c>
      <c r="J102" s="2">
        <v>0</v>
      </c>
      <c r="K102" s="2">
        <v>15.528554815649301</v>
      </c>
      <c r="L102" s="2">
        <v>22.1836497366419</v>
      </c>
      <c r="M102" s="2">
        <v>0</v>
      </c>
      <c r="N102" s="2">
        <v>0</v>
      </c>
      <c r="O102" s="2">
        <v>1198</v>
      </c>
      <c r="P102" s="2">
        <v>-678</v>
      </c>
      <c r="Q102" s="2">
        <v>571</v>
      </c>
      <c r="R102" s="2">
        <v>789</v>
      </c>
      <c r="S102" s="2">
        <v>2065</v>
      </c>
      <c r="T102" s="2">
        <f t="shared" si="11"/>
        <v>1287.2031171606297</v>
      </c>
      <c r="U102" s="2">
        <f t="shared" si="12"/>
        <v>306.65282747556466</v>
      </c>
      <c r="V102" s="2">
        <f t="shared" si="13"/>
        <v>134.24199692406933</v>
      </c>
      <c r="W102" s="2">
        <f t="shared" si="14"/>
        <v>1728.0979415602637</v>
      </c>
      <c r="X102" s="2">
        <v>-7.8209999999999997</v>
      </c>
      <c r="Y102" s="2">
        <f t="shared" si="15"/>
        <v>5153.0979415602633</v>
      </c>
      <c r="Z102" s="2">
        <f t="shared" si="16"/>
        <v>0.93846153846153846</v>
      </c>
      <c r="AA102" s="2">
        <f t="shared" si="17"/>
        <v>20108.79</v>
      </c>
      <c r="AB102">
        <f t="shared" si="18"/>
        <v>4167.5120000000006</v>
      </c>
      <c r="AC102">
        <f t="shared" si="19"/>
        <v>3289.6000000000004</v>
      </c>
    </row>
    <row r="103" spans="1:29" x14ac:dyDescent="0.25">
      <c r="A103" s="2">
        <v>10336</v>
      </c>
      <c r="B103" s="2">
        <v>10.541453501338699</v>
      </c>
      <c r="C103" s="2">
        <v>17.39</v>
      </c>
      <c r="D103" s="2">
        <f t="shared" si="10"/>
        <v>37.89</v>
      </c>
      <c r="E103" s="2">
        <v>2.83</v>
      </c>
      <c r="F103" s="2">
        <v>16.63</v>
      </c>
      <c r="G103" s="2">
        <v>0</v>
      </c>
      <c r="H103" s="2">
        <v>0</v>
      </c>
      <c r="I103" s="2">
        <v>0</v>
      </c>
      <c r="J103" s="2">
        <v>0</v>
      </c>
      <c r="K103" s="2">
        <v>15.5085464986612</v>
      </c>
      <c r="L103" s="2">
        <v>22.155066426658902</v>
      </c>
      <c r="M103" s="2">
        <v>0</v>
      </c>
      <c r="N103" s="2">
        <v>0</v>
      </c>
      <c r="O103" s="2">
        <v>1196</v>
      </c>
      <c r="P103" s="2">
        <v>-674</v>
      </c>
      <c r="Q103" s="2">
        <v>573</v>
      </c>
      <c r="R103" s="2">
        <v>788</v>
      </c>
      <c r="S103" s="2">
        <v>2065</v>
      </c>
      <c r="T103" s="2">
        <f t="shared" si="11"/>
        <v>1275.2350565262973</v>
      </c>
      <c r="U103" s="2">
        <f t="shared" si="12"/>
        <v>307.2494283072291</v>
      </c>
      <c r="V103" s="2">
        <f t="shared" si="13"/>
        <v>134.50316812431072</v>
      </c>
      <c r="W103" s="2">
        <f t="shared" si="14"/>
        <v>1716.9876529578373</v>
      </c>
      <c r="X103" s="2">
        <v>-7.7729999999999997</v>
      </c>
      <c r="Y103" s="2">
        <f t="shared" si="15"/>
        <v>5142.9876529578378</v>
      </c>
      <c r="Z103" s="2">
        <f t="shared" si="16"/>
        <v>0.93557692307692308</v>
      </c>
      <c r="AA103" s="2">
        <f t="shared" si="17"/>
        <v>19921.824000000001</v>
      </c>
      <c r="AB103">
        <f t="shared" si="18"/>
        <v>4175.62</v>
      </c>
      <c r="AC103">
        <f t="shared" si="19"/>
        <v>3296</v>
      </c>
    </row>
    <row r="104" spans="1:29" x14ac:dyDescent="0.25">
      <c r="A104" s="2">
        <v>10249</v>
      </c>
      <c r="B104" s="2">
        <v>10.522656087487</v>
      </c>
      <c r="C104" s="2">
        <v>17.239999999999998</v>
      </c>
      <c r="D104" s="2">
        <f t="shared" si="10"/>
        <v>37.739999999999995</v>
      </c>
      <c r="E104" s="2">
        <v>2.85</v>
      </c>
      <c r="F104" s="2">
        <v>16.510000000000002</v>
      </c>
      <c r="G104" s="2">
        <v>0</v>
      </c>
      <c r="H104" s="2">
        <v>0</v>
      </c>
      <c r="I104" s="2">
        <v>0</v>
      </c>
      <c r="J104" s="2">
        <v>0</v>
      </c>
      <c r="K104" s="2">
        <v>15.527343912512899</v>
      </c>
      <c r="L104" s="2">
        <v>22.181919875018501</v>
      </c>
      <c r="M104" s="2">
        <v>0</v>
      </c>
      <c r="N104" s="2">
        <v>0</v>
      </c>
      <c r="O104" s="2">
        <v>1198</v>
      </c>
      <c r="P104" s="2">
        <v>-668</v>
      </c>
      <c r="Q104" s="2">
        <v>581</v>
      </c>
      <c r="R104" s="2">
        <v>786</v>
      </c>
      <c r="S104" s="2">
        <v>2065</v>
      </c>
      <c r="T104" s="2">
        <f t="shared" si="11"/>
        <v>1253.0814123733844</v>
      </c>
      <c r="U104" s="2">
        <f t="shared" si="12"/>
        <v>306.65282747556466</v>
      </c>
      <c r="V104" s="2">
        <f t="shared" si="13"/>
        <v>134.24199692406933</v>
      </c>
      <c r="W104" s="2">
        <f t="shared" si="14"/>
        <v>1693.9762367730184</v>
      </c>
      <c r="X104" s="2">
        <v>-7.6929999999999996</v>
      </c>
      <c r="Y104" s="2">
        <f t="shared" si="15"/>
        <v>5125.9762367730182</v>
      </c>
      <c r="Z104" s="2">
        <f t="shared" si="16"/>
        <v>0.9307692307692309</v>
      </c>
      <c r="AA104" s="2">
        <f t="shared" si="17"/>
        <v>19575.738000000001</v>
      </c>
      <c r="AB104">
        <f t="shared" si="18"/>
        <v>4167.5120000000006</v>
      </c>
      <c r="AC104">
        <f t="shared" si="19"/>
        <v>3289.6000000000004</v>
      </c>
    </row>
    <row r="105" spans="1:29" x14ac:dyDescent="0.25">
      <c r="A105" s="2">
        <v>10236</v>
      </c>
      <c r="B105" s="2">
        <v>10.5171959018904</v>
      </c>
      <c r="C105" s="2">
        <v>17.22</v>
      </c>
      <c r="D105" s="2">
        <f t="shared" si="10"/>
        <v>37.72</v>
      </c>
      <c r="E105" s="2">
        <v>2.85</v>
      </c>
      <c r="F105" s="2">
        <v>16.489999999999998</v>
      </c>
      <c r="G105" s="2">
        <v>0</v>
      </c>
      <c r="H105" s="2">
        <v>0</v>
      </c>
      <c r="I105" s="2">
        <v>0</v>
      </c>
      <c r="J105" s="2">
        <v>0</v>
      </c>
      <c r="K105" s="2">
        <v>15.5328040981095</v>
      </c>
      <c r="L105" s="2">
        <v>22.1897201401564</v>
      </c>
      <c r="M105" s="2">
        <v>0</v>
      </c>
      <c r="N105" s="2">
        <v>0</v>
      </c>
      <c r="O105" s="2">
        <v>1198</v>
      </c>
      <c r="P105" s="2">
        <v>-667</v>
      </c>
      <c r="Q105" s="2">
        <v>582</v>
      </c>
      <c r="R105" s="2">
        <v>786</v>
      </c>
      <c r="S105" s="2">
        <v>2065</v>
      </c>
      <c r="T105" s="2">
        <f t="shared" si="11"/>
        <v>1249.7710977298457</v>
      </c>
      <c r="U105" s="2">
        <f t="shared" si="12"/>
        <v>306.65282747556466</v>
      </c>
      <c r="V105" s="2">
        <f t="shared" si="13"/>
        <v>134.24199692406933</v>
      </c>
      <c r="W105" s="2">
        <f t="shared" si="14"/>
        <v>1690.6659221294797</v>
      </c>
      <c r="X105" s="2">
        <v>-7.6820000000000004</v>
      </c>
      <c r="Y105" s="2">
        <f t="shared" si="15"/>
        <v>5123.6659221294794</v>
      </c>
      <c r="Z105" s="2">
        <f t="shared" si="16"/>
        <v>0.92980769230769222</v>
      </c>
      <c r="AA105" s="2">
        <f t="shared" si="17"/>
        <v>19524.024000000001</v>
      </c>
      <c r="AB105">
        <f t="shared" si="18"/>
        <v>4167.5120000000006</v>
      </c>
      <c r="AC105">
        <f t="shared" si="19"/>
        <v>3289.6000000000004</v>
      </c>
    </row>
    <row r="106" spans="1:29" x14ac:dyDescent="0.25">
      <c r="A106" s="2">
        <v>10232</v>
      </c>
      <c r="B106" s="2">
        <v>10.540476867825401</v>
      </c>
      <c r="C106" s="2">
        <v>17.22</v>
      </c>
      <c r="D106" s="2">
        <f t="shared" si="10"/>
        <v>37.72</v>
      </c>
      <c r="E106" s="2">
        <v>2.85</v>
      </c>
      <c r="F106" s="2">
        <v>16.48</v>
      </c>
      <c r="G106" s="2">
        <v>0</v>
      </c>
      <c r="H106" s="2">
        <v>0</v>
      </c>
      <c r="I106" s="2">
        <v>0</v>
      </c>
      <c r="J106" s="2">
        <v>0</v>
      </c>
      <c r="K106" s="2">
        <v>15.5095231321745</v>
      </c>
      <c r="L106" s="2">
        <v>22.1564616173922</v>
      </c>
      <c r="M106" s="2">
        <v>0</v>
      </c>
      <c r="N106" s="2">
        <v>0</v>
      </c>
      <c r="O106" s="2">
        <v>1196</v>
      </c>
      <c r="P106" s="2">
        <v>-666</v>
      </c>
      <c r="Q106" s="2">
        <v>581</v>
      </c>
      <c r="R106" s="2">
        <v>786</v>
      </c>
      <c r="S106" s="2">
        <v>2065</v>
      </c>
      <c r="T106" s="2">
        <f t="shared" si="11"/>
        <v>1248.7525393779877</v>
      </c>
      <c r="U106" s="2">
        <f t="shared" si="12"/>
        <v>307.2494283072291</v>
      </c>
      <c r="V106" s="2">
        <f t="shared" si="13"/>
        <v>134.50316812431072</v>
      </c>
      <c r="W106" s="2">
        <f t="shared" si="14"/>
        <v>1690.5051358095275</v>
      </c>
      <c r="X106" s="2">
        <v>-7.6740000000000004</v>
      </c>
      <c r="Y106" s="2">
        <f t="shared" si="15"/>
        <v>5122.5051358095279</v>
      </c>
      <c r="Z106" s="2">
        <f t="shared" si="16"/>
        <v>0.92932692307692311</v>
      </c>
      <c r="AA106" s="2">
        <f t="shared" si="17"/>
        <v>19508.112000000001</v>
      </c>
      <c r="AB106">
        <f t="shared" si="18"/>
        <v>4175.62</v>
      </c>
      <c r="AC106">
        <f t="shared" si="19"/>
        <v>3296</v>
      </c>
    </row>
    <row r="107" spans="1:29" x14ac:dyDescent="0.25">
      <c r="A107" s="2">
        <v>10180</v>
      </c>
      <c r="B107" s="2">
        <v>10.508385922159</v>
      </c>
      <c r="C107" s="2">
        <v>17.13</v>
      </c>
      <c r="D107" s="2">
        <f t="shared" si="10"/>
        <v>37.629999999999995</v>
      </c>
      <c r="E107" s="2">
        <v>2.86</v>
      </c>
      <c r="F107" s="2">
        <v>16.41</v>
      </c>
      <c r="G107" s="2">
        <v>0</v>
      </c>
      <c r="H107" s="2">
        <v>0</v>
      </c>
      <c r="I107" s="2">
        <v>1.61407784096923E-3</v>
      </c>
      <c r="J107" s="2">
        <v>1.7934198232991401E-3</v>
      </c>
      <c r="K107" s="2">
        <v>15.54</v>
      </c>
      <c r="L107" s="2">
        <v>22.2</v>
      </c>
      <c r="M107" s="2">
        <v>0</v>
      </c>
      <c r="N107" s="2">
        <v>0</v>
      </c>
      <c r="O107" s="2">
        <v>1199</v>
      </c>
      <c r="P107" s="2">
        <v>-663</v>
      </c>
      <c r="Q107" s="2">
        <v>588</v>
      </c>
      <c r="R107" s="2">
        <v>784</v>
      </c>
      <c r="S107" s="2">
        <v>2065</v>
      </c>
      <c r="T107" s="2">
        <f t="shared" si="11"/>
        <v>1235.5112808038327</v>
      </c>
      <c r="U107" s="2">
        <f t="shared" si="12"/>
        <v>306.35452705973239</v>
      </c>
      <c r="V107" s="2">
        <f t="shared" si="13"/>
        <v>134.11141132394866</v>
      </c>
      <c r="W107" s="2">
        <f t="shared" si="14"/>
        <v>1675.9772191875138</v>
      </c>
      <c r="X107" s="2">
        <v>-7.63</v>
      </c>
      <c r="Y107" s="2">
        <f t="shared" si="15"/>
        <v>5112.9772191875136</v>
      </c>
      <c r="Z107" s="2">
        <f t="shared" si="16"/>
        <v>0.92644230769230762</v>
      </c>
      <c r="AA107" s="2">
        <f t="shared" si="17"/>
        <v>19301.256000000001</v>
      </c>
      <c r="AB107">
        <f t="shared" si="18"/>
        <v>4163.4580000000005</v>
      </c>
      <c r="AC107">
        <f t="shared" si="19"/>
        <v>3286.4</v>
      </c>
    </row>
    <row r="108" spans="1:29" x14ac:dyDescent="0.25">
      <c r="A108" s="2">
        <v>10141</v>
      </c>
      <c r="B108" s="2">
        <v>10.5131009093142</v>
      </c>
      <c r="C108" s="2">
        <v>17.059999999999999</v>
      </c>
      <c r="D108" s="2">
        <f t="shared" si="10"/>
        <v>37.56</v>
      </c>
      <c r="E108" s="2">
        <v>2.87</v>
      </c>
      <c r="F108" s="2">
        <v>16.350000000000001</v>
      </c>
      <c r="G108" s="2">
        <v>0</v>
      </c>
      <c r="H108" s="2">
        <v>0</v>
      </c>
      <c r="I108" s="2">
        <v>0</v>
      </c>
      <c r="J108" s="2">
        <v>0</v>
      </c>
      <c r="K108" s="2">
        <v>15.536899090685701</v>
      </c>
      <c r="L108" s="2">
        <v>22.195570129551001</v>
      </c>
      <c r="M108" s="2">
        <v>0</v>
      </c>
      <c r="N108" s="2">
        <v>0</v>
      </c>
      <c r="O108" s="2">
        <v>1199</v>
      </c>
      <c r="P108" s="2">
        <v>-660</v>
      </c>
      <c r="Q108" s="2">
        <v>590</v>
      </c>
      <c r="R108" s="2">
        <v>783</v>
      </c>
      <c r="S108" s="2">
        <v>2065</v>
      </c>
      <c r="T108" s="2">
        <f t="shared" si="11"/>
        <v>1225.5803368732165</v>
      </c>
      <c r="U108" s="2">
        <f t="shared" si="12"/>
        <v>306.35452705973239</v>
      </c>
      <c r="V108" s="2">
        <f t="shared" si="13"/>
        <v>134.11141132394866</v>
      </c>
      <c r="W108" s="2">
        <f t="shared" si="14"/>
        <v>1666.0462752568976</v>
      </c>
      <c r="X108" s="2">
        <v>-7.593</v>
      </c>
      <c r="Y108" s="2">
        <f t="shared" si="15"/>
        <v>5104.0462752568974</v>
      </c>
      <c r="Z108" s="2">
        <f t="shared" si="16"/>
        <v>0.92403846153846159</v>
      </c>
      <c r="AA108" s="2">
        <f t="shared" si="17"/>
        <v>19146.114000000001</v>
      </c>
      <c r="AB108">
        <f t="shared" si="18"/>
        <v>4163.4580000000005</v>
      </c>
      <c r="AC108">
        <f t="shared" si="19"/>
        <v>3286.4</v>
      </c>
    </row>
    <row r="109" spans="1:29" x14ac:dyDescent="0.25">
      <c r="A109" s="2">
        <v>10024</v>
      </c>
      <c r="B109" s="2">
        <v>10.5125912070854</v>
      </c>
      <c r="C109" s="2">
        <v>16.87</v>
      </c>
      <c r="D109" s="2">
        <f t="shared" si="10"/>
        <v>37.370000000000005</v>
      </c>
      <c r="E109" s="2">
        <v>2.9</v>
      </c>
      <c r="F109" s="2">
        <v>16.18</v>
      </c>
      <c r="G109" s="2">
        <v>0</v>
      </c>
      <c r="H109" s="2">
        <v>0</v>
      </c>
      <c r="I109" s="2">
        <v>0</v>
      </c>
      <c r="J109" s="2">
        <v>0</v>
      </c>
      <c r="K109" s="2">
        <v>15.5374087929145</v>
      </c>
      <c r="L109" s="2">
        <v>22.196298275592198</v>
      </c>
      <c r="M109" s="2">
        <v>0</v>
      </c>
      <c r="N109" s="2">
        <v>0</v>
      </c>
      <c r="O109" s="2">
        <v>1199</v>
      </c>
      <c r="P109" s="2">
        <v>-651</v>
      </c>
      <c r="Q109" s="2">
        <v>599</v>
      </c>
      <c r="R109" s="2">
        <v>780</v>
      </c>
      <c r="S109" s="2">
        <v>2065</v>
      </c>
      <c r="T109" s="2">
        <f t="shared" si="11"/>
        <v>1195.7875050813682</v>
      </c>
      <c r="U109" s="2">
        <f t="shared" si="12"/>
        <v>306.35452705973239</v>
      </c>
      <c r="V109" s="2">
        <f t="shared" si="13"/>
        <v>134.11141132394866</v>
      </c>
      <c r="W109" s="2">
        <f t="shared" si="14"/>
        <v>1636.2534434650493</v>
      </c>
      <c r="X109" s="2">
        <v>-7.4820000000000002</v>
      </c>
      <c r="Y109" s="2">
        <f t="shared" si="15"/>
        <v>5080.2534434650497</v>
      </c>
      <c r="Z109" s="2">
        <f t="shared" si="16"/>
        <v>0.91730769230769216</v>
      </c>
      <c r="AA109" s="2">
        <f t="shared" si="17"/>
        <v>18680.688000000002</v>
      </c>
      <c r="AB109">
        <f t="shared" si="18"/>
        <v>4163.4580000000005</v>
      </c>
      <c r="AC109">
        <f t="shared" si="19"/>
        <v>3286.4</v>
      </c>
    </row>
    <row r="110" spans="1:29" x14ac:dyDescent="0.25">
      <c r="A110" s="2">
        <v>9979</v>
      </c>
      <c r="B110" s="2">
        <v>10.540453929263499</v>
      </c>
      <c r="C110" s="2">
        <v>16.79</v>
      </c>
      <c r="D110" s="2">
        <f t="shared" si="10"/>
        <v>37.29</v>
      </c>
      <c r="E110" s="2">
        <v>2.91</v>
      </c>
      <c r="F110" s="2">
        <v>16.11</v>
      </c>
      <c r="G110" s="2">
        <v>0</v>
      </c>
      <c r="H110" s="2">
        <v>0</v>
      </c>
      <c r="I110" s="2">
        <v>0</v>
      </c>
      <c r="J110" s="2">
        <v>0</v>
      </c>
      <c r="K110" s="2">
        <v>15.5095460707364</v>
      </c>
      <c r="L110" s="2">
        <v>22.156494386766301</v>
      </c>
      <c r="M110" s="2">
        <v>0</v>
      </c>
      <c r="N110" s="2">
        <v>0</v>
      </c>
      <c r="O110" s="2">
        <v>1196</v>
      </c>
      <c r="P110" s="2">
        <v>-647</v>
      </c>
      <c r="Q110" s="2">
        <v>601</v>
      </c>
      <c r="R110" s="2">
        <v>779</v>
      </c>
      <c r="S110" s="2">
        <v>2065</v>
      </c>
      <c r="T110" s="2">
        <f t="shared" si="11"/>
        <v>1184.3287236229651</v>
      </c>
      <c r="U110" s="2">
        <f t="shared" si="12"/>
        <v>307.2494283072291</v>
      </c>
      <c r="V110" s="2">
        <f t="shared" si="13"/>
        <v>134.50316812431072</v>
      </c>
      <c r="W110" s="2">
        <f t="shared" si="14"/>
        <v>1626.0813200545049</v>
      </c>
      <c r="X110" s="2">
        <v>-7.4340000000000002</v>
      </c>
      <c r="Y110" s="2">
        <f t="shared" si="15"/>
        <v>5071.0813200545053</v>
      </c>
      <c r="Z110" s="2">
        <f t="shared" si="16"/>
        <v>0.91442307692307689</v>
      </c>
      <c r="AA110" s="2">
        <f t="shared" si="17"/>
        <v>18501.678</v>
      </c>
      <c r="AB110">
        <f t="shared" si="18"/>
        <v>4175.62</v>
      </c>
      <c r="AC110">
        <f t="shared" si="19"/>
        <v>3296</v>
      </c>
    </row>
    <row r="111" spans="1:29" x14ac:dyDescent="0.25">
      <c r="A111" s="2">
        <v>9895</v>
      </c>
      <c r="B111" s="2">
        <v>10.5137482787227</v>
      </c>
      <c r="C111" s="2">
        <v>16.649999999999999</v>
      </c>
      <c r="D111" s="2">
        <f t="shared" si="10"/>
        <v>37.15</v>
      </c>
      <c r="E111" s="2">
        <v>2.93</v>
      </c>
      <c r="F111" s="2">
        <v>16</v>
      </c>
      <c r="G111" s="2">
        <v>0</v>
      </c>
      <c r="H111" s="2">
        <v>0</v>
      </c>
      <c r="I111" s="2">
        <v>0</v>
      </c>
      <c r="J111" s="2">
        <v>0</v>
      </c>
      <c r="K111" s="2">
        <v>15.5362517212772</v>
      </c>
      <c r="L111" s="2">
        <v>22.1946453161103</v>
      </c>
      <c r="M111" s="2">
        <v>0</v>
      </c>
      <c r="N111" s="2">
        <v>0</v>
      </c>
      <c r="O111" s="2">
        <v>1199</v>
      </c>
      <c r="P111" s="2">
        <v>-640</v>
      </c>
      <c r="Q111" s="2">
        <v>609</v>
      </c>
      <c r="R111" s="2">
        <v>777</v>
      </c>
      <c r="S111" s="2">
        <v>2065</v>
      </c>
      <c r="T111" s="2">
        <f t="shared" si="11"/>
        <v>1162.9389982339458</v>
      </c>
      <c r="U111" s="2">
        <f t="shared" si="12"/>
        <v>306.65282747556466</v>
      </c>
      <c r="V111" s="2">
        <f t="shared" si="13"/>
        <v>134.24199692406933</v>
      </c>
      <c r="W111" s="2">
        <f t="shared" si="14"/>
        <v>1603.8338226335798</v>
      </c>
      <c r="X111" s="2">
        <v>-7.359</v>
      </c>
      <c r="Y111" s="2">
        <f t="shared" si="15"/>
        <v>5054.83382263358</v>
      </c>
      <c r="Z111" s="2">
        <f t="shared" si="16"/>
        <v>0.91009615384615383</v>
      </c>
      <c r="AA111" s="2">
        <f t="shared" si="17"/>
        <v>18167.526000000002</v>
      </c>
      <c r="AB111">
        <f t="shared" si="18"/>
        <v>4167.5120000000006</v>
      </c>
      <c r="AC111">
        <f t="shared" si="19"/>
        <v>3289.6000000000004</v>
      </c>
    </row>
    <row r="112" spans="1:29" x14ac:dyDescent="0.25">
      <c r="A112" s="2">
        <v>9870</v>
      </c>
      <c r="B112" s="2">
        <v>10.510495689510501</v>
      </c>
      <c r="C112" s="2">
        <v>16.61</v>
      </c>
      <c r="D112" s="2">
        <f t="shared" si="10"/>
        <v>37.11</v>
      </c>
      <c r="E112" s="2">
        <v>2.93</v>
      </c>
      <c r="F112" s="2">
        <v>15.96</v>
      </c>
      <c r="G112" s="2">
        <v>0</v>
      </c>
      <c r="H112" s="2">
        <v>0</v>
      </c>
      <c r="I112" s="2">
        <v>0</v>
      </c>
      <c r="J112" s="2">
        <v>0</v>
      </c>
      <c r="K112" s="2">
        <v>15.5395043104894</v>
      </c>
      <c r="L112" s="2">
        <v>22.199291872127699</v>
      </c>
      <c r="M112" s="2">
        <v>0</v>
      </c>
      <c r="N112" s="2">
        <v>0</v>
      </c>
      <c r="O112" s="2">
        <v>1199</v>
      </c>
      <c r="P112" s="2">
        <v>-639</v>
      </c>
      <c r="Q112" s="2">
        <v>611</v>
      </c>
      <c r="R112" s="2">
        <v>777</v>
      </c>
      <c r="S112" s="2">
        <v>2065</v>
      </c>
      <c r="T112" s="2">
        <f t="shared" si="11"/>
        <v>1156.5730085348328</v>
      </c>
      <c r="U112" s="2">
        <f t="shared" si="12"/>
        <v>306.35452705973239</v>
      </c>
      <c r="V112" s="2">
        <f t="shared" si="13"/>
        <v>134.11141132394866</v>
      </c>
      <c r="W112" s="2">
        <f t="shared" si="14"/>
        <v>1597.0389469185138</v>
      </c>
      <c r="X112" s="2">
        <v>-7.3360000000000003</v>
      </c>
      <c r="Y112" s="2">
        <f t="shared" si="15"/>
        <v>5050.0389469185138</v>
      </c>
      <c r="Z112" s="2">
        <f t="shared" si="16"/>
        <v>0.90817307692307692</v>
      </c>
      <c r="AA112" s="2">
        <f t="shared" si="17"/>
        <v>18068.076000000001</v>
      </c>
      <c r="AB112">
        <f t="shared" si="18"/>
        <v>4163.4580000000005</v>
      </c>
      <c r="AC112">
        <f t="shared" si="19"/>
        <v>3286.4</v>
      </c>
    </row>
    <row r="113" spans="1:29" x14ac:dyDescent="0.25">
      <c r="A113" s="2">
        <v>9774</v>
      </c>
      <c r="B113" s="2">
        <v>10.5171959018904</v>
      </c>
      <c r="C113" s="2">
        <v>16.440000000000001</v>
      </c>
      <c r="D113" s="2">
        <f t="shared" si="10"/>
        <v>36.94</v>
      </c>
      <c r="E113" s="2">
        <v>2.96</v>
      </c>
      <c r="F113" s="2">
        <v>15.82</v>
      </c>
      <c r="G113" s="2">
        <v>0</v>
      </c>
      <c r="H113" s="2">
        <v>0</v>
      </c>
      <c r="I113" s="2">
        <v>0</v>
      </c>
      <c r="J113" s="2">
        <v>0</v>
      </c>
      <c r="K113" s="2">
        <v>15.5328040981095</v>
      </c>
      <c r="L113" s="2">
        <v>22.1897201401564</v>
      </c>
      <c r="M113" s="2">
        <v>0</v>
      </c>
      <c r="N113" s="2">
        <v>0</v>
      </c>
      <c r="O113" s="2">
        <v>1198</v>
      </c>
      <c r="P113" s="2">
        <v>-631</v>
      </c>
      <c r="Q113" s="2">
        <v>619</v>
      </c>
      <c r="R113" s="2">
        <v>774</v>
      </c>
      <c r="S113" s="2">
        <v>2065</v>
      </c>
      <c r="T113" s="2">
        <f t="shared" si="11"/>
        <v>1132.1276080902392</v>
      </c>
      <c r="U113" s="2">
        <f t="shared" si="12"/>
        <v>306.65282747556466</v>
      </c>
      <c r="V113" s="2">
        <f t="shared" si="13"/>
        <v>134.24199692406933</v>
      </c>
      <c r="W113" s="2">
        <f t="shared" si="14"/>
        <v>1573.0224324898732</v>
      </c>
      <c r="X113" s="2">
        <v>-7.2439999999999998</v>
      </c>
      <c r="Y113" s="2">
        <f t="shared" si="15"/>
        <v>5031.0224324898736</v>
      </c>
      <c r="Z113" s="2">
        <f t="shared" si="16"/>
        <v>0.9028846153846154</v>
      </c>
      <c r="AA113" s="2">
        <f t="shared" si="17"/>
        <v>17686.188000000002</v>
      </c>
      <c r="AB113">
        <f t="shared" si="18"/>
        <v>4167.5120000000006</v>
      </c>
      <c r="AC113">
        <f t="shared" si="19"/>
        <v>3289.6000000000004</v>
      </c>
    </row>
    <row r="114" spans="1:29" x14ac:dyDescent="0.25">
      <c r="A114" s="2">
        <v>9745</v>
      </c>
      <c r="B114" s="2">
        <v>10.4961773614293</v>
      </c>
      <c r="C114" s="2">
        <v>16.399999999999999</v>
      </c>
      <c r="D114" s="2">
        <f t="shared" si="10"/>
        <v>36.9</v>
      </c>
      <c r="E114" s="2">
        <v>2.96</v>
      </c>
      <c r="F114" s="2">
        <v>15.78</v>
      </c>
      <c r="G114" s="2">
        <v>0</v>
      </c>
      <c r="H114" s="2">
        <v>0</v>
      </c>
      <c r="I114" s="2">
        <v>1.3822638570608999E-2</v>
      </c>
      <c r="J114" s="2">
        <v>1.5358487300676699E-2</v>
      </c>
      <c r="K114" s="2">
        <v>15.54</v>
      </c>
      <c r="L114" s="2">
        <v>22.2</v>
      </c>
      <c r="M114" s="2">
        <v>0</v>
      </c>
      <c r="N114" s="2">
        <v>4</v>
      </c>
      <c r="O114" s="2">
        <v>1199</v>
      </c>
      <c r="P114" s="2">
        <v>-629</v>
      </c>
      <c r="Q114" s="2">
        <v>625</v>
      </c>
      <c r="R114" s="2">
        <v>773</v>
      </c>
      <c r="S114" s="2">
        <v>2065</v>
      </c>
      <c r="T114" s="2">
        <f t="shared" si="11"/>
        <v>1124.7430600392681</v>
      </c>
      <c r="U114" s="2">
        <f t="shared" si="12"/>
        <v>306.05622664390012</v>
      </c>
      <c r="V114" s="2">
        <f t="shared" si="13"/>
        <v>133.98082572382796</v>
      </c>
      <c r="W114" s="2">
        <f t="shared" si="14"/>
        <v>1564.7801124069963</v>
      </c>
      <c r="X114" s="2">
        <v>-7.2169999999999996</v>
      </c>
      <c r="Y114" s="2">
        <f t="shared" si="15"/>
        <v>5027.7801124069965</v>
      </c>
      <c r="Z114" s="2">
        <f t="shared" si="16"/>
        <v>0.90096153846153837</v>
      </c>
      <c r="AA114" s="2">
        <f t="shared" si="17"/>
        <v>17570.826000000001</v>
      </c>
      <c r="AB114">
        <f t="shared" si="18"/>
        <v>4159.4040000000005</v>
      </c>
      <c r="AC114">
        <f t="shared" si="19"/>
        <v>3283.2000000000003</v>
      </c>
    </row>
    <row r="115" spans="1:29" x14ac:dyDescent="0.25">
      <c r="A115" s="2">
        <v>9703</v>
      </c>
      <c r="B115" s="2">
        <v>10.642995912222499</v>
      </c>
      <c r="C115" s="2">
        <v>16.329999999999998</v>
      </c>
      <c r="D115" s="2">
        <f t="shared" si="10"/>
        <v>36.83</v>
      </c>
      <c r="E115" s="2">
        <v>3</v>
      </c>
      <c r="F115" s="2">
        <v>15.7</v>
      </c>
      <c r="G115" s="2">
        <v>0</v>
      </c>
      <c r="H115" s="2">
        <v>0</v>
      </c>
      <c r="I115" s="2">
        <v>0</v>
      </c>
      <c r="J115" s="2">
        <v>0</v>
      </c>
      <c r="K115" s="2">
        <v>15.4070040877774</v>
      </c>
      <c r="L115" s="2">
        <v>22.010005839682002</v>
      </c>
      <c r="M115" s="2">
        <v>0</v>
      </c>
      <c r="N115" s="2">
        <v>0</v>
      </c>
      <c r="O115" s="2">
        <v>1189</v>
      </c>
      <c r="P115" s="2">
        <v>-623</v>
      </c>
      <c r="Q115" s="2">
        <v>617</v>
      </c>
      <c r="R115" s="2">
        <v>772</v>
      </c>
      <c r="S115" s="2">
        <v>2069</v>
      </c>
      <c r="T115" s="2">
        <f t="shared" si="11"/>
        <v>1114.0481973447586</v>
      </c>
      <c r="U115" s="2">
        <f t="shared" si="12"/>
        <v>310.23243246555171</v>
      </c>
      <c r="V115" s="2">
        <f t="shared" si="13"/>
        <v>135.80902412551762</v>
      </c>
      <c r="W115" s="2">
        <f t="shared" si="14"/>
        <v>1560.089653935828</v>
      </c>
      <c r="X115" s="2">
        <v>-7.1550000000000002</v>
      </c>
      <c r="Y115" s="2">
        <f t="shared" si="15"/>
        <v>5018.0896539358282</v>
      </c>
      <c r="Z115" s="2">
        <f t="shared" si="16"/>
        <v>0.89903846153846145</v>
      </c>
      <c r="AA115" s="2">
        <f t="shared" si="17"/>
        <v>17403.75</v>
      </c>
      <c r="AB115">
        <f t="shared" si="18"/>
        <v>4216.16</v>
      </c>
      <c r="AC115">
        <f t="shared" si="19"/>
        <v>3328</v>
      </c>
    </row>
    <row r="116" spans="1:29" x14ac:dyDescent="0.25">
      <c r="A116" s="2">
        <v>9633</v>
      </c>
      <c r="B116" s="2">
        <v>10.5135201254871</v>
      </c>
      <c r="C116" s="2">
        <v>16.21</v>
      </c>
      <c r="D116" s="2">
        <f t="shared" si="10"/>
        <v>36.71</v>
      </c>
      <c r="E116" s="2">
        <v>2.99</v>
      </c>
      <c r="F116" s="2">
        <v>15.62</v>
      </c>
      <c r="G116" s="2">
        <v>0</v>
      </c>
      <c r="H116" s="2">
        <v>0</v>
      </c>
      <c r="I116" s="2">
        <v>0</v>
      </c>
      <c r="J116" s="2">
        <v>0</v>
      </c>
      <c r="K116" s="2">
        <v>15.5364798745128</v>
      </c>
      <c r="L116" s="2">
        <v>22.194971249304</v>
      </c>
      <c r="M116" s="2">
        <v>0</v>
      </c>
      <c r="N116" s="2">
        <v>0</v>
      </c>
      <c r="O116" s="2">
        <v>1199</v>
      </c>
      <c r="P116" s="2">
        <v>-619</v>
      </c>
      <c r="Q116" s="2">
        <v>630</v>
      </c>
      <c r="R116" s="2">
        <v>771</v>
      </c>
      <c r="S116" s="2">
        <v>2065</v>
      </c>
      <c r="T116" s="2">
        <f t="shared" si="11"/>
        <v>1096.2234261872425</v>
      </c>
      <c r="U116" s="2">
        <f t="shared" si="12"/>
        <v>306.65282747556466</v>
      </c>
      <c r="V116" s="2">
        <f t="shared" si="13"/>
        <v>134.24199692406933</v>
      </c>
      <c r="W116" s="2">
        <f t="shared" si="14"/>
        <v>1537.1182505868765</v>
      </c>
      <c r="X116" s="2">
        <v>-7.1109999999999998</v>
      </c>
      <c r="Y116" s="2">
        <f t="shared" si="15"/>
        <v>5003.1182505868765</v>
      </c>
      <c r="Z116" s="2">
        <f t="shared" si="16"/>
        <v>0.89471153846153839</v>
      </c>
      <c r="AA116" s="2">
        <f t="shared" si="17"/>
        <v>17125.29</v>
      </c>
      <c r="AB116">
        <f t="shared" si="18"/>
        <v>4167.5120000000006</v>
      </c>
      <c r="AC116">
        <f t="shared" si="19"/>
        <v>3289.6000000000004</v>
      </c>
    </row>
    <row r="117" spans="1:29" x14ac:dyDescent="0.25">
      <c r="A117" s="2">
        <v>9604</v>
      </c>
      <c r="B117" s="2">
        <v>10.510398975565</v>
      </c>
      <c r="C117" s="2">
        <v>16.16</v>
      </c>
      <c r="D117" s="2">
        <f t="shared" si="10"/>
        <v>36.659999999999997</v>
      </c>
      <c r="E117" s="2">
        <v>3</v>
      </c>
      <c r="F117" s="2">
        <v>15.58</v>
      </c>
      <c r="G117" s="2">
        <v>0</v>
      </c>
      <c r="H117" s="2">
        <v>0</v>
      </c>
      <c r="I117" s="2">
        <v>0</v>
      </c>
      <c r="J117" s="2">
        <v>0</v>
      </c>
      <c r="K117" s="2">
        <v>15.5396010244349</v>
      </c>
      <c r="L117" s="2">
        <v>22.199430034907</v>
      </c>
      <c r="M117" s="2">
        <v>0</v>
      </c>
      <c r="N117" s="2">
        <v>0</v>
      </c>
      <c r="O117" s="2">
        <v>1199</v>
      </c>
      <c r="P117" s="2">
        <v>-617</v>
      </c>
      <c r="Q117" s="2">
        <v>633</v>
      </c>
      <c r="R117" s="2">
        <v>770</v>
      </c>
      <c r="S117" s="2">
        <v>2065</v>
      </c>
      <c r="T117" s="2">
        <f t="shared" si="11"/>
        <v>1088.8388781362714</v>
      </c>
      <c r="U117" s="2">
        <f t="shared" si="12"/>
        <v>306.35452705973239</v>
      </c>
      <c r="V117" s="2">
        <f t="shared" si="13"/>
        <v>134.11141132394866</v>
      </c>
      <c r="W117" s="2">
        <f t="shared" si="14"/>
        <v>1529.3048165199525</v>
      </c>
      <c r="X117" s="2">
        <v>-7.0839999999999996</v>
      </c>
      <c r="Y117" s="2">
        <f t="shared" si="15"/>
        <v>4997.3048165199525</v>
      </c>
      <c r="Z117" s="2">
        <f t="shared" si="16"/>
        <v>0.8932692307692307</v>
      </c>
      <c r="AA117" s="2">
        <f t="shared" si="17"/>
        <v>17009.928</v>
      </c>
      <c r="AB117">
        <f t="shared" si="18"/>
        <v>4163.4580000000005</v>
      </c>
      <c r="AC117">
        <f t="shared" si="19"/>
        <v>3286.4</v>
      </c>
    </row>
    <row r="118" spans="1:29" x14ac:dyDescent="0.25">
      <c r="A118" s="2">
        <v>9603</v>
      </c>
      <c r="B118" s="2">
        <v>10.5332661189811</v>
      </c>
      <c r="C118" s="2">
        <v>16.16</v>
      </c>
      <c r="D118" s="2">
        <f t="shared" si="10"/>
        <v>36.659999999999997</v>
      </c>
      <c r="E118" s="2">
        <v>3</v>
      </c>
      <c r="F118" s="2">
        <v>15.57</v>
      </c>
      <c r="G118" s="2">
        <v>0</v>
      </c>
      <c r="H118" s="2">
        <v>0</v>
      </c>
      <c r="I118" s="2">
        <v>0</v>
      </c>
      <c r="J118" s="2">
        <v>0</v>
      </c>
      <c r="K118" s="2">
        <v>15.5167338810188</v>
      </c>
      <c r="L118" s="2">
        <v>22.166762687169701</v>
      </c>
      <c r="M118" s="2">
        <v>0</v>
      </c>
      <c r="N118" s="2">
        <v>0</v>
      </c>
      <c r="O118" s="2">
        <v>1197</v>
      </c>
      <c r="P118" s="2">
        <v>-617</v>
      </c>
      <c r="Q118" s="2">
        <v>632</v>
      </c>
      <c r="R118" s="2">
        <v>770</v>
      </c>
      <c r="S118" s="2">
        <v>2065</v>
      </c>
      <c r="T118" s="2">
        <f t="shared" si="11"/>
        <v>1088.584238548307</v>
      </c>
      <c r="U118" s="2">
        <f t="shared" si="12"/>
        <v>306.95112789139688</v>
      </c>
      <c r="V118" s="2">
        <f t="shared" si="13"/>
        <v>134.37258252419002</v>
      </c>
      <c r="W118" s="2">
        <f t="shared" si="14"/>
        <v>1529.9079489638939</v>
      </c>
      <c r="X118" s="2">
        <v>-7.0789999999999997</v>
      </c>
      <c r="Y118" s="2">
        <f t="shared" si="15"/>
        <v>4996.9079489638934</v>
      </c>
      <c r="Z118" s="2">
        <f t="shared" si="16"/>
        <v>0.89278846153846148</v>
      </c>
      <c r="AA118" s="2">
        <f t="shared" si="17"/>
        <v>17005.95</v>
      </c>
      <c r="AB118">
        <f t="shared" si="18"/>
        <v>4171.5660000000007</v>
      </c>
      <c r="AC118">
        <f t="shared" si="19"/>
        <v>3292.8</v>
      </c>
    </row>
    <row r="119" spans="1:29" x14ac:dyDescent="0.25">
      <c r="A119" s="2">
        <v>9501</v>
      </c>
      <c r="B119" s="2">
        <v>10.5184523647206</v>
      </c>
      <c r="C119" s="2">
        <v>15.99</v>
      </c>
      <c r="D119" s="2">
        <f t="shared" si="10"/>
        <v>36.49</v>
      </c>
      <c r="E119" s="2">
        <v>3.02</v>
      </c>
      <c r="F119" s="2">
        <v>15.43</v>
      </c>
      <c r="G119" s="2">
        <v>0</v>
      </c>
      <c r="H119" s="2">
        <v>0</v>
      </c>
      <c r="I119" s="2">
        <v>0</v>
      </c>
      <c r="J119" s="2">
        <v>0</v>
      </c>
      <c r="K119" s="2">
        <v>15.531547635279299</v>
      </c>
      <c r="L119" s="2">
        <v>22.187925193256198</v>
      </c>
      <c r="M119" s="2">
        <v>0</v>
      </c>
      <c r="N119" s="2">
        <v>0</v>
      </c>
      <c r="O119" s="2">
        <v>1198</v>
      </c>
      <c r="P119" s="2">
        <v>-609</v>
      </c>
      <c r="Q119" s="2">
        <v>641</v>
      </c>
      <c r="R119" s="2">
        <v>767</v>
      </c>
      <c r="S119" s="2">
        <v>2065</v>
      </c>
      <c r="T119" s="2">
        <f t="shared" si="11"/>
        <v>1062.6110005759263</v>
      </c>
      <c r="U119" s="2">
        <f t="shared" si="12"/>
        <v>306.65282747556466</v>
      </c>
      <c r="V119" s="2">
        <f t="shared" si="13"/>
        <v>134.24199692406933</v>
      </c>
      <c r="W119" s="2">
        <f t="shared" si="14"/>
        <v>1503.5058249755602</v>
      </c>
      <c r="X119" s="2">
        <v>-6.9850000000000003</v>
      </c>
      <c r="Y119" s="2">
        <f t="shared" si="15"/>
        <v>4976.5058249755602</v>
      </c>
      <c r="Z119" s="2">
        <f t="shared" si="16"/>
        <v>0.88701923076923073</v>
      </c>
      <c r="AA119" s="2">
        <f t="shared" si="17"/>
        <v>16600.194</v>
      </c>
      <c r="AB119">
        <f t="shared" si="18"/>
        <v>4167.5120000000006</v>
      </c>
      <c r="AC119">
        <f t="shared" si="19"/>
        <v>3289.6000000000004</v>
      </c>
    </row>
    <row r="120" spans="1:29" x14ac:dyDescent="0.25">
      <c r="A120" s="2">
        <v>9482</v>
      </c>
      <c r="B120" s="2">
        <v>10.5383465600714</v>
      </c>
      <c r="C120" s="2">
        <v>15.95</v>
      </c>
      <c r="D120" s="2">
        <f t="shared" si="10"/>
        <v>36.450000000000003</v>
      </c>
      <c r="E120" s="2">
        <v>3.03</v>
      </c>
      <c r="F120" s="2">
        <v>15.4</v>
      </c>
      <c r="G120" s="2">
        <v>0</v>
      </c>
      <c r="H120" s="2">
        <v>0</v>
      </c>
      <c r="I120" s="2">
        <v>0</v>
      </c>
      <c r="J120" s="2">
        <v>0</v>
      </c>
      <c r="K120" s="2">
        <v>15.5116534399285</v>
      </c>
      <c r="L120" s="2">
        <v>22.1595049141836</v>
      </c>
      <c r="M120" s="2">
        <v>0</v>
      </c>
      <c r="N120" s="2">
        <v>0</v>
      </c>
      <c r="O120" s="2">
        <v>1197</v>
      </c>
      <c r="P120" s="2">
        <v>-607</v>
      </c>
      <c r="Q120" s="2">
        <v>641</v>
      </c>
      <c r="R120" s="2">
        <v>767</v>
      </c>
      <c r="S120" s="2">
        <v>2065</v>
      </c>
      <c r="T120" s="2">
        <f t="shared" si="11"/>
        <v>1057.7728484046006</v>
      </c>
      <c r="U120" s="2">
        <f t="shared" si="12"/>
        <v>307.2494283072291</v>
      </c>
      <c r="V120" s="2">
        <f t="shared" si="13"/>
        <v>134.50316812431072</v>
      </c>
      <c r="W120" s="2">
        <f t="shared" si="14"/>
        <v>1499.5254448361407</v>
      </c>
      <c r="X120" s="2">
        <v>-6.9640000000000004</v>
      </c>
      <c r="Y120" s="2">
        <f t="shared" si="15"/>
        <v>4972.5254448361411</v>
      </c>
      <c r="Z120" s="2">
        <f t="shared" si="16"/>
        <v>0.88605769230769227</v>
      </c>
      <c r="AA120" s="2">
        <f t="shared" si="17"/>
        <v>16524.612000000001</v>
      </c>
      <c r="AB120">
        <f t="shared" si="18"/>
        <v>4175.62</v>
      </c>
      <c r="AC120">
        <f t="shared" si="19"/>
        <v>3296</v>
      </c>
    </row>
    <row r="121" spans="1:29" x14ac:dyDescent="0.25">
      <c r="A121" s="2">
        <v>9416</v>
      </c>
      <c r="B121" s="2">
        <v>10.5103291330015</v>
      </c>
      <c r="C121" s="2">
        <v>15.84</v>
      </c>
      <c r="D121" s="2">
        <f t="shared" si="10"/>
        <v>36.340000000000003</v>
      </c>
      <c r="E121" s="2">
        <v>3.04</v>
      </c>
      <c r="F121" s="2">
        <v>15.3</v>
      </c>
      <c r="G121" s="2">
        <v>0</v>
      </c>
      <c r="H121" s="2">
        <v>0</v>
      </c>
      <c r="I121" s="2">
        <v>0</v>
      </c>
      <c r="J121" s="2">
        <v>0</v>
      </c>
      <c r="K121" s="2">
        <v>15.539670866998399</v>
      </c>
      <c r="L121" s="2">
        <v>22.199529809997699</v>
      </c>
      <c r="M121" s="2">
        <v>0</v>
      </c>
      <c r="N121" s="2">
        <v>0</v>
      </c>
      <c r="O121" s="2">
        <v>1199</v>
      </c>
      <c r="P121" s="2">
        <v>-602</v>
      </c>
      <c r="Q121" s="2">
        <v>648</v>
      </c>
      <c r="R121" s="2">
        <v>765</v>
      </c>
      <c r="S121" s="2">
        <v>2065</v>
      </c>
      <c r="T121" s="2">
        <f t="shared" si="11"/>
        <v>1040.9666355989425</v>
      </c>
      <c r="U121" s="2">
        <f t="shared" si="12"/>
        <v>306.35452705973239</v>
      </c>
      <c r="V121" s="2">
        <f t="shared" si="13"/>
        <v>134.11141132394866</v>
      </c>
      <c r="W121" s="2">
        <f t="shared" si="14"/>
        <v>1481.4325739826236</v>
      </c>
      <c r="X121" s="2">
        <v>-6.9059999999999997</v>
      </c>
      <c r="Y121" s="2">
        <f t="shared" si="15"/>
        <v>4959.4325739826236</v>
      </c>
      <c r="Z121" s="2">
        <f t="shared" si="16"/>
        <v>0.88173076923076921</v>
      </c>
      <c r="AA121" s="2">
        <f t="shared" si="17"/>
        <v>16262.064</v>
      </c>
      <c r="AB121">
        <f t="shared" si="18"/>
        <v>4163.4580000000005</v>
      </c>
      <c r="AC121">
        <f t="shared" si="19"/>
        <v>3286.4</v>
      </c>
    </row>
    <row r="122" spans="1:29" x14ac:dyDescent="0.25">
      <c r="A122" s="2">
        <v>9336</v>
      </c>
      <c r="B122" s="2">
        <v>10.577512888678999</v>
      </c>
      <c r="C122" s="2">
        <v>15.71</v>
      </c>
      <c r="D122" s="2">
        <f t="shared" si="10"/>
        <v>36.21</v>
      </c>
      <c r="E122" s="2">
        <v>3.08</v>
      </c>
      <c r="F122" s="2">
        <v>15.18</v>
      </c>
      <c r="G122" s="2">
        <v>0</v>
      </c>
      <c r="H122" s="2">
        <v>0</v>
      </c>
      <c r="I122" s="2">
        <v>0</v>
      </c>
      <c r="J122" s="2">
        <v>0</v>
      </c>
      <c r="K122" s="2">
        <v>15.4724871113209</v>
      </c>
      <c r="L122" s="2">
        <v>22.1035530161727</v>
      </c>
      <c r="M122" s="2">
        <v>0</v>
      </c>
      <c r="N122" s="2">
        <v>0</v>
      </c>
      <c r="O122" s="2">
        <v>1194</v>
      </c>
      <c r="P122" s="2">
        <v>-594</v>
      </c>
      <c r="Q122" s="2">
        <v>651</v>
      </c>
      <c r="R122" s="2">
        <v>763</v>
      </c>
      <c r="S122" s="2">
        <v>2067</v>
      </c>
      <c r="T122" s="2">
        <f t="shared" si="11"/>
        <v>1020.5954685617811</v>
      </c>
      <c r="U122" s="2">
        <f t="shared" si="12"/>
        <v>308.44262997055813</v>
      </c>
      <c r="V122" s="2">
        <f t="shared" si="13"/>
        <v>135.02551052479348</v>
      </c>
      <c r="W122" s="2">
        <f t="shared" si="14"/>
        <v>1464.0636090571327</v>
      </c>
      <c r="X122" s="2">
        <v>-6.819</v>
      </c>
      <c r="Y122" s="2">
        <f t="shared" si="15"/>
        <v>4945.0636090571325</v>
      </c>
      <c r="Z122" s="2">
        <f t="shared" si="16"/>
        <v>0.87788461538461526</v>
      </c>
      <c r="AA122" s="2">
        <f t="shared" si="17"/>
        <v>15943.824000000001</v>
      </c>
      <c r="AB122">
        <f t="shared" si="18"/>
        <v>4191.8360000000002</v>
      </c>
      <c r="AC122">
        <f t="shared" si="19"/>
        <v>3308.8</v>
      </c>
    </row>
    <row r="123" spans="1:29" x14ac:dyDescent="0.25">
      <c r="A123" s="2">
        <v>9282</v>
      </c>
      <c r="B123" s="2">
        <v>10.512979935468399</v>
      </c>
      <c r="C123" s="2">
        <v>15.62</v>
      </c>
      <c r="D123" s="2">
        <f t="shared" si="10"/>
        <v>36.119999999999997</v>
      </c>
      <c r="E123" s="2">
        <v>3.08</v>
      </c>
      <c r="F123" s="2">
        <v>15.11</v>
      </c>
      <c r="G123" s="2">
        <v>0</v>
      </c>
      <c r="H123" s="2">
        <v>0</v>
      </c>
      <c r="I123" s="2">
        <v>0</v>
      </c>
      <c r="J123" s="2">
        <v>0</v>
      </c>
      <c r="K123" s="2">
        <v>15.5370200645315</v>
      </c>
      <c r="L123" s="2">
        <v>22.1957429493307</v>
      </c>
      <c r="M123" s="2">
        <v>0</v>
      </c>
      <c r="N123" s="2">
        <v>0</v>
      </c>
      <c r="O123" s="2">
        <v>1199</v>
      </c>
      <c r="P123" s="2">
        <v>-591</v>
      </c>
      <c r="Q123" s="2">
        <v>659</v>
      </c>
      <c r="R123" s="2">
        <v>762</v>
      </c>
      <c r="S123" s="2">
        <v>2065</v>
      </c>
      <c r="T123" s="2">
        <f t="shared" si="11"/>
        <v>1006.8449308116972</v>
      </c>
      <c r="U123" s="2">
        <f t="shared" si="12"/>
        <v>306.35452705973239</v>
      </c>
      <c r="V123" s="2">
        <f t="shared" si="13"/>
        <v>134.11141132394866</v>
      </c>
      <c r="W123" s="2">
        <f t="shared" si="14"/>
        <v>1447.3108691953782</v>
      </c>
      <c r="X123" s="2">
        <v>-6.7789999999999999</v>
      </c>
      <c r="Y123" s="2">
        <f t="shared" si="15"/>
        <v>4933.3108691953785</v>
      </c>
      <c r="Z123" s="2">
        <f t="shared" si="16"/>
        <v>0.87451923076923066</v>
      </c>
      <c r="AA123" s="2">
        <f t="shared" si="17"/>
        <v>15729.012000000001</v>
      </c>
      <c r="AB123">
        <f t="shared" si="18"/>
        <v>4163.4580000000005</v>
      </c>
      <c r="AC123">
        <f t="shared" si="19"/>
        <v>3286.4</v>
      </c>
    </row>
    <row r="124" spans="1:29" x14ac:dyDescent="0.25">
      <c r="A124" s="2">
        <v>9267</v>
      </c>
      <c r="B124" s="2">
        <v>10.507911989265899</v>
      </c>
      <c r="C124" s="2">
        <v>15.59</v>
      </c>
      <c r="D124" s="2">
        <f t="shared" si="10"/>
        <v>36.090000000000003</v>
      </c>
      <c r="E124" s="2">
        <v>3.08</v>
      </c>
      <c r="F124" s="2">
        <v>15.09</v>
      </c>
      <c r="G124" s="2">
        <v>0</v>
      </c>
      <c r="H124" s="2">
        <v>0</v>
      </c>
      <c r="I124" s="2">
        <v>2.0880107340737102E-3</v>
      </c>
      <c r="J124" s="2">
        <v>2.3200119267485701E-3</v>
      </c>
      <c r="K124" s="2">
        <v>15.54</v>
      </c>
      <c r="L124" s="2">
        <v>22.2</v>
      </c>
      <c r="M124" s="2">
        <v>0</v>
      </c>
      <c r="N124" s="2">
        <v>1</v>
      </c>
      <c r="O124" s="2">
        <v>1199</v>
      </c>
      <c r="P124" s="2">
        <v>-589</v>
      </c>
      <c r="Q124" s="2">
        <v>661</v>
      </c>
      <c r="R124" s="2">
        <v>761</v>
      </c>
      <c r="S124" s="2">
        <v>2065</v>
      </c>
      <c r="T124" s="2">
        <f t="shared" si="11"/>
        <v>1003.0253369922294</v>
      </c>
      <c r="U124" s="2">
        <f t="shared" si="12"/>
        <v>306.35452705973239</v>
      </c>
      <c r="V124" s="2">
        <f t="shared" si="13"/>
        <v>134.11141132394866</v>
      </c>
      <c r="W124" s="2">
        <f t="shared" si="14"/>
        <v>1443.4912753759104</v>
      </c>
      <c r="X124" s="2">
        <v>-6.7649999999999997</v>
      </c>
      <c r="Y124" s="2">
        <f t="shared" si="15"/>
        <v>4930.4912753759108</v>
      </c>
      <c r="Z124" s="2">
        <f t="shared" si="16"/>
        <v>0.87355769230769231</v>
      </c>
      <c r="AA124" s="2">
        <f t="shared" si="17"/>
        <v>15669.342000000001</v>
      </c>
      <c r="AB124">
        <f t="shared" si="18"/>
        <v>4163.4580000000005</v>
      </c>
      <c r="AC124">
        <f t="shared" si="19"/>
        <v>3286.4</v>
      </c>
    </row>
    <row r="125" spans="1:29" x14ac:dyDescent="0.25">
      <c r="A125" s="2">
        <v>9191</v>
      </c>
      <c r="B125" s="2">
        <v>10.512985714586399</v>
      </c>
      <c r="C125" s="2">
        <v>15.46</v>
      </c>
      <c r="D125" s="2">
        <f t="shared" si="10"/>
        <v>35.96</v>
      </c>
      <c r="E125" s="2">
        <v>3.1</v>
      </c>
      <c r="F125" s="2">
        <v>14.98</v>
      </c>
      <c r="G125" s="2">
        <v>0</v>
      </c>
      <c r="H125" s="2">
        <v>0</v>
      </c>
      <c r="I125" s="2">
        <v>0</v>
      </c>
      <c r="J125" s="2">
        <v>0</v>
      </c>
      <c r="K125" s="2">
        <v>15.5370142854135</v>
      </c>
      <c r="L125" s="2">
        <v>22.1957346934479</v>
      </c>
      <c r="M125" s="2">
        <v>0</v>
      </c>
      <c r="N125" s="2">
        <v>0</v>
      </c>
      <c r="O125" s="2">
        <v>1199</v>
      </c>
      <c r="P125" s="2">
        <v>-583</v>
      </c>
      <c r="Q125" s="2">
        <v>667</v>
      </c>
      <c r="R125" s="2">
        <v>760</v>
      </c>
      <c r="S125" s="2">
        <v>2065</v>
      </c>
      <c r="T125" s="2">
        <f t="shared" si="11"/>
        <v>983.67272830692627</v>
      </c>
      <c r="U125" s="2">
        <f t="shared" si="12"/>
        <v>306.35452705973239</v>
      </c>
      <c r="V125" s="2">
        <f t="shared" si="13"/>
        <v>134.11141132394866</v>
      </c>
      <c r="W125" s="2">
        <f t="shared" si="14"/>
        <v>1424.1386666906074</v>
      </c>
      <c r="X125" s="2">
        <v>-6.6920000000000002</v>
      </c>
      <c r="Y125" s="2">
        <f t="shared" si="15"/>
        <v>4916.1386666906074</v>
      </c>
      <c r="Z125" s="2">
        <f t="shared" si="16"/>
        <v>0.86923076923076925</v>
      </c>
      <c r="AA125" s="2">
        <f t="shared" si="17"/>
        <v>15367.014000000001</v>
      </c>
      <c r="AB125">
        <f t="shared" si="18"/>
        <v>4163.4580000000005</v>
      </c>
      <c r="AC125">
        <f t="shared" si="19"/>
        <v>3286.4</v>
      </c>
    </row>
    <row r="126" spans="1:29" x14ac:dyDescent="0.25">
      <c r="A126" s="2">
        <v>9184</v>
      </c>
      <c r="B126" s="2">
        <v>10.5411147144155</v>
      </c>
      <c r="C126" s="2">
        <v>15.45</v>
      </c>
      <c r="D126" s="2">
        <f t="shared" si="10"/>
        <v>35.950000000000003</v>
      </c>
      <c r="E126" s="2">
        <v>3.11</v>
      </c>
      <c r="F126" s="2">
        <v>14.97</v>
      </c>
      <c r="G126" s="2">
        <v>0</v>
      </c>
      <c r="H126" s="2">
        <v>0</v>
      </c>
      <c r="I126" s="2">
        <v>0</v>
      </c>
      <c r="J126" s="2">
        <v>0</v>
      </c>
      <c r="K126" s="2">
        <v>15.5088852855844</v>
      </c>
      <c r="L126" s="2">
        <v>22.155550407977799</v>
      </c>
      <c r="M126" s="2">
        <v>0</v>
      </c>
      <c r="N126" s="2">
        <v>0</v>
      </c>
      <c r="O126" s="2">
        <v>1196</v>
      </c>
      <c r="P126" s="2">
        <v>-582</v>
      </c>
      <c r="Q126" s="2">
        <v>666</v>
      </c>
      <c r="R126" s="2">
        <v>759</v>
      </c>
      <c r="S126" s="2">
        <v>2065</v>
      </c>
      <c r="T126" s="2">
        <f t="shared" si="11"/>
        <v>981.89025119117468</v>
      </c>
      <c r="U126" s="2">
        <f t="shared" si="12"/>
        <v>307.2494283072291</v>
      </c>
      <c r="V126" s="2">
        <f t="shared" si="13"/>
        <v>134.50316812431072</v>
      </c>
      <c r="W126" s="2">
        <f t="shared" si="14"/>
        <v>1423.6428476227147</v>
      </c>
      <c r="X126" s="2">
        <v>-6.681</v>
      </c>
      <c r="Y126" s="2">
        <f t="shared" si="15"/>
        <v>4913.6428476227147</v>
      </c>
      <c r="Z126" s="2">
        <f t="shared" si="16"/>
        <v>0.86923076923076925</v>
      </c>
      <c r="AA126" s="2">
        <f t="shared" si="17"/>
        <v>15339.168000000001</v>
      </c>
      <c r="AB126">
        <f t="shared" si="18"/>
        <v>4175.62</v>
      </c>
      <c r="AC126">
        <f t="shared" si="19"/>
        <v>3296</v>
      </c>
    </row>
    <row r="127" spans="1:29" x14ac:dyDescent="0.25">
      <c r="A127" s="2">
        <v>9106</v>
      </c>
      <c r="B127" s="2">
        <v>10.541453501338699</v>
      </c>
      <c r="C127" s="2">
        <v>15.32</v>
      </c>
      <c r="D127" s="2">
        <f t="shared" si="10"/>
        <v>35.82</v>
      </c>
      <c r="E127" s="2">
        <v>3.13</v>
      </c>
      <c r="F127" s="2">
        <v>14.86</v>
      </c>
      <c r="G127" s="2">
        <v>0</v>
      </c>
      <c r="H127" s="2">
        <v>0</v>
      </c>
      <c r="I127" s="2">
        <v>0</v>
      </c>
      <c r="J127" s="2">
        <v>0</v>
      </c>
      <c r="K127" s="2">
        <v>15.5085464986612</v>
      </c>
      <c r="L127" s="2">
        <v>22.155066426658902</v>
      </c>
      <c r="M127" s="2">
        <v>0</v>
      </c>
      <c r="N127" s="2">
        <v>0</v>
      </c>
      <c r="O127" s="2">
        <v>1196</v>
      </c>
      <c r="P127" s="2">
        <v>-575</v>
      </c>
      <c r="Q127" s="2">
        <v>673</v>
      </c>
      <c r="R127" s="2">
        <v>757</v>
      </c>
      <c r="S127" s="2">
        <v>2065</v>
      </c>
      <c r="T127" s="2">
        <f t="shared" si="11"/>
        <v>962.02836332994229</v>
      </c>
      <c r="U127" s="2">
        <f t="shared" si="12"/>
        <v>307.2494283072291</v>
      </c>
      <c r="V127" s="2">
        <f t="shared" si="13"/>
        <v>134.50316812431072</v>
      </c>
      <c r="W127" s="2">
        <f t="shared" si="14"/>
        <v>1403.7809597614823</v>
      </c>
      <c r="X127" s="2">
        <v>-6.6070000000000002</v>
      </c>
      <c r="Y127" s="2">
        <f t="shared" si="15"/>
        <v>4898.7809597614823</v>
      </c>
      <c r="Z127" s="2">
        <f t="shared" si="16"/>
        <v>0.86490384615384608</v>
      </c>
      <c r="AA127" s="2">
        <f t="shared" si="17"/>
        <v>15028.884</v>
      </c>
      <c r="AB127">
        <f t="shared" si="18"/>
        <v>4175.62</v>
      </c>
      <c r="AC127">
        <f t="shared" si="19"/>
        <v>3296</v>
      </c>
    </row>
    <row r="128" spans="1:29" x14ac:dyDescent="0.25">
      <c r="A128" s="2">
        <v>9039</v>
      </c>
      <c r="B128" s="2">
        <v>10.5129239966796</v>
      </c>
      <c r="C128" s="2">
        <v>15.21</v>
      </c>
      <c r="D128" s="2">
        <f t="shared" si="10"/>
        <v>35.71</v>
      </c>
      <c r="E128" s="2">
        <v>3.14</v>
      </c>
      <c r="F128" s="2">
        <v>14.76</v>
      </c>
      <c r="G128" s="2">
        <v>0</v>
      </c>
      <c r="H128" s="2">
        <v>0</v>
      </c>
      <c r="I128" s="2">
        <v>0</v>
      </c>
      <c r="J128" s="2">
        <v>0</v>
      </c>
      <c r="K128" s="2">
        <v>15.537076003320299</v>
      </c>
      <c r="L128" s="2">
        <v>22.195822861886199</v>
      </c>
      <c r="M128" s="2">
        <v>0</v>
      </c>
      <c r="N128" s="2">
        <v>0</v>
      </c>
      <c r="O128" s="2">
        <v>1199</v>
      </c>
      <c r="P128" s="2">
        <v>-570</v>
      </c>
      <c r="Q128" s="2">
        <v>680</v>
      </c>
      <c r="R128" s="2">
        <v>756</v>
      </c>
      <c r="S128" s="2">
        <v>2065</v>
      </c>
      <c r="T128" s="2">
        <f t="shared" si="11"/>
        <v>944.96751093631974</v>
      </c>
      <c r="U128" s="2">
        <f t="shared" si="12"/>
        <v>306.35452705973239</v>
      </c>
      <c r="V128" s="2">
        <f t="shared" si="13"/>
        <v>134.11141132394866</v>
      </c>
      <c r="W128" s="2">
        <f t="shared" si="14"/>
        <v>1385.4334493200008</v>
      </c>
      <c r="X128" s="2">
        <v>-6.548</v>
      </c>
      <c r="Y128" s="2">
        <f t="shared" si="15"/>
        <v>4886.4334493200004</v>
      </c>
      <c r="Z128" s="2">
        <f t="shared" si="16"/>
        <v>0.86057692307692302</v>
      </c>
      <c r="AA128" s="2">
        <f t="shared" si="17"/>
        <v>14762.358</v>
      </c>
      <c r="AB128">
        <f t="shared" si="18"/>
        <v>4163.4580000000005</v>
      </c>
      <c r="AC128">
        <f t="shared" si="19"/>
        <v>3286.4</v>
      </c>
    </row>
    <row r="129" spans="1:29" x14ac:dyDescent="0.25">
      <c r="A129" s="2">
        <v>9005</v>
      </c>
      <c r="B129" s="2">
        <v>10.5383465600714</v>
      </c>
      <c r="C129" s="2">
        <v>15.15</v>
      </c>
      <c r="D129" s="2">
        <f t="shared" si="10"/>
        <v>35.65</v>
      </c>
      <c r="E129" s="2">
        <v>3.15</v>
      </c>
      <c r="F129" s="2">
        <v>14.71</v>
      </c>
      <c r="G129" s="2">
        <v>0</v>
      </c>
      <c r="H129" s="2">
        <v>0</v>
      </c>
      <c r="I129" s="2">
        <v>0</v>
      </c>
      <c r="J129" s="2">
        <v>0</v>
      </c>
      <c r="K129" s="2">
        <v>15.5116534399285</v>
      </c>
      <c r="L129" s="2">
        <v>22.1595049141836</v>
      </c>
      <c r="M129" s="2">
        <v>0</v>
      </c>
      <c r="N129" s="2">
        <v>0</v>
      </c>
      <c r="O129" s="2">
        <v>1197</v>
      </c>
      <c r="P129" s="2">
        <v>-566</v>
      </c>
      <c r="Q129" s="2">
        <v>681</v>
      </c>
      <c r="R129" s="2">
        <v>755</v>
      </c>
      <c r="S129" s="2">
        <v>2065</v>
      </c>
      <c r="T129" s="2">
        <f t="shared" si="11"/>
        <v>936.30976494552624</v>
      </c>
      <c r="U129" s="2">
        <f t="shared" si="12"/>
        <v>307.2494283072291</v>
      </c>
      <c r="V129" s="2">
        <f t="shared" si="13"/>
        <v>134.50316812431072</v>
      </c>
      <c r="W129" s="2">
        <f t="shared" si="14"/>
        <v>1378.0623613770663</v>
      </c>
      <c r="X129" s="2">
        <v>-6.5119999999999996</v>
      </c>
      <c r="Y129" s="2">
        <f t="shared" si="15"/>
        <v>4879.0623613770658</v>
      </c>
      <c r="Z129" s="2">
        <f t="shared" si="16"/>
        <v>0.8586538461538461</v>
      </c>
      <c r="AA129" s="2">
        <f t="shared" si="17"/>
        <v>14627.106000000002</v>
      </c>
      <c r="AB129">
        <f t="shared" si="18"/>
        <v>4175.62</v>
      </c>
      <c r="AC129">
        <f t="shared" si="19"/>
        <v>3296</v>
      </c>
    </row>
    <row r="130" spans="1:29" x14ac:dyDescent="0.25">
      <c r="A130" s="2">
        <v>8957</v>
      </c>
      <c r="B130" s="2">
        <v>10.5100001591563</v>
      </c>
      <c r="C130" s="2">
        <v>15.07</v>
      </c>
      <c r="D130" s="2">
        <f t="shared" si="10"/>
        <v>35.57</v>
      </c>
      <c r="E130" s="2">
        <v>3.16</v>
      </c>
      <c r="F130" s="2">
        <v>14.65</v>
      </c>
      <c r="G130" s="2">
        <v>0</v>
      </c>
      <c r="H130" s="2">
        <v>0</v>
      </c>
      <c r="I130" s="2">
        <v>0</v>
      </c>
      <c r="J130" s="2">
        <v>0</v>
      </c>
      <c r="K130" s="2">
        <v>15.539999840843601</v>
      </c>
      <c r="L130" s="2">
        <v>22.199999772633699</v>
      </c>
      <c r="M130" s="2">
        <v>0</v>
      </c>
      <c r="N130" s="2">
        <v>0</v>
      </c>
      <c r="O130" s="2">
        <v>1199</v>
      </c>
      <c r="P130" s="2">
        <v>-563</v>
      </c>
      <c r="Q130" s="2">
        <v>687</v>
      </c>
      <c r="R130" s="2">
        <v>754</v>
      </c>
      <c r="S130" s="2">
        <v>2065</v>
      </c>
      <c r="T130" s="2">
        <f t="shared" si="11"/>
        <v>924.08706472322956</v>
      </c>
      <c r="U130" s="2">
        <f t="shared" si="12"/>
        <v>306.35452705973239</v>
      </c>
      <c r="V130" s="2">
        <f t="shared" si="13"/>
        <v>134.11141132394866</v>
      </c>
      <c r="W130" s="2">
        <f t="shared" si="14"/>
        <v>1364.5530031069106</v>
      </c>
      <c r="X130" s="2">
        <v>-6.4710000000000001</v>
      </c>
      <c r="Y130" s="2">
        <f t="shared" si="15"/>
        <v>4870.5530031069102</v>
      </c>
      <c r="Z130" s="2">
        <f t="shared" si="16"/>
        <v>0.85625000000000007</v>
      </c>
      <c r="AA130" s="2">
        <f t="shared" si="17"/>
        <v>14436.162</v>
      </c>
      <c r="AB130">
        <f t="shared" si="18"/>
        <v>4163.4580000000005</v>
      </c>
      <c r="AC130">
        <f t="shared" si="19"/>
        <v>3286.4</v>
      </c>
    </row>
    <row r="131" spans="1:29" x14ac:dyDescent="0.25">
      <c r="A131" s="2">
        <v>8908</v>
      </c>
      <c r="B131" s="2">
        <v>10.543883702964999</v>
      </c>
      <c r="C131" s="2">
        <v>14.99</v>
      </c>
      <c r="D131" s="2">
        <f t="shared" si="10"/>
        <v>35.49</v>
      </c>
      <c r="E131" s="2">
        <v>3.17</v>
      </c>
      <c r="F131" s="2">
        <v>14.57</v>
      </c>
      <c r="G131" s="2">
        <v>0</v>
      </c>
      <c r="H131" s="2">
        <v>0</v>
      </c>
      <c r="I131" s="2">
        <v>0</v>
      </c>
      <c r="J131" s="2">
        <v>0</v>
      </c>
      <c r="K131" s="2">
        <v>15.5061162970349</v>
      </c>
      <c r="L131" s="2">
        <v>22.151594710049899</v>
      </c>
      <c r="M131" s="2">
        <v>0</v>
      </c>
      <c r="N131" s="2">
        <v>0</v>
      </c>
      <c r="O131" s="2">
        <v>1196</v>
      </c>
      <c r="P131" s="2">
        <v>-558</v>
      </c>
      <c r="Q131" s="2">
        <v>689</v>
      </c>
      <c r="R131" s="2">
        <v>752</v>
      </c>
      <c r="S131" s="2">
        <v>2065</v>
      </c>
      <c r="T131" s="2">
        <f t="shared" si="11"/>
        <v>911.6097249129682</v>
      </c>
      <c r="U131" s="2">
        <f t="shared" si="12"/>
        <v>307.2494283072291</v>
      </c>
      <c r="V131" s="2">
        <f t="shared" si="13"/>
        <v>134.50316812431072</v>
      </c>
      <c r="W131" s="2">
        <f t="shared" si="14"/>
        <v>1353.362321344508</v>
      </c>
      <c r="X131" s="2">
        <v>-6.4189999999999996</v>
      </c>
      <c r="Y131" s="2">
        <f t="shared" si="15"/>
        <v>4859.362321344508</v>
      </c>
      <c r="Z131" s="2">
        <f t="shared" si="16"/>
        <v>0.85288461538461546</v>
      </c>
      <c r="AA131" s="2">
        <f t="shared" si="17"/>
        <v>14241.240000000002</v>
      </c>
      <c r="AB131">
        <f t="shared" si="18"/>
        <v>4175.62</v>
      </c>
      <c r="AC131">
        <f t="shared" si="19"/>
        <v>3296</v>
      </c>
    </row>
    <row r="132" spans="1:29" x14ac:dyDescent="0.25">
      <c r="A132" s="2">
        <v>8869</v>
      </c>
      <c r="B132" s="2">
        <v>10.5007586543275</v>
      </c>
      <c r="C132" s="2">
        <v>14.92</v>
      </c>
      <c r="D132" s="2">
        <f t="shared" si="10"/>
        <v>35.42</v>
      </c>
      <c r="E132" s="2">
        <v>3.18</v>
      </c>
      <c r="F132" s="2">
        <v>14.52</v>
      </c>
      <c r="G132" s="2">
        <v>0</v>
      </c>
      <c r="H132" s="2">
        <v>0</v>
      </c>
      <c r="I132" s="2">
        <v>9.2413456724660392E-3</v>
      </c>
      <c r="J132" s="2">
        <v>1.02681618582955E-2</v>
      </c>
      <c r="K132" s="2">
        <v>15.54</v>
      </c>
      <c r="L132" s="2">
        <v>22.2</v>
      </c>
      <c r="M132" s="2">
        <v>0</v>
      </c>
      <c r="N132" s="2">
        <v>2</v>
      </c>
      <c r="O132" s="2">
        <v>1199</v>
      </c>
      <c r="P132" s="2">
        <v>-555</v>
      </c>
      <c r="Q132" s="2">
        <v>697</v>
      </c>
      <c r="R132" s="2">
        <v>752</v>
      </c>
      <c r="S132" s="2">
        <v>2065</v>
      </c>
      <c r="T132" s="2">
        <f t="shared" si="11"/>
        <v>901.67878098235201</v>
      </c>
      <c r="U132" s="2">
        <f t="shared" si="12"/>
        <v>306.05622664390012</v>
      </c>
      <c r="V132" s="2">
        <f t="shared" si="13"/>
        <v>133.98082572382796</v>
      </c>
      <c r="W132" s="2">
        <f t="shared" si="14"/>
        <v>1341.7158333500802</v>
      </c>
      <c r="X132" s="2">
        <v>-6.3869999999999996</v>
      </c>
      <c r="Y132" s="2">
        <f t="shared" si="15"/>
        <v>4855.7158333500802</v>
      </c>
      <c r="Z132" s="2">
        <f t="shared" si="16"/>
        <v>0.85096153846153844</v>
      </c>
      <c r="AA132" s="2">
        <f t="shared" si="17"/>
        <v>14086.098</v>
      </c>
      <c r="AB132">
        <f t="shared" si="18"/>
        <v>4159.4040000000005</v>
      </c>
      <c r="AC132">
        <f t="shared" si="19"/>
        <v>3283.2000000000003</v>
      </c>
    </row>
    <row r="133" spans="1:29" x14ac:dyDescent="0.25">
      <c r="A133" s="2">
        <v>8764</v>
      </c>
      <c r="B133" s="2">
        <v>10.517139037166499</v>
      </c>
      <c r="C133" s="2">
        <v>14.75</v>
      </c>
      <c r="D133" s="2">
        <f t="shared" si="10"/>
        <v>35.25</v>
      </c>
      <c r="E133" s="2">
        <v>3.21</v>
      </c>
      <c r="F133" s="2">
        <v>14.37</v>
      </c>
      <c r="G133" s="2">
        <v>0</v>
      </c>
      <c r="H133" s="2">
        <v>0</v>
      </c>
      <c r="I133" s="2">
        <v>0</v>
      </c>
      <c r="J133" s="2">
        <v>0</v>
      </c>
      <c r="K133" s="2">
        <v>15.5328609628334</v>
      </c>
      <c r="L133" s="2">
        <v>22.189801375476399</v>
      </c>
      <c r="M133" s="2">
        <v>0</v>
      </c>
      <c r="N133" s="2">
        <v>0</v>
      </c>
      <c r="O133" s="2">
        <v>1198</v>
      </c>
      <c r="P133" s="2">
        <v>-546</v>
      </c>
      <c r="Q133" s="2">
        <v>704</v>
      </c>
      <c r="R133" s="2">
        <v>749</v>
      </c>
      <c r="S133" s="2">
        <v>2065</v>
      </c>
      <c r="T133" s="2">
        <f t="shared" si="11"/>
        <v>874.94162424607794</v>
      </c>
      <c r="U133" s="2">
        <f t="shared" si="12"/>
        <v>306.65282747556466</v>
      </c>
      <c r="V133" s="2">
        <f t="shared" si="13"/>
        <v>134.24199692406933</v>
      </c>
      <c r="W133" s="2">
        <f t="shared" si="14"/>
        <v>1315.8364486457119</v>
      </c>
      <c r="X133" s="2">
        <v>-6.2869999999999999</v>
      </c>
      <c r="Y133" s="2">
        <f t="shared" si="15"/>
        <v>4833.8364486457122</v>
      </c>
      <c r="Z133" s="2">
        <f t="shared" si="16"/>
        <v>0.84519230769230758</v>
      </c>
      <c r="AA133" s="2">
        <f t="shared" si="17"/>
        <v>13668.408000000001</v>
      </c>
      <c r="AB133">
        <f t="shared" si="18"/>
        <v>4167.5120000000006</v>
      </c>
      <c r="AC133">
        <f t="shared" si="19"/>
        <v>3289.6000000000004</v>
      </c>
    </row>
    <row r="134" spans="1:29" x14ac:dyDescent="0.25">
      <c r="A134" s="2">
        <v>8747</v>
      </c>
      <c r="B134" s="2">
        <v>10.5469127283398</v>
      </c>
      <c r="C134" s="2">
        <v>14.72</v>
      </c>
      <c r="D134" s="2">
        <f t="shared" ref="D134:D191" si="20">C134+20.5</f>
        <v>35.22</v>
      </c>
      <c r="E134" s="2">
        <v>3.22</v>
      </c>
      <c r="F134" s="2">
        <v>14.34</v>
      </c>
      <c r="G134" s="2">
        <v>0</v>
      </c>
      <c r="H134" s="2">
        <v>0</v>
      </c>
      <c r="I134" s="2">
        <v>0</v>
      </c>
      <c r="J134" s="2">
        <v>0</v>
      </c>
      <c r="K134" s="2">
        <v>15.5030872716601</v>
      </c>
      <c r="L134" s="2">
        <v>22.147267530943001</v>
      </c>
      <c r="M134" s="2">
        <v>0</v>
      </c>
      <c r="N134" s="2">
        <v>0</v>
      </c>
      <c r="O134" s="2">
        <v>1196</v>
      </c>
      <c r="P134" s="2">
        <v>-544</v>
      </c>
      <c r="Q134" s="2">
        <v>703</v>
      </c>
      <c r="R134" s="2">
        <v>748</v>
      </c>
      <c r="S134" s="2">
        <v>2066</v>
      </c>
      <c r="T134" s="2">
        <f t="shared" ref="T134:T191" si="21">((A134-5328)*$AK$4*$AJ$4/100)/(1-(1+$AJ$4/100)^-$AG$4)</f>
        <v>870.61275125068107</v>
      </c>
      <c r="U134" s="2">
        <f t="shared" ref="U134:U191" si="22">(ROUND(0.000312745*B134*10^6/3.2, 0)*$AM$4*$AJ$4/100)/(1-(1+$AJ$4/100)^-$AH$4)</f>
        <v>307.54772872306137</v>
      </c>
      <c r="V134" s="2">
        <f t="shared" ref="V134:V191" si="23">(ROUND(0.000312745*B134*10^6/3.2, 0)*$AO$4*$AJ$4/100)/(1-(1+$AJ$4/100)^-$AI$4)</f>
        <v>134.63375372443141</v>
      </c>
      <c r="W134" s="2">
        <f t="shared" ref="W134:W191" si="24">T134+U134+V134</f>
        <v>1312.7942336981739</v>
      </c>
      <c r="X134" s="2">
        <v>-6.266</v>
      </c>
      <c r="Y134" s="2">
        <f t="shared" ref="Y134:Y191" si="25">Q134+R134+S134+W134</f>
        <v>4829.7942336981741</v>
      </c>
      <c r="Z134" s="2">
        <f t="shared" ref="Z134:Z191" si="26">(E134+F134)/$AG$8</f>
        <v>0.84423076923076912</v>
      </c>
      <c r="AA134" s="2">
        <f t="shared" ref="AA134:AA191" si="27">(A134-5328)*$AK$4</f>
        <v>13600.782000000001</v>
      </c>
      <c r="AB134">
        <f t="shared" ref="AB134:AB191" si="28">ROUND(0.000312745*B134*10^6/3.2, 0)*$AM$4</f>
        <v>4179.674</v>
      </c>
      <c r="AC134">
        <f t="shared" ref="AC134:AC191" si="29">ROUND(0.000312745*B134*10^6/3.2, 0)*$AO$4</f>
        <v>3299.2000000000003</v>
      </c>
    </row>
    <row r="135" spans="1:29" x14ac:dyDescent="0.25">
      <c r="A135" s="2">
        <v>8675</v>
      </c>
      <c r="B135" s="2">
        <v>10.536697926116901</v>
      </c>
      <c r="C135" s="2">
        <v>14.6</v>
      </c>
      <c r="D135" s="2">
        <f t="shared" si="20"/>
        <v>35.1</v>
      </c>
      <c r="E135" s="2">
        <v>3.23</v>
      </c>
      <c r="F135" s="2">
        <v>14.24</v>
      </c>
      <c r="G135" s="2">
        <v>0</v>
      </c>
      <c r="H135" s="2">
        <v>0</v>
      </c>
      <c r="I135" s="2">
        <v>0</v>
      </c>
      <c r="J135" s="2">
        <v>0</v>
      </c>
      <c r="K135" s="2">
        <v>15.513302073883001</v>
      </c>
      <c r="L135" s="2">
        <v>22.161860105547198</v>
      </c>
      <c r="M135" s="2">
        <v>0</v>
      </c>
      <c r="N135" s="2">
        <v>0</v>
      </c>
      <c r="O135" s="2">
        <v>1197</v>
      </c>
      <c r="P135" s="2">
        <v>-538</v>
      </c>
      <c r="Q135" s="2">
        <v>710</v>
      </c>
      <c r="R135" s="2">
        <v>747</v>
      </c>
      <c r="S135" s="2">
        <v>2065</v>
      </c>
      <c r="T135" s="2">
        <f t="shared" si="21"/>
        <v>852.27870091723594</v>
      </c>
      <c r="U135" s="2">
        <f t="shared" si="22"/>
        <v>307.2494283072291</v>
      </c>
      <c r="V135" s="2">
        <f t="shared" si="23"/>
        <v>134.50316812431072</v>
      </c>
      <c r="W135" s="2">
        <f t="shared" si="24"/>
        <v>1294.0312973487758</v>
      </c>
      <c r="X135" s="2">
        <v>-6.1989999999999998</v>
      </c>
      <c r="Y135" s="2">
        <f t="shared" si="25"/>
        <v>4816.0312973487762</v>
      </c>
      <c r="Z135" s="2">
        <f t="shared" si="26"/>
        <v>0.83990384615384606</v>
      </c>
      <c r="AA135" s="2">
        <f t="shared" si="27"/>
        <v>13314.366</v>
      </c>
      <c r="AB135">
        <f t="shared" si="28"/>
        <v>4175.62</v>
      </c>
      <c r="AC135">
        <f t="shared" si="29"/>
        <v>3296</v>
      </c>
    </row>
    <row r="136" spans="1:29" x14ac:dyDescent="0.25">
      <c r="A136" s="2">
        <v>8652</v>
      </c>
      <c r="B136" s="2">
        <v>10.5406680793117</v>
      </c>
      <c r="C136" s="2">
        <v>14.56</v>
      </c>
      <c r="D136" s="2">
        <f t="shared" si="20"/>
        <v>35.06</v>
      </c>
      <c r="E136" s="2">
        <v>3.24</v>
      </c>
      <c r="F136" s="2">
        <v>14.21</v>
      </c>
      <c r="G136" s="2">
        <v>0</v>
      </c>
      <c r="H136" s="2">
        <v>0</v>
      </c>
      <c r="I136" s="2">
        <v>0</v>
      </c>
      <c r="J136" s="2">
        <v>0</v>
      </c>
      <c r="K136" s="2">
        <v>15.509331920688201</v>
      </c>
      <c r="L136" s="2">
        <v>22.156188458126</v>
      </c>
      <c r="M136" s="2">
        <v>0</v>
      </c>
      <c r="N136" s="2">
        <v>0</v>
      </c>
      <c r="O136" s="2">
        <v>1196</v>
      </c>
      <c r="P136" s="2">
        <v>-536</v>
      </c>
      <c r="Q136" s="2">
        <v>712</v>
      </c>
      <c r="R136" s="2">
        <v>746</v>
      </c>
      <c r="S136" s="2">
        <v>2065</v>
      </c>
      <c r="T136" s="2">
        <f t="shared" si="21"/>
        <v>846.42199039405205</v>
      </c>
      <c r="U136" s="2">
        <f t="shared" si="22"/>
        <v>307.2494283072291</v>
      </c>
      <c r="V136" s="2">
        <f t="shared" si="23"/>
        <v>134.50316812431072</v>
      </c>
      <c r="W136" s="2">
        <f t="shared" si="24"/>
        <v>1288.1745868255921</v>
      </c>
      <c r="X136" s="2">
        <v>-6.1769999999999996</v>
      </c>
      <c r="Y136" s="2">
        <f t="shared" si="25"/>
        <v>4811.1745868255921</v>
      </c>
      <c r="Z136" s="2">
        <f t="shared" si="26"/>
        <v>0.83894230769230782</v>
      </c>
      <c r="AA136" s="2">
        <f t="shared" si="27"/>
        <v>13222.872000000001</v>
      </c>
      <c r="AB136">
        <f t="shared" si="28"/>
        <v>4175.62</v>
      </c>
      <c r="AC136">
        <f t="shared" si="29"/>
        <v>3296</v>
      </c>
    </row>
    <row r="137" spans="1:29" x14ac:dyDescent="0.25">
      <c r="A137" s="2">
        <v>8652</v>
      </c>
      <c r="B137" s="2">
        <v>10.5406680793117</v>
      </c>
      <c r="C137" s="2">
        <v>14.56</v>
      </c>
      <c r="D137" s="2">
        <f t="shared" si="20"/>
        <v>35.06</v>
      </c>
      <c r="E137" s="2">
        <v>3.24</v>
      </c>
      <c r="F137" s="2">
        <v>14.21</v>
      </c>
      <c r="G137" s="2">
        <v>0</v>
      </c>
      <c r="H137" s="2">
        <v>0</v>
      </c>
      <c r="I137" s="2">
        <v>0</v>
      </c>
      <c r="J137" s="2">
        <v>0</v>
      </c>
      <c r="K137" s="2">
        <v>15.509331920688201</v>
      </c>
      <c r="L137" s="2">
        <v>22.156188458126</v>
      </c>
      <c r="M137" s="2">
        <v>0</v>
      </c>
      <c r="N137" s="2">
        <v>0</v>
      </c>
      <c r="O137" s="2">
        <v>1196</v>
      </c>
      <c r="P137" s="2">
        <v>-536</v>
      </c>
      <c r="Q137" s="2">
        <v>712</v>
      </c>
      <c r="R137" s="2">
        <v>746</v>
      </c>
      <c r="S137" s="2">
        <v>2065</v>
      </c>
      <c r="T137" s="2">
        <f t="shared" si="21"/>
        <v>846.42199039405205</v>
      </c>
      <c r="U137" s="2">
        <f t="shared" si="22"/>
        <v>307.2494283072291</v>
      </c>
      <c r="V137" s="2">
        <f t="shared" si="23"/>
        <v>134.50316812431072</v>
      </c>
      <c r="W137" s="2">
        <f t="shared" si="24"/>
        <v>1288.1745868255921</v>
      </c>
      <c r="X137" s="2">
        <v>-6.1769999999999996</v>
      </c>
      <c r="Y137" s="2">
        <f t="shared" si="25"/>
        <v>4811.1745868255921</v>
      </c>
      <c r="Z137" s="2">
        <f t="shared" si="26"/>
        <v>0.83894230769230782</v>
      </c>
      <c r="AA137" s="2">
        <f t="shared" si="27"/>
        <v>13222.872000000001</v>
      </c>
      <c r="AB137">
        <f t="shared" si="28"/>
        <v>4175.62</v>
      </c>
      <c r="AC137">
        <f t="shared" si="29"/>
        <v>3296</v>
      </c>
    </row>
    <row r="138" spans="1:29" x14ac:dyDescent="0.25">
      <c r="A138" s="2">
        <v>8555</v>
      </c>
      <c r="B138" s="2">
        <v>10.507273377082599</v>
      </c>
      <c r="C138" s="2">
        <v>14.39</v>
      </c>
      <c r="D138" s="2">
        <f t="shared" si="20"/>
        <v>34.89</v>
      </c>
      <c r="E138" s="2">
        <v>3.26</v>
      </c>
      <c r="F138" s="2">
        <v>14.07</v>
      </c>
      <c r="G138" s="2">
        <v>0</v>
      </c>
      <c r="H138" s="2">
        <v>0</v>
      </c>
      <c r="I138" s="2">
        <v>2.726622917395E-3</v>
      </c>
      <c r="J138" s="2">
        <v>3.0295810193277802E-3</v>
      </c>
      <c r="K138" s="2">
        <v>15.54</v>
      </c>
      <c r="L138" s="2">
        <v>22.2</v>
      </c>
      <c r="M138" s="2">
        <v>0</v>
      </c>
      <c r="N138" s="2">
        <v>1</v>
      </c>
      <c r="O138" s="2">
        <v>1199</v>
      </c>
      <c r="P138" s="2">
        <v>-528</v>
      </c>
      <c r="Q138" s="2">
        <v>723</v>
      </c>
      <c r="R138" s="2">
        <v>744</v>
      </c>
      <c r="S138" s="2">
        <v>2065</v>
      </c>
      <c r="T138" s="2">
        <f t="shared" si="21"/>
        <v>821.72195036149401</v>
      </c>
      <c r="U138" s="2">
        <f t="shared" si="22"/>
        <v>306.35452705973239</v>
      </c>
      <c r="V138" s="2">
        <f t="shared" si="23"/>
        <v>134.11141132394866</v>
      </c>
      <c r="W138" s="2">
        <f t="shared" si="24"/>
        <v>1262.1878887451751</v>
      </c>
      <c r="X138" s="2">
        <v>-6.09</v>
      </c>
      <c r="Y138" s="2">
        <f t="shared" si="25"/>
        <v>4794.1878887451749</v>
      </c>
      <c r="Z138" s="2">
        <f t="shared" si="26"/>
        <v>0.83317307692307685</v>
      </c>
      <c r="AA138" s="2">
        <f t="shared" si="27"/>
        <v>12837.006000000001</v>
      </c>
      <c r="AB138">
        <f t="shared" si="28"/>
        <v>4163.4580000000005</v>
      </c>
      <c r="AC138">
        <f t="shared" si="29"/>
        <v>3286.4</v>
      </c>
    </row>
    <row r="139" spans="1:29" x14ac:dyDescent="0.25">
      <c r="A139" s="2">
        <v>8520</v>
      </c>
      <c r="B139" s="2">
        <v>10.533199028579499</v>
      </c>
      <c r="C139" s="2">
        <v>14.33</v>
      </c>
      <c r="D139" s="2">
        <f t="shared" si="20"/>
        <v>34.83</v>
      </c>
      <c r="E139" s="2">
        <v>3.27</v>
      </c>
      <c r="F139" s="2">
        <v>14.02</v>
      </c>
      <c r="G139" s="2">
        <v>0</v>
      </c>
      <c r="H139" s="2">
        <v>0</v>
      </c>
      <c r="I139" s="2">
        <v>0</v>
      </c>
      <c r="J139" s="2">
        <v>0</v>
      </c>
      <c r="K139" s="2">
        <v>15.5168009714204</v>
      </c>
      <c r="L139" s="2">
        <v>22.166858530600599</v>
      </c>
      <c r="M139" s="2">
        <v>0</v>
      </c>
      <c r="N139" s="2">
        <v>0</v>
      </c>
      <c r="O139" s="2">
        <v>1197</v>
      </c>
      <c r="P139" s="2">
        <v>-524</v>
      </c>
      <c r="Q139" s="2">
        <v>724</v>
      </c>
      <c r="R139" s="2">
        <v>743</v>
      </c>
      <c r="S139" s="2">
        <v>2065</v>
      </c>
      <c r="T139" s="2">
        <f t="shared" si="21"/>
        <v>812.80956478273583</v>
      </c>
      <c r="U139" s="2">
        <f t="shared" si="22"/>
        <v>306.95112789139688</v>
      </c>
      <c r="V139" s="2">
        <f t="shared" si="23"/>
        <v>134.37258252419002</v>
      </c>
      <c r="W139" s="2">
        <f t="shared" si="24"/>
        <v>1254.1332751983227</v>
      </c>
      <c r="X139" s="2">
        <v>-6.0529999999999999</v>
      </c>
      <c r="Y139" s="2">
        <f t="shared" si="25"/>
        <v>4786.1332751983227</v>
      </c>
      <c r="Z139" s="2">
        <f t="shared" si="26"/>
        <v>0.83124999999999993</v>
      </c>
      <c r="AA139" s="2">
        <f t="shared" si="27"/>
        <v>12697.776</v>
      </c>
      <c r="AB139">
        <f t="shared" si="28"/>
        <v>4171.5660000000007</v>
      </c>
      <c r="AC139">
        <f t="shared" si="29"/>
        <v>3292.8</v>
      </c>
    </row>
    <row r="140" spans="1:29" x14ac:dyDescent="0.25">
      <c r="A140" s="2">
        <v>8444</v>
      </c>
      <c r="B140" s="2">
        <v>10.512504718711201</v>
      </c>
      <c r="C140" s="2">
        <v>14.21</v>
      </c>
      <c r="D140" s="2">
        <f t="shared" si="20"/>
        <v>34.71</v>
      </c>
      <c r="E140" s="2">
        <v>3.29</v>
      </c>
      <c r="F140" s="2">
        <v>13.91</v>
      </c>
      <c r="G140" s="2">
        <v>0</v>
      </c>
      <c r="H140" s="2">
        <v>0</v>
      </c>
      <c r="I140" s="2">
        <v>0</v>
      </c>
      <c r="J140" s="2">
        <v>0</v>
      </c>
      <c r="K140" s="2">
        <v>15.537495281288701</v>
      </c>
      <c r="L140" s="2">
        <v>22.196421830412401</v>
      </c>
      <c r="M140" s="2">
        <v>0</v>
      </c>
      <c r="N140" s="2">
        <v>0</v>
      </c>
      <c r="O140" s="2">
        <v>1199</v>
      </c>
      <c r="P140" s="2">
        <v>-518</v>
      </c>
      <c r="Q140" s="2">
        <v>732</v>
      </c>
      <c r="R140" s="2">
        <v>741</v>
      </c>
      <c r="S140" s="2">
        <v>2065</v>
      </c>
      <c r="T140" s="2">
        <f t="shared" si="21"/>
        <v>793.45695609743257</v>
      </c>
      <c r="U140" s="2">
        <f t="shared" si="22"/>
        <v>306.35452705973239</v>
      </c>
      <c r="V140" s="2">
        <f t="shared" si="23"/>
        <v>134.11141132394866</v>
      </c>
      <c r="W140" s="2">
        <f t="shared" si="24"/>
        <v>1233.9228944811136</v>
      </c>
      <c r="X140" s="2">
        <v>-5.9850000000000003</v>
      </c>
      <c r="Y140" s="2">
        <f t="shared" si="25"/>
        <v>4771.9228944811139</v>
      </c>
      <c r="Z140" s="2">
        <f t="shared" si="26"/>
        <v>0.82692307692307687</v>
      </c>
      <c r="AA140" s="2">
        <f t="shared" si="27"/>
        <v>12395.448</v>
      </c>
      <c r="AB140">
        <f t="shared" si="28"/>
        <v>4163.4580000000005</v>
      </c>
      <c r="AC140">
        <f t="shared" si="29"/>
        <v>3286.4</v>
      </c>
    </row>
    <row r="141" spans="1:29" x14ac:dyDescent="0.25">
      <c r="A141" s="2">
        <v>8410</v>
      </c>
      <c r="B141" s="2">
        <v>10.5414708348508</v>
      </c>
      <c r="C141" s="2">
        <v>14.15</v>
      </c>
      <c r="D141" s="2">
        <f t="shared" si="20"/>
        <v>34.65</v>
      </c>
      <c r="E141" s="2">
        <v>3.3</v>
      </c>
      <c r="F141" s="2">
        <v>13.86</v>
      </c>
      <c r="G141" s="2">
        <v>0</v>
      </c>
      <c r="H141" s="2">
        <v>0</v>
      </c>
      <c r="I141" s="2">
        <v>0</v>
      </c>
      <c r="J141" s="2">
        <v>0</v>
      </c>
      <c r="K141" s="2">
        <v>15.508529165149101</v>
      </c>
      <c r="L141" s="2">
        <v>22.1550416644988</v>
      </c>
      <c r="M141" s="2">
        <v>0</v>
      </c>
      <c r="N141" s="2">
        <v>0</v>
      </c>
      <c r="O141" s="2">
        <v>1196</v>
      </c>
      <c r="P141" s="2">
        <v>-514</v>
      </c>
      <c r="Q141" s="2">
        <v>733</v>
      </c>
      <c r="R141" s="2">
        <v>740</v>
      </c>
      <c r="S141" s="2">
        <v>2065</v>
      </c>
      <c r="T141" s="2">
        <f t="shared" si="21"/>
        <v>784.79921010663907</v>
      </c>
      <c r="U141" s="2">
        <f t="shared" si="22"/>
        <v>307.2494283072291</v>
      </c>
      <c r="V141" s="2">
        <f t="shared" si="23"/>
        <v>134.50316812431072</v>
      </c>
      <c r="W141" s="2">
        <f t="shared" si="24"/>
        <v>1226.5518065381789</v>
      </c>
      <c r="X141" s="2">
        <v>-5.9470000000000001</v>
      </c>
      <c r="Y141" s="2">
        <f t="shared" si="25"/>
        <v>4764.5518065381784</v>
      </c>
      <c r="Z141" s="2">
        <f t="shared" si="26"/>
        <v>0.82499999999999996</v>
      </c>
      <c r="AA141" s="2">
        <f t="shared" si="27"/>
        <v>12260.196</v>
      </c>
      <c r="AB141">
        <f t="shared" si="28"/>
        <v>4175.62</v>
      </c>
      <c r="AC141">
        <f t="shared" si="29"/>
        <v>3296</v>
      </c>
    </row>
    <row r="142" spans="1:29" x14ac:dyDescent="0.25">
      <c r="A142" s="2">
        <v>8310</v>
      </c>
      <c r="B142" s="2">
        <v>10.541471811895001</v>
      </c>
      <c r="C142" s="2">
        <v>13.98</v>
      </c>
      <c r="D142" s="2">
        <f t="shared" si="20"/>
        <v>34.480000000000004</v>
      </c>
      <c r="E142" s="2">
        <v>3.33</v>
      </c>
      <c r="F142" s="2">
        <v>13.72</v>
      </c>
      <c r="G142" s="2">
        <v>0</v>
      </c>
      <c r="H142" s="2">
        <v>0</v>
      </c>
      <c r="I142" s="2">
        <v>0</v>
      </c>
      <c r="J142" s="2">
        <v>0</v>
      </c>
      <c r="K142" s="2">
        <v>15.508528188104901</v>
      </c>
      <c r="L142" s="2">
        <v>22.155040268721301</v>
      </c>
      <c r="M142" s="2">
        <v>0</v>
      </c>
      <c r="N142" s="2">
        <v>0</v>
      </c>
      <c r="O142" s="2">
        <v>1196</v>
      </c>
      <c r="P142" s="2">
        <v>-505</v>
      </c>
      <c r="Q142" s="2">
        <v>742</v>
      </c>
      <c r="R142" s="2">
        <v>737</v>
      </c>
      <c r="S142" s="2">
        <v>2065</v>
      </c>
      <c r="T142" s="2">
        <f t="shared" si="21"/>
        <v>759.33525131018746</v>
      </c>
      <c r="U142" s="2">
        <f t="shared" si="22"/>
        <v>307.2494283072291</v>
      </c>
      <c r="V142" s="2">
        <f t="shared" si="23"/>
        <v>134.50316812431072</v>
      </c>
      <c r="W142" s="2">
        <f t="shared" si="24"/>
        <v>1201.0878477417273</v>
      </c>
      <c r="X142" s="2">
        <v>-5.8529999999999998</v>
      </c>
      <c r="Y142" s="2">
        <f t="shared" si="25"/>
        <v>4745.0878477417273</v>
      </c>
      <c r="Z142" s="2">
        <f t="shared" si="26"/>
        <v>0.81971153846153844</v>
      </c>
      <c r="AA142" s="2">
        <f t="shared" si="27"/>
        <v>11862.396000000001</v>
      </c>
      <c r="AB142">
        <f t="shared" si="28"/>
        <v>4175.62</v>
      </c>
      <c r="AC142">
        <f t="shared" si="29"/>
        <v>3296</v>
      </c>
    </row>
    <row r="143" spans="1:29" x14ac:dyDescent="0.25">
      <c r="A143" s="2">
        <v>8300</v>
      </c>
      <c r="B143" s="2">
        <v>10.5100001591563</v>
      </c>
      <c r="C143" s="2">
        <v>13.96</v>
      </c>
      <c r="D143" s="2">
        <f t="shared" si="20"/>
        <v>34.46</v>
      </c>
      <c r="E143" s="2">
        <v>3.32</v>
      </c>
      <c r="F143" s="2">
        <v>13.71</v>
      </c>
      <c r="G143" s="2">
        <v>0</v>
      </c>
      <c r="H143" s="2">
        <v>0</v>
      </c>
      <c r="I143" s="2">
        <v>0</v>
      </c>
      <c r="J143" s="2">
        <v>0</v>
      </c>
      <c r="K143" s="2">
        <v>15.539999840843601</v>
      </c>
      <c r="L143" s="2">
        <v>22.199999772633699</v>
      </c>
      <c r="M143" s="2">
        <v>0</v>
      </c>
      <c r="N143" s="2">
        <v>0</v>
      </c>
      <c r="O143" s="2">
        <v>1199</v>
      </c>
      <c r="P143" s="2">
        <v>-505</v>
      </c>
      <c r="Q143" s="2">
        <v>745</v>
      </c>
      <c r="R143" s="2">
        <v>737</v>
      </c>
      <c r="S143" s="2">
        <v>2064</v>
      </c>
      <c r="T143" s="2">
        <f t="shared" si="21"/>
        <v>756.78885543054218</v>
      </c>
      <c r="U143" s="2">
        <f t="shared" si="22"/>
        <v>306.35452705973239</v>
      </c>
      <c r="V143" s="2">
        <f t="shared" si="23"/>
        <v>134.11141132394866</v>
      </c>
      <c r="W143" s="2">
        <f t="shared" si="24"/>
        <v>1197.2547938142234</v>
      </c>
      <c r="X143" s="2">
        <v>-5.8490000000000002</v>
      </c>
      <c r="Y143" s="2">
        <f t="shared" si="25"/>
        <v>4743.2547938142234</v>
      </c>
      <c r="Z143" s="2">
        <f t="shared" si="26"/>
        <v>0.81874999999999998</v>
      </c>
      <c r="AA143" s="2">
        <f t="shared" si="27"/>
        <v>11822.616</v>
      </c>
      <c r="AB143">
        <f t="shared" si="28"/>
        <v>4163.4580000000005</v>
      </c>
      <c r="AC143">
        <f t="shared" si="29"/>
        <v>3286.4</v>
      </c>
    </row>
    <row r="144" spans="1:29" x14ac:dyDescent="0.25">
      <c r="A144" s="2">
        <v>8172</v>
      </c>
      <c r="B144" s="2">
        <v>10.512224105487901</v>
      </c>
      <c r="C144" s="2">
        <v>13.75</v>
      </c>
      <c r="D144" s="2">
        <f t="shared" si="20"/>
        <v>34.25</v>
      </c>
      <c r="E144" s="2">
        <v>3.36</v>
      </c>
      <c r="F144" s="2">
        <v>13.53</v>
      </c>
      <c r="G144" s="2">
        <v>0</v>
      </c>
      <c r="H144" s="2">
        <v>0</v>
      </c>
      <c r="I144" s="2">
        <v>0</v>
      </c>
      <c r="J144" s="2">
        <v>0</v>
      </c>
      <c r="K144" s="2">
        <v>15.537775894512</v>
      </c>
      <c r="L144" s="2">
        <v>22.196822706445701</v>
      </c>
      <c r="M144" s="2">
        <v>0</v>
      </c>
      <c r="N144" s="2">
        <v>0</v>
      </c>
      <c r="O144" s="2">
        <v>1199</v>
      </c>
      <c r="P144" s="2">
        <v>-493</v>
      </c>
      <c r="Q144" s="2">
        <v>757</v>
      </c>
      <c r="R144" s="2">
        <v>734</v>
      </c>
      <c r="S144" s="2">
        <v>2065</v>
      </c>
      <c r="T144" s="2">
        <f t="shared" si="21"/>
        <v>724.19498817108422</v>
      </c>
      <c r="U144" s="2">
        <f t="shared" si="22"/>
        <v>306.35452705973239</v>
      </c>
      <c r="V144" s="2">
        <f t="shared" si="23"/>
        <v>134.11141132394866</v>
      </c>
      <c r="W144" s="2">
        <f t="shared" si="24"/>
        <v>1164.6609265547654</v>
      </c>
      <c r="X144" s="2">
        <v>-5.7270000000000003</v>
      </c>
      <c r="Y144" s="2">
        <f t="shared" si="25"/>
        <v>4720.660926554765</v>
      </c>
      <c r="Z144" s="2">
        <f t="shared" si="26"/>
        <v>0.81201923076923077</v>
      </c>
      <c r="AA144" s="2">
        <f t="shared" si="27"/>
        <v>11313.432000000001</v>
      </c>
      <c r="AB144">
        <f t="shared" si="28"/>
        <v>4163.4580000000005</v>
      </c>
      <c r="AC144">
        <f t="shared" si="29"/>
        <v>3286.4</v>
      </c>
    </row>
    <row r="145" spans="1:31" x14ac:dyDescent="0.25">
      <c r="A145" s="2">
        <v>8161</v>
      </c>
      <c r="B145" s="2">
        <v>10.536766204494899</v>
      </c>
      <c r="C145" s="2">
        <v>13.73</v>
      </c>
      <c r="D145" s="2">
        <f t="shared" si="20"/>
        <v>34.230000000000004</v>
      </c>
      <c r="E145" s="2">
        <v>3.37</v>
      </c>
      <c r="F145" s="2">
        <v>13.51</v>
      </c>
      <c r="G145" s="2">
        <v>0</v>
      </c>
      <c r="H145" s="2">
        <v>0</v>
      </c>
      <c r="I145" s="2">
        <v>0</v>
      </c>
      <c r="J145" s="2">
        <v>0</v>
      </c>
      <c r="K145" s="2">
        <v>15.513233795505</v>
      </c>
      <c r="L145" s="2">
        <v>22.161762565007098</v>
      </c>
      <c r="M145" s="2">
        <v>0</v>
      </c>
      <c r="N145" s="2">
        <v>0</v>
      </c>
      <c r="O145" s="2">
        <v>1197</v>
      </c>
      <c r="P145" s="2">
        <v>-492</v>
      </c>
      <c r="Q145" s="2">
        <v>756</v>
      </c>
      <c r="R145" s="2">
        <v>734</v>
      </c>
      <c r="S145" s="2">
        <v>2065</v>
      </c>
      <c r="T145" s="2">
        <f t="shared" si="21"/>
        <v>721.3939527034745</v>
      </c>
      <c r="U145" s="2">
        <f t="shared" si="22"/>
        <v>307.2494283072291</v>
      </c>
      <c r="V145" s="2">
        <f t="shared" si="23"/>
        <v>134.50316812431072</v>
      </c>
      <c r="W145" s="2">
        <f t="shared" si="24"/>
        <v>1163.1465491350145</v>
      </c>
      <c r="X145" s="2">
        <v>-5.7119999999999997</v>
      </c>
      <c r="Y145" s="2">
        <f t="shared" si="25"/>
        <v>4718.1465491350145</v>
      </c>
      <c r="Z145" s="2">
        <f t="shared" si="26"/>
        <v>0.81153846153846143</v>
      </c>
      <c r="AA145" s="2">
        <f t="shared" si="27"/>
        <v>11269.674000000001</v>
      </c>
      <c r="AB145">
        <f t="shared" si="28"/>
        <v>4175.62</v>
      </c>
      <c r="AC145">
        <f t="shared" si="29"/>
        <v>3296</v>
      </c>
    </row>
    <row r="146" spans="1:31" x14ac:dyDescent="0.25">
      <c r="A146" s="2">
        <v>8075</v>
      </c>
      <c r="B146" s="2">
        <v>10.5135382378219</v>
      </c>
      <c r="C146" s="2">
        <v>13.59</v>
      </c>
      <c r="D146" s="2">
        <f t="shared" si="20"/>
        <v>34.090000000000003</v>
      </c>
      <c r="E146" s="2">
        <v>3.38</v>
      </c>
      <c r="F146" s="2">
        <v>13.39</v>
      </c>
      <c r="G146" s="2">
        <v>0</v>
      </c>
      <c r="H146" s="2">
        <v>0</v>
      </c>
      <c r="I146" s="2">
        <v>0</v>
      </c>
      <c r="J146" s="2">
        <v>0</v>
      </c>
      <c r="K146" s="2">
        <v>15.536461762178</v>
      </c>
      <c r="L146" s="2">
        <v>22.194945374540101</v>
      </c>
      <c r="M146" s="2">
        <v>0</v>
      </c>
      <c r="N146" s="2">
        <v>0</v>
      </c>
      <c r="O146" s="2">
        <v>1199</v>
      </c>
      <c r="P146" s="2">
        <v>-485</v>
      </c>
      <c r="Q146" s="2">
        <v>765</v>
      </c>
      <c r="R146" s="2">
        <v>732</v>
      </c>
      <c r="S146" s="2">
        <v>2065</v>
      </c>
      <c r="T146" s="2">
        <f t="shared" si="21"/>
        <v>699.49494813852607</v>
      </c>
      <c r="U146" s="2">
        <f t="shared" si="22"/>
        <v>306.65282747556466</v>
      </c>
      <c r="V146" s="2">
        <f t="shared" si="23"/>
        <v>134.24199692406933</v>
      </c>
      <c r="W146" s="2">
        <f t="shared" si="24"/>
        <v>1140.3897725381601</v>
      </c>
      <c r="X146" s="2">
        <v>-5.6349999999999998</v>
      </c>
      <c r="Y146" s="2">
        <f t="shared" si="25"/>
        <v>4702.3897725381603</v>
      </c>
      <c r="Z146" s="2">
        <f t="shared" si="26"/>
        <v>0.80624999999999991</v>
      </c>
      <c r="AA146" s="2">
        <f t="shared" si="27"/>
        <v>10927.566000000001</v>
      </c>
      <c r="AB146">
        <f t="shared" si="28"/>
        <v>4167.5120000000006</v>
      </c>
      <c r="AC146">
        <f t="shared" si="29"/>
        <v>3289.6000000000004</v>
      </c>
    </row>
    <row r="147" spans="1:31" x14ac:dyDescent="0.25">
      <c r="A147" s="2">
        <v>8057</v>
      </c>
      <c r="B147" s="2">
        <v>10.5726238028107</v>
      </c>
      <c r="C147" s="2">
        <v>13.56</v>
      </c>
      <c r="D147" s="2">
        <f t="shared" si="20"/>
        <v>34.06</v>
      </c>
      <c r="E147" s="2">
        <v>3.4</v>
      </c>
      <c r="F147" s="2">
        <v>13.36</v>
      </c>
      <c r="G147" s="2">
        <v>0</v>
      </c>
      <c r="H147" s="2">
        <v>0</v>
      </c>
      <c r="I147" s="2">
        <v>0</v>
      </c>
      <c r="J147" s="2">
        <v>0</v>
      </c>
      <c r="K147" s="2">
        <v>15.4773761971892</v>
      </c>
      <c r="L147" s="2">
        <v>22.110537424556099</v>
      </c>
      <c r="M147" s="2">
        <v>0</v>
      </c>
      <c r="N147" s="2">
        <v>0</v>
      </c>
      <c r="O147" s="2">
        <v>1194</v>
      </c>
      <c r="P147" s="2">
        <v>-482</v>
      </c>
      <c r="Q147" s="2">
        <v>764</v>
      </c>
      <c r="R147" s="2">
        <v>731</v>
      </c>
      <c r="S147" s="2">
        <v>2066</v>
      </c>
      <c r="T147" s="2">
        <f t="shared" si="21"/>
        <v>694.91143555516487</v>
      </c>
      <c r="U147" s="2">
        <f t="shared" si="22"/>
        <v>308.14432955472591</v>
      </c>
      <c r="V147" s="2">
        <f t="shared" si="23"/>
        <v>134.89492492467281</v>
      </c>
      <c r="W147" s="2">
        <f t="shared" si="24"/>
        <v>1137.9506900345636</v>
      </c>
      <c r="X147" s="2">
        <v>-5.6070000000000002</v>
      </c>
      <c r="Y147" s="2">
        <f t="shared" si="25"/>
        <v>4698.9506900345641</v>
      </c>
      <c r="Z147" s="2">
        <f t="shared" si="26"/>
        <v>0.80576923076923068</v>
      </c>
      <c r="AA147" s="2">
        <f t="shared" si="27"/>
        <v>10855.962000000001</v>
      </c>
      <c r="AB147">
        <f t="shared" si="28"/>
        <v>4187.7820000000002</v>
      </c>
      <c r="AC147">
        <f t="shared" si="29"/>
        <v>3305.6000000000004</v>
      </c>
    </row>
    <row r="148" spans="1:31" x14ac:dyDescent="0.25">
      <c r="A148" s="2">
        <v>7985</v>
      </c>
      <c r="B148" s="2">
        <v>10.5406680793117</v>
      </c>
      <c r="C148" s="2">
        <v>13.43</v>
      </c>
      <c r="D148" s="2">
        <f t="shared" si="20"/>
        <v>33.93</v>
      </c>
      <c r="E148" s="2">
        <v>3.41</v>
      </c>
      <c r="F148" s="2">
        <v>13.26</v>
      </c>
      <c r="G148" s="2">
        <v>0</v>
      </c>
      <c r="H148" s="2">
        <v>0</v>
      </c>
      <c r="I148" s="2">
        <v>0</v>
      </c>
      <c r="J148" s="2">
        <v>0</v>
      </c>
      <c r="K148" s="2">
        <v>15.509331920688201</v>
      </c>
      <c r="L148" s="2">
        <v>22.156188458126</v>
      </c>
      <c r="M148" s="2">
        <v>0</v>
      </c>
      <c r="N148" s="2">
        <v>0</v>
      </c>
      <c r="O148" s="2">
        <v>1196</v>
      </c>
      <c r="P148" s="2">
        <v>-476</v>
      </c>
      <c r="Q148" s="2">
        <v>772</v>
      </c>
      <c r="R148" s="2">
        <v>729</v>
      </c>
      <c r="S148" s="2">
        <v>2065</v>
      </c>
      <c r="T148" s="2">
        <f t="shared" si="21"/>
        <v>676.57738522171962</v>
      </c>
      <c r="U148" s="2">
        <f t="shared" si="22"/>
        <v>307.2494283072291</v>
      </c>
      <c r="V148" s="2">
        <f t="shared" si="23"/>
        <v>134.50316812431072</v>
      </c>
      <c r="W148" s="2">
        <f t="shared" si="24"/>
        <v>1118.3299816532594</v>
      </c>
      <c r="X148" s="2">
        <v>-5.5449999999999999</v>
      </c>
      <c r="Y148" s="2">
        <f t="shared" si="25"/>
        <v>4684.3299816532599</v>
      </c>
      <c r="Z148" s="2">
        <f t="shared" si="26"/>
        <v>0.80144230769230773</v>
      </c>
      <c r="AA148" s="2">
        <f t="shared" si="27"/>
        <v>10569.546</v>
      </c>
      <c r="AB148">
        <f t="shared" si="28"/>
        <v>4175.62</v>
      </c>
      <c r="AC148">
        <f t="shared" si="29"/>
        <v>3296</v>
      </c>
    </row>
    <row r="149" spans="1:31" x14ac:dyDescent="0.25">
      <c r="A149" s="2">
        <v>7896</v>
      </c>
      <c r="B149" s="2">
        <v>10.533199028579499</v>
      </c>
      <c r="C149" s="2">
        <v>13.28</v>
      </c>
      <c r="D149" s="2">
        <f t="shared" si="20"/>
        <v>33.78</v>
      </c>
      <c r="E149" s="2">
        <v>3.43</v>
      </c>
      <c r="F149" s="2">
        <v>13.13</v>
      </c>
      <c r="G149" s="2">
        <v>0</v>
      </c>
      <c r="H149" s="2">
        <v>0</v>
      </c>
      <c r="I149" s="2">
        <v>0</v>
      </c>
      <c r="J149" s="2">
        <v>0</v>
      </c>
      <c r="K149" s="2">
        <v>15.5168009714204</v>
      </c>
      <c r="L149" s="2">
        <v>22.166858530600599</v>
      </c>
      <c r="M149" s="2">
        <v>0</v>
      </c>
      <c r="N149" s="2">
        <v>0</v>
      </c>
      <c r="O149" s="2">
        <v>1197</v>
      </c>
      <c r="P149" s="2">
        <v>-468</v>
      </c>
      <c r="Q149" s="2">
        <v>781</v>
      </c>
      <c r="R149" s="2">
        <v>727</v>
      </c>
      <c r="S149" s="2">
        <v>2065</v>
      </c>
      <c r="T149" s="2">
        <f t="shared" si="21"/>
        <v>653.91446189287774</v>
      </c>
      <c r="U149" s="2">
        <f t="shared" si="22"/>
        <v>306.95112789139688</v>
      </c>
      <c r="V149" s="2">
        <f t="shared" si="23"/>
        <v>134.37258252419002</v>
      </c>
      <c r="W149" s="2">
        <f t="shared" si="24"/>
        <v>1095.2381723084645</v>
      </c>
      <c r="X149" s="2">
        <v>-5.4619999999999997</v>
      </c>
      <c r="Y149" s="2">
        <f t="shared" si="25"/>
        <v>4668.2381723084645</v>
      </c>
      <c r="Z149" s="2">
        <f t="shared" si="26"/>
        <v>0.79615384615384621</v>
      </c>
      <c r="AA149" s="2">
        <f t="shared" si="27"/>
        <v>10215.504000000001</v>
      </c>
      <c r="AB149">
        <f t="shared" si="28"/>
        <v>4171.5660000000007</v>
      </c>
      <c r="AC149">
        <f t="shared" si="29"/>
        <v>3292.8</v>
      </c>
    </row>
    <row r="150" spans="1:31" x14ac:dyDescent="0.25">
      <c r="A150" s="2">
        <v>7784</v>
      </c>
      <c r="B150" s="2">
        <v>10.541089023472299</v>
      </c>
      <c r="C150" s="2">
        <v>13.1</v>
      </c>
      <c r="D150" s="2">
        <f t="shared" si="20"/>
        <v>33.6</v>
      </c>
      <c r="E150" s="2">
        <v>3.47</v>
      </c>
      <c r="F150" s="2">
        <v>12.97</v>
      </c>
      <c r="G150" s="2">
        <v>0</v>
      </c>
      <c r="H150" s="2">
        <v>0</v>
      </c>
      <c r="I150" s="2">
        <v>0</v>
      </c>
      <c r="J150" s="2">
        <v>0</v>
      </c>
      <c r="K150" s="2">
        <v>15.5089109765276</v>
      </c>
      <c r="L150" s="2">
        <v>22.1555871093252</v>
      </c>
      <c r="M150" s="2">
        <v>0</v>
      </c>
      <c r="N150" s="2">
        <v>0</v>
      </c>
      <c r="O150" s="2">
        <v>1196</v>
      </c>
      <c r="P150" s="2">
        <v>-457</v>
      </c>
      <c r="Q150" s="2">
        <v>790</v>
      </c>
      <c r="R150" s="2">
        <v>724</v>
      </c>
      <c r="S150" s="2">
        <v>2066</v>
      </c>
      <c r="T150" s="2">
        <f t="shared" si="21"/>
        <v>625.39482804085185</v>
      </c>
      <c r="U150" s="2">
        <f t="shared" si="22"/>
        <v>307.2494283072291</v>
      </c>
      <c r="V150" s="2">
        <f t="shared" si="23"/>
        <v>134.50316812431072</v>
      </c>
      <c r="W150" s="2">
        <f t="shared" si="24"/>
        <v>1067.1474244723918</v>
      </c>
      <c r="X150" s="2">
        <v>-5.3540000000000001</v>
      </c>
      <c r="Y150" s="2">
        <f t="shared" si="25"/>
        <v>4647.1474244723922</v>
      </c>
      <c r="Z150" s="2">
        <f t="shared" si="26"/>
        <v>0.79038461538461546</v>
      </c>
      <c r="AA150" s="2">
        <f t="shared" si="27"/>
        <v>9769.9680000000008</v>
      </c>
      <c r="AB150">
        <f t="shared" si="28"/>
        <v>4175.62</v>
      </c>
      <c r="AC150">
        <f t="shared" si="29"/>
        <v>3296</v>
      </c>
    </row>
    <row r="151" spans="1:31" x14ac:dyDescent="0.25">
      <c r="A151" s="2">
        <v>7770</v>
      </c>
      <c r="B151" s="2">
        <v>10.5831719271371</v>
      </c>
      <c r="C151" s="2">
        <v>13.07</v>
      </c>
      <c r="D151" s="2">
        <f t="shared" si="20"/>
        <v>33.57</v>
      </c>
      <c r="E151" s="2">
        <v>3.48</v>
      </c>
      <c r="F151" s="2">
        <v>12.95</v>
      </c>
      <c r="G151" s="2">
        <v>0</v>
      </c>
      <c r="H151" s="2">
        <v>0</v>
      </c>
      <c r="I151" s="2">
        <v>0</v>
      </c>
      <c r="J151" s="2">
        <v>0</v>
      </c>
      <c r="K151" s="2">
        <v>15.4668280728628</v>
      </c>
      <c r="L151" s="2">
        <v>22.095468675518301</v>
      </c>
      <c r="M151" s="2">
        <v>0</v>
      </c>
      <c r="N151" s="2">
        <v>0</v>
      </c>
      <c r="O151" s="2">
        <v>1193</v>
      </c>
      <c r="P151" s="2">
        <v>-455</v>
      </c>
      <c r="Q151" s="2">
        <v>789</v>
      </c>
      <c r="R151" s="2">
        <v>724</v>
      </c>
      <c r="S151" s="2">
        <v>2066</v>
      </c>
      <c r="T151" s="2">
        <f t="shared" si="21"/>
        <v>621.82987380934867</v>
      </c>
      <c r="U151" s="2">
        <f t="shared" si="22"/>
        <v>308.44262997055813</v>
      </c>
      <c r="V151" s="2">
        <f t="shared" si="23"/>
        <v>135.02551052479348</v>
      </c>
      <c r="W151" s="2">
        <f t="shared" si="24"/>
        <v>1065.2980143047002</v>
      </c>
      <c r="X151" s="2">
        <v>-5.3339999999999996</v>
      </c>
      <c r="Y151" s="2">
        <f t="shared" si="25"/>
        <v>4644.2980143047007</v>
      </c>
      <c r="Z151" s="2">
        <f t="shared" si="26"/>
        <v>0.78990384615384612</v>
      </c>
      <c r="AA151" s="2">
        <f t="shared" si="27"/>
        <v>9714.2759999999998</v>
      </c>
      <c r="AB151">
        <f t="shared" si="28"/>
        <v>4191.8360000000002</v>
      </c>
      <c r="AC151">
        <f t="shared" si="29"/>
        <v>3308.8</v>
      </c>
    </row>
    <row r="152" spans="1:31" x14ac:dyDescent="0.25">
      <c r="A152" s="2">
        <v>7708</v>
      </c>
      <c r="B152" s="2">
        <v>10.536766204494899</v>
      </c>
      <c r="C152" s="2">
        <v>12.97</v>
      </c>
      <c r="D152" s="2">
        <f t="shared" si="20"/>
        <v>33.47</v>
      </c>
      <c r="E152" s="2">
        <v>3.49</v>
      </c>
      <c r="F152" s="2">
        <v>12.87</v>
      </c>
      <c r="G152" s="2">
        <v>0</v>
      </c>
      <c r="H152" s="2">
        <v>0</v>
      </c>
      <c r="I152" s="2">
        <v>0</v>
      </c>
      <c r="J152" s="2">
        <v>0</v>
      </c>
      <c r="K152" s="2">
        <v>15.513233795505</v>
      </c>
      <c r="L152" s="2">
        <v>22.161762565007098</v>
      </c>
      <c r="M152" s="2">
        <v>0</v>
      </c>
      <c r="N152" s="2">
        <v>0</v>
      </c>
      <c r="O152" s="2">
        <v>1197</v>
      </c>
      <c r="P152" s="2">
        <v>-450</v>
      </c>
      <c r="Q152" s="2">
        <v>798</v>
      </c>
      <c r="R152" s="2">
        <v>722</v>
      </c>
      <c r="S152" s="2">
        <v>2065</v>
      </c>
      <c r="T152" s="2">
        <f t="shared" si="21"/>
        <v>606.0422193555487</v>
      </c>
      <c r="U152" s="2">
        <f t="shared" si="22"/>
        <v>307.2494283072291</v>
      </c>
      <c r="V152" s="2">
        <f t="shared" si="23"/>
        <v>134.50316812431072</v>
      </c>
      <c r="W152" s="2">
        <f t="shared" si="24"/>
        <v>1047.7948157870885</v>
      </c>
      <c r="X152" s="2">
        <v>-5.2830000000000004</v>
      </c>
      <c r="Y152" s="2">
        <f t="shared" si="25"/>
        <v>4632.7948157870887</v>
      </c>
      <c r="Z152" s="2">
        <f t="shared" si="26"/>
        <v>0.78653846153846152</v>
      </c>
      <c r="AA152" s="2">
        <f t="shared" si="27"/>
        <v>9467.6400000000012</v>
      </c>
      <c r="AB152">
        <f t="shared" si="28"/>
        <v>4175.62</v>
      </c>
      <c r="AC152">
        <f t="shared" si="29"/>
        <v>3296</v>
      </c>
    </row>
    <row r="153" spans="1:31" x14ac:dyDescent="0.25">
      <c r="A153" s="2">
        <v>7658</v>
      </c>
      <c r="B153" s="2">
        <v>10.5100001591563</v>
      </c>
      <c r="C153" s="2">
        <v>12.88</v>
      </c>
      <c r="D153" s="2">
        <f t="shared" si="20"/>
        <v>33.380000000000003</v>
      </c>
      <c r="E153" s="2">
        <v>3.49</v>
      </c>
      <c r="F153" s="2">
        <v>12.8</v>
      </c>
      <c r="G153" s="2">
        <v>0</v>
      </c>
      <c r="H153" s="2">
        <v>0</v>
      </c>
      <c r="I153" s="2">
        <v>0</v>
      </c>
      <c r="J153" s="2">
        <v>0</v>
      </c>
      <c r="K153" s="2">
        <v>15.539999840843601</v>
      </c>
      <c r="L153" s="2">
        <v>22.199999772633699</v>
      </c>
      <c r="M153" s="2">
        <v>0</v>
      </c>
      <c r="N153" s="2">
        <v>0</v>
      </c>
      <c r="O153" s="2">
        <v>1199</v>
      </c>
      <c r="P153" s="2">
        <v>-446</v>
      </c>
      <c r="Q153" s="2">
        <v>804</v>
      </c>
      <c r="R153" s="2">
        <v>721</v>
      </c>
      <c r="S153" s="2">
        <v>2064</v>
      </c>
      <c r="T153" s="2">
        <f t="shared" si="21"/>
        <v>593.31023995732278</v>
      </c>
      <c r="U153" s="2">
        <f t="shared" si="22"/>
        <v>306.35452705973239</v>
      </c>
      <c r="V153" s="2">
        <f t="shared" si="23"/>
        <v>134.11141132394866</v>
      </c>
      <c r="W153" s="2">
        <f t="shared" si="24"/>
        <v>1033.7761783410037</v>
      </c>
      <c r="X153" s="2">
        <v>-5.24</v>
      </c>
      <c r="Y153" s="2">
        <f t="shared" si="25"/>
        <v>4622.7761783410042</v>
      </c>
      <c r="Z153" s="2">
        <f t="shared" si="26"/>
        <v>0.78317307692307681</v>
      </c>
      <c r="AA153" s="2">
        <f t="shared" si="27"/>
        <v>9268.74</v>
      </c>
      <c r="AB153">
        <f t="shared" si="28"/>
        <v>4163.4580000000005</v>
      </c>
      <c r="AC153">
        <f t="shared" si="29"/>
        <v>3286.4</v>
      </c>
    </row>
    <row r="154" spans="1:31" x14ac:dyDescent="0.25">
      <c r="A154" s="2">
        <v>7623</v>
      </c>
      <c r="B154" s="2">
        <v>10.5100001591563</v>
      </c>
      <c r="C154" s="2">
        <v>12.83</v>
      </c>
      <c r="D154" s="2">
        <f t="shared" si="20"/>
        <v>33.33</v>
      </c>
      <c r="E154" s="2">
        <v>3.5</v>
      </c>
      <c r="F154" s="2">
        <v>12.75</v>
      </c>
      <c r="G154" s="2">
        <v>0</v>
      </c>
      <c r="H154" s="2">
        <v>0</v>
      </c>
      <c r="I154" s="2">
        <v>0</v>
      </c>
      <c r="J154" s="2">
        <v>0</v>
      </c>
      <c r="K154" s="2">
        <v>15.539999840843601</v>
      </c>
      <c r="L154" s="2">
        <v>22.199999772633699</v>
      </c>
      <c r="M154" s="2">
        <v>0</v>
      </c>
      <c r="N154" s="2">
        <v>0</v>
      </c>
      <c r="O154" s="2">
        <v>1199</v>
      </c>
      <c r="P154" s="2">
        <v>-443</v>
      </c>
      <c r="Q154" s="2">
        <v>807</v>
      </c>
      <c r="R154" s="2">
        <v>720</v>
      </c>
      <c r="S154" s="2">
        <v>2065</v>
      </c>
      <c r="T154" s="2">
        <f t="shared" si="21"/>
        <v>584.39785437856483</v>
      </c>
      <c r="U154" s="2">
        <f t="shared" si="22"/>
        <v>306.35452705973239</v>
      </c>
      <c r="V154" s="2">
        <f t="shared" si="23"/>
        <v>134.11141132394866</v>
      </c>
      <c r="W154" s="2">
        <f t="shared" si="24"/>
        <v>1024.8637927622458</v>
      </c>
      <c r="X154" s="2">
        <v>-5.2069999999999999</v>
      </c>
      <c r="Y154" s="2">
        <f t="shared" si="25"/>
        <v>4616.8637927622458</v>
      </c>
      <c r="Z154" s="2">
        <f t="shared" si="26"/>
        <v>0.78125</v>
      </c>
      <c r="AA154" s="2">
        <f t="shared" si="27"/>
        <v>9129.51</v>
      </c>
      <c r="AB154">
        <f t="shared" si="28"/>
        <v>4163.4580000000005</v>
      </c>
      <c r="AC154">
        <f t="shared" si="29"/>
        <v>3286.4</v>
      </c>
    </row>
    <row r="155" spans="1:31" x14ac:dyDescent="0.25">
      <c r="A155" s="2">
        <v>7600</v>
      </c>
      <c r="B155" s="2">
        <v>10.496000638255</v>
      </c>
      <c r="C155" s="2">
        <v>12.79</v>
      </c>
      <c r="D155" s="2">
        <f t="shared" si="20"/>
        <v>33.29</v>
      </c>
      <c r="E155" s="2">
        <v>3.51</v>
      </c>
      <c r="F155" s="2">
        <v>12.72</v>
      </c>
      <c r="G155" s="2">
        <v>0</v>
      </c>
      <c r="H155" s="2">
        <v>0</v>
      </c>
      <c r="I155" s="2">
        <v>1.39993617449789E-2</v>
      </c>
      <c r="J155" s="2">
        <v>1.55548463833099E-2</v>
      </c>
      <c r="K155" s="2">
        <v>15.54</v>
      </c>
      <c r="L155" s="2">
        <v>22.2</v>
      </c>
      <c r="M155" s="2">
        <v>0</v>
      </c>
      <c r="N155" s="2">
        <v>4</v>
      </c>
      <c r="O155" s="2">
        <v>1199</v>
      </c>
      <c r="P155" s="2">
        <v>-441</v>
      </c>
      <c r="Q155" s="2">
        <v>813</v>
      </c>
      <c r="R155" s="2">
        <v>720</v>
      </c>
      <c r="S155" s="2">
        <v>2065</v>
      </c>
      <c r="T155" s="2">
        <f t="shared" si="21"/>
        <v>578.54114385538082</v>
      </c>
      <c r="U155" s="2">
        <f t="shared" si="22"/>
        <v>306.05622664390012</v>
      </c>
      <c r="V155" s="2">
        <f t="shared" si="23"/>
        <v>133.98082572382796</v>
      </c>
      <c r="W155" s="2">
        <f t="shared" si="24"/>
        <v>1018.5781962231089</v>
      </c>
      <c r="X155" s="2">
        <v>-5.1849999999999996</v>
      </c>
      <c r="Y155" s="2">
        <f t="shared" si="25"/>
        <v>4616.5781962231085</v>
      </c>
      <c r="Z155" s="2">
        <f t="shared" si="26"/>
        <v>0.78028846153846154</v>
      </c>
      <c r="AA155" s="2">
        <f t="shared" si="27"/>
        <v>9038.0159999999996</v>
      </c>
      <c r="AB155">
        <f t="shared" si="28"/>
        <v>4159.4040000000005</v>
      </c>
      <c r="AC155">
        <f t="shared" si="29"/>
        <v>3283.2000000000003</v>
      </c>
    </row>
    <row r="156" spans="1:31" x14ac:dyDescent="0.25">
      <c r="A156" s="2">
        <v>7519</v>
      </c>
      <c r="B156" s="2">
        <v>10.5107527349895</v>
      </c>
      <c r="C156" s="2">
        <v>12.65</v>
      </c>
      <c r="D156" s="2">
        <f t="shared" si="20"/>
        <v>33.15</v>
      </c>
      <c r="E156" s="2">
        <v>3.53</v>
      </c>
      <c r="F156" s="2">
        <v>12.6</v>
      </c>
      <c r="G156" s="2">
        <v>0</v>
      </c>
      <c r="H156" s="2">
        <v>0</v>
      </c>
      <c r="I156" s="2">
        <v>0</v>
      </c>
      <c r="J156" s="2">
        <v>0</v>
      </c>
      <c r="K156" s="2">
        <v>15.539247265010401</v>
      </c>
      <c r="L156" s="2">
        <v>22.198924664300598</v>
      </c>
      <c r="M156" s="2">
        <v>0</v>
      </c>
      <c r="N156" s="2">
        <v>0</v>
      </c>
      <c r="O156" s="2">
        <v>1199</v>
      </c>
      <c r="P156" s="2">
        <v>-433</v>
      </c>
      <c r="Q156" s="2">
        <v>817</v>
      </c>
      <c r="R156" s="2">
        <v>718</v>
      </c>
      <c r="S156" s="2">
        <v>2065</v>
      </c>
      <c r="T156" s="2">
        <f t="shared" si="21"/>
        <v>557.91533723025509</v>
      </c>
      <c r="U156" s="2">
        <f t="shared" si="22"/>
        <v>306.35452705973239</v>
      </c>
      <c r="V156" s="2">
        <f t="shared" si="23"/>
        <v>134.11141132394866</v>
      </c>
      <c r="W156" s="2">
        <f t="shared" si="24"/>
        <v>998.38127561393617</v>
      </c>
      <c r="X156" s="2">
        <v>-5.1079999999999997</v>
      </c>
      <c r="Y156" s="2">
        <f t="shared" si="25"/>
        <v>4598.3812756139359</v>
      </c>
      <c r="Z156" s="2">
        <f t="shared" si="26"/>
        <v>0.77548076923076914</v>
      </c>
      <c r="AA156" s="2">
        <f t="shared" si="27"/>
        <v>8715.7980000000007</v>
      </c>
      <c r="AB156">
        <f t="shared" si="28"/>
        <v>4163.4580000000005</v>
      </c>
      <c r="AC156">
        <f t="shared" si="29"/>
        <v>3286.4</v>
      </c>
    </row>
    <row r="157" spans="1:31" x14ac:dyDescent="0.25">
      <c r="A157" s="2">
        <v>7362</v>
      </c>
      <c r="B157" s="2">
        <v>10.512985714586399</v>
      </c>
      <c r="C157" s="2">
        <v>12.39</v>
      </c>
      <c r="D157" s="2">
        <f t="shared" si="20"/>
        <v>32.89</v>
      </c>
      <c r="E157" s="2">
        <v>3.58</v>
      </c>
      <c r="F157" s="2">
        <v>12.38</v>
      </c>
      <c r="G157" s="2">
        <v>0</v>
      </c>
      <c r="H157" s="2">
        <v>0</v>
      </c>
      <c r="I157" s="2">
        <v>0</v>
      </c>
      <c r="J157" s="2">
        <v>0</v>
      </c>
      <c r="K157" s="2">
        <v>15.5370142854135</v>
      </c>
      <c r="L157" s="2">
        <v>22.1957346934479</v>
      </c>
      <c r="M157" s="2">
        <v>0</v>
      </c>
      <c r="N157" s="2">
        <v>0</v>
      </c>
      <c r="O157" s="2">
        <v>1199</v>
      </c>
      <c r="P157" s="2">
        <v>-418</v>
      </c>
      <c r="Q157" s="2">
        <v>832</v>
      </c>
      <c r="R157" s="2">
        <v>714</v>
      </c>
      <c r="S157" s="2">
        <v>2065</v>
      </c>
      <c r="T157" s="2">
        <f t="shared" si="21"/>
        <v>517.93692191982598</v>
      </c>
      <c r="U157" s="2">
        <f t="shared" si="22"/>
        <v>306.35452705973239</v>
      </c>
      <c r="V157" s="2">
        <f t="shared" si="23"/>
        <v>134.11141132394866</v>
      </c>
      <c r="W157" s="2">
        <f t="shared" si="24"/>
        <v>958.40286030350705</v>
      </c>
      <c r="X157" s="2">
        <v>-4.9589999999999996</v>
      </c>
      <c r="Y157" s="2">
        <f t="shared" si="25"/>
        <v>4569.4028603035067</v>
      </c>
      <c r="Z157" s="2">
        <f t="shared" si="26"/>
        <v>0.76730769230769236</v>
      </c>
      <c r="AA157" s="2">
        <f t="shared" si="27"/>
        <v>8091.2520000000004</v>
      </c>
      <c r="AB157">
        <f t="shared" si="28"/>
        <v>4163.4580000000005</v>
      </c>
      <c r="AC157">
        <f t="shared" si="29"/>
        <v>3286.4</v>
      </c>
      <c r="AD157" s="2"/>
      <c r="AE157" s="2"/>
    </row>
    <row r="158" spans="1:31" x14ac:dyDescent="0.25">
      <c r="A158" s="2">
        <v>7311</v>
      </c>
      <c r="B158" s="2">
        <v>10.510588767566</v>
      </c>
      <c r="C158" s="2">
        <v>12.3</v>
      </c>
      <c r="D158" s="2">
        <f t="shared" si="20"/>
        <v>32.799999999999997</v>
      </c>
      <c r="E158" s="2">
        <v>3.59</v>
      </c>
      <c r="F158" s="2">
        <v>12.31</v>
      </c>
      <c r="G158" s="2">
        <v>0</v>
      </c>
      <c r="H158" s="2">
        <v>0</v>
      </c>
      <c r="I158" s="2">
        <v>0</v>
      </c>
      <c r="J158" s="2">
        <v>0</v>
      </c>
      <c r="K158" s="2">
        <v>15.539411232433901</v>
      </c>
      <c r="L158" s="2">
        <v>22.199158903476999</v>
      </c>
      <c r="M158" s="2">
        <v>0</v>
      </c>
      <c r="N158" s="2">
        <v>0</v>
      </c>
      <c r="O158" s="2">
        <v>1199</v>
      </c>
      <c r="P158" s="2">
        <v>-413</v>
      </c>
      <c r="Q158" s="2">
        <v>837</v>
      </c>
      <c r="R158" s="2">
        <v>712</v>
      </c>
      <c r="S158" s="2">
        <v>2065</v>
      </c>
      <c r="T158" s="2">
        <f t="shared" si="21"/>
        <v>504.95030293363573</v>
      </c>
      <c r="U158" s="2">
        <f t="shared" si="22"/>
        <v>306.35452705973239</v>
      </c>
      <c r="V158" s="2">
        <f t="shared" si="23"/>
        <v>134.11141132394866</v>
      </c>
      <c r="W158" s="2">
        <f t="shared" si="24"/>
        <v>945.4162413173168</v>
      </c>
      <c r="X158" s="2">
        <v>-4.9109999999999996</v>
      </c>
      <c r="Y158" s="2">
        <f t="shared" si="25"/>
        <v>4559.4162413173171</v>
      </c>
      <c r="Z158" s="2">
        <f t="shared" si="26"/>
        <v>0.76442307692307687</v>
      </c>
      <c r="AA158" s="2">
        <f t="shared" si="27"/>
        <v>7888.3740000000007</v>
      </c>
      <c r="AB158">
        <f t="shared" si="28"/>
        <v>4163.4580000000005</v>
      </c>
      <c r="AC158">
        <f t="shared" si="29"/>
        <v>3286.4</v>
      </c>
    </row>
    <row r="159" spans="1:31" x14ac:dyDescent="0.25">
      <c r="A159" s="2">
        <v>7305</v>
      </c>
      <c r="B159" s="2">
        <v>10.536766204494899</v>
      </c>
      <c r="C159" s="2">
        <v>12.29</v>
      </c>
      <c r="D159" s="2">
        <f t="shared" si="20"/>
        <v>32.79</v>
      </c>
      <c r="E159" s="2">
        <v>3.6</v>
      </c>
      <c r="F159" s="2">
        <v>12.3</v>
      </c>
      <c r="G159" s="2">
        <v>0</v>
      </c>
      <c r="H159" s="2">
        <v>0</v>
      </c>
      <c r="I159" s="2">
        <v>0</v>
      </c>
      <c r="J159" s="2">
        <v>0</v>
      </c>
      <c r="K159" s="2">
        <v>15.513233795505</v>
      </c>
      <c r="L159" s="2">
        <v>22.161762565007098</v>
      </c>
      <c r="M159" s="2">
        <v>0</v>
      </c>
      <c r="N159" s="2">
        <v>0</v>
      </c>
      <c r="O159" s="2">
        <v>1197</v>
      </c>
      <c r="P159" s="2">
        <v>-412</v>
      </c>
      <c r="Q159" s="2">
        <v>836</v>
      </c>
      <c r="R159" s="2">
        <v>712</v>
      </c>
      <c r="S159" s="2">
        <v>2065</v>
      </c>
      <c r="T159" s="2">
        <f t="shared" si="21"/>
        <v>503.42246540584858</v>
      </c>
      <c r="U159" s="2">
        <f t="shared" si="22"/>
        <v>307.2494283072291</v>
      </c>
      <c r="V159" s="2">
        <f t="shared" si="23"/>
        <v>134.50316812431072</v>
      </c>
      <c r="W159" s="2">
        <f t="shared" si="24"/>
        <v>945.1750618373884</v>
      </c>
      <c r="X159" s="2">
        <v>-4.9009999999999998</v>
      </c>
      <c r="Y159" s="2">
        <f t="shared" si="25"/>
        <v>4558.1750618373881</v>
      </c>
      <c r="Z159" s="2">
        <f t="shared" si="26"/>
        <v>0.76442307692307687</v>
      </c>
      <c r="AA159" s="2">
        <f t="shared" si="27"/>
        <v>7864.5060000000003</v>
      </c>
      <c r="AB159">
        <f t="shared" si="28"/>
        <v>4175.62</v>
      </c>
      <c r="AC159">
        <f t="shared" si="29"/>
        <v>3296</v>
      </c>
    </row>
    <row r="160" spans="1:31" x14ac:dyDescent="0.25">
      <c r="A160" s="2">
        <v>7222</v>
      </c>
      <c r="B160" s="2">
        <v>10.5135382378219</v>
      </c>
      <c r="C160" s="2">
        <v>12.15</v>
      </c>
      <c r="D160" s="2">
        <f t="shared" si="20"/>
        <v>32.65</v>
      </c>
      <c r="E160" s="2">
        <v>3.62</v>
      </c>
      <c r="F160" s="2">
        <v>12.18</v>
      </c>
      <c r="G160" s="2">
        <v>0</v>
      </c>
      <c r="H160" s="2">
        <v>0</v>
      </c>
      <c r="I160" s="2">
        <v>0</v>
      </c>
      <c r="J160" s="2">
        <v>0</v>
      </c>
      <c r="K160" s="2">
        <v>15.536461762178</v>
      </c>
      <c r="L160" s="2">
        <v>22.194945374540101</v>
      </c>
      <c r="M160" s="2">
        <v>0</v>
      </c>
      <c r="N160" s="2">
        <v>0</v>
      </c>
      <c r="O160" s="2">
        <v>1199</v>
      </c>
      <c r="P160" s="2">
        <v>-405</v>
      </c>
      <c r="Q160" s="2">
        <v>845</v>
      </c>
      <c r="R160" s="2">
        <v>710</v>
      </c>
      <c r="S160" s="2">
        <v>2065</v>
      </c>
      <c r="T160" s="2">
        <f t="shared" si="21"/>
        <v>482.28737960479378</v>
      </c>
      <c r="U160" s="2">
        <f t="shared" si="22"/>
        <v>306.65282747556466</v>
      </c>
      <c r="V160" s="2">
        <f t="shared" si="23"/>
        <v>134.24199692406933</v>
      </c>
      <c r="W160" s="2">
        <f t="shared" si="24"/>
        <v>923.18220400442783</v>
      </c>
      <c r="X160" s="2">
        <v>-4.8259999999999996</v>
      </c>
      <c r="Y160" s="2">
        <f t="shared" si="25"/>
        <v>4543.1822040044281</v>
      </c>
      <c r="Z160" s="2">
        <f t="shared" si="26"/>
        <v>0.75961538461538458</v>
      </c>
      <c r="AA160" s="2">
        <f t="shared" si="27"/>
        <v>7534.3320000000003</v>
      </c>
      <c r="AB160">
        <f t="shared" si="28"/>
        <v>4167.5120000000006</v>
      </c>
      <c r="AC160">
        <f t="shared" si="29"/>
        <v>3289.6000000000004</v>
      </c>
    </row>
    <row r="161" spans="1:29" x14ac:dyDescent="0.25">
      <c r="A161" s="2">
        <v>7202</v>
      </c>
      <c r="B161" s="2">
        <v>10.509867231381699</v>
      </c>
      <c r="C161" s="2">
        <v>12.12</v>
      </c>
      <c r="D161" s="2">
        <f t="shared" si="20"/>
        <v>32.619999999999997</v>
      </c>
      <c r="E161" s="2">
        <v>3.62</v>
      </c>
      <c r="F161" s="2">
        <v>12.16</v>
      </c>
      <c r="G161" s="2">
        <v>0</v>
      </c>
      <c r="H161" s="2">
        <v>0</v>
      </c>
      <c r="I161" s="2">
        <v>1.32768618211542E-4</v>
      </c>
      <c r="J161" s="2">
        <v>1.47520686901714E-4</v>
      </c>
      <c r="K161" s="2">
        <v>15.54</v>
      </c>
      <c r="L161" s="2">
        <v>22.2</v>
      </c>
      <c r="M161" s="2">
        <v>0</v>
      </c>
      <c r="N161" s="2">
        <v>0</v>
      </c>
      <c r="O161" s="2">
        <v>1199</v>
      </c>
      <c r="P161" s="2">
        <v>-403</v>
      </c>
      <c r="Q161" s="2">
        <v>847</v>
      </c>
      <c r="R161" s="2">
        <v>710</v>
      </c>
      <c r="S161" s="2">
        <v>2065</v>
      </c>
      <c r="T161" s="2">
        <f t="shared" si="21"/>
        <v>477.19458784550341</v>
      </c>
      <c r="U161" s="2">
        <f t="shared" si="22"/>
        <v>306.35452705973239</v>
      </c>
      <c r="V161" s="2">
        <f t="shared" si="23"/>
        <v>134.11141132394866</v>
      </c>
      <c r="W161" s="2">
        <f t="shared" si="24"/>
        <v>917.66052622918448</v>
      </c>
      <c r="X161" s="2">
        <v>-4.8079999999999998</v>
      </c>
      <c r="Y161" s="2">
        <f t="shared" si="25"/>
        <v>4539.6605262291841</v>
      </c>
      <c r="Z161" s="2">
        <f t="shared" si="26"/>
        <v>0.75865384615384623</v>
      </c>
      <c r="AA161" s="2">
        <f t="shared" si="27"/>
        <v>7454.7719999999999</v>
      </c>
      <c r="AB161">
        <f t="shared" si="28"/>
        <v>4163.4580000000005</v>
      </c>
      <c r="AC161">
        <f t="shared" si="29"/>
        <v>3286.4</v>
      </c>
    </row>
    <row r="162" spans="1:29" x14ac:dyDescent="0.25">
      <c r="A162" s="2">
        <v>7127</v>
      </c>
      <c r="B162" s="2">
        <v>10.536766204494899</v>
      </c>
      <c r="C162" s="2">
        <v>11.99</v>
      </c>
      <c r="D162" s="2">
        <f t="shared" si="20"/>
        <v>32.49</v>
      </c>
      <c r="E162" s="2">
        <v>3.65</v>
      </c>
      <c r="F162" s="2">
        <v>12.05</v>
      </c>
      <c r="G162" s="2">
        <v>0</v>
      </c>
      <c r="H162" s="2">
        <v>0</v>
      </c>
      <c r="I162" s="2">
        <v>0</v>
      </c>
      <c r="J162" s="2">
        <v>0</v>
      </c>
      <c r="K162" s="2">
        <v>15.513233795505</v>
      </c>
      <c r="L162" s="2">
        <v>22.161762565007098</v>
      </c>
      <c r="M162" s="2">
        <v>0</v>
      </c>
      <c r="N162" s="2">
        <v>0</v>
      </c>
      <c r="O162" s="2">
        <v>1197</v>
      </c>
      <c r="P162" s="2">
        <v>-395</v>
      </c>
      <c r="Q162" s="2">
        <v>853</v>
      </c>
      <c r="R162" s="2">
        <v>708</v>
      </c>
      <c r="S162" s="2">
        <v>2065</v>
      </c>
      <c r="T162" s="2">
        <f t="shared" si="21"/>
        <v>458.09661874816476</v>
      </c>
      <c r="U162" s="2">
        <f t="shared" si="22"/>
        <v>307.2494283072291</v>
      </c>
      <c r="V162" s="2">
        <f t="shared" si="23"/>
        <v>134.50316812431072</v>
      </c>
      <c r="W162" s="2">
        <f t="shared" si="24"/>
        <v>899.84921517970463</v>
      </c>
      <c r="X162" s="2">
        <v>-4.7320000000000002</v>
      </c>
      <c r="Y162" s="2">
        <f t="shared" si="25"/>
        <v>4525.8492151797045</v>
      </c>
      <c r="Z162" s="2">
        <f t="shared" si="26"/>
        <v>0.75480769230769229</v>
      </c>
      <c r="AA162" s="2">
        <f t="shared" si="27"/>
        <v>7156.4220000000005</v>
      </c>
      <c r="AB162">
        <f t="shared" si="28"/>
        <v>4175.62</v>
      </c>
      <c r="AC162">
        <f t="shared" si="29"/>
        <v>3296</v>
      </c>
    </row>
    <row r="163" spans="1:29" x14ac:dyDescent="0.25">
      <c r="A163" s="2">
        <v>7108</v>
      </c>
      <c r="B163" s="2">
        <v>10.5135382378219</v>
      </c>
      <c r="C163" s="2">
        <v>11.96</v>
      </c>
      <c r="D163" s="2">
        <f t="shared" si="20"/>
        <v>32.46</v>
      </c>
      <c r="E163" s="2">
        <v>3.65</v>
      </c>
      <c r="F163" s="2">
        <v>12.02</v>
      </c>
      <c r="G163" s="2">
        <v>0</v>
      </c>
      <c r="H163" s="2">
        <v>0</v>
      </c>
      <c r="I163" s="2">
        <v>0</v>
      </c>
      <c r="J163" s="2">
        <v>0</v>
      </c>
      <c r="K163" s="2">
        <v>15.536461762178</v>
      </c>
      <c r="L163" s="2">
        <v>22.194945374540101</v>
      </c>
      <c r="M163" s="2">
        <v>0</v>
      </c>
      <c r="N163" s="2">
        <v>0</v>
      </c>
      <c r="O163" s="2">
        <v>1199</v>
      </c>
      <c r="P163" s="2">
        <v>-394</v>
      </c>
      <c r="Q163" s="2">
        <v>856</v>
      </c>
      <c r="R163" s="2">
        <v>707</v>
      </c>
      <c r="S163" s="2">
        <v>2065</v>
      </c>
      <c r="T163" s="2">
        <f t="shared" si="21"/>
        <v>453.25846657683894</v>
      </c>
      <c r="U163" s="2">
        <f t="shared" si="22"/>
        <v>306.65282747556466</v>
      </c>
      <c r="V163" s="2">
        <f t="shared" si="23"/>
        <v>134.24199692406933</v>
      </c>
      <c r="W163" s="2">
        <f t="shared" si="24"/>
        <v>894.15329097647293</v>
      </c>
      <c r="X163" s="2">
        <v>-4.718</v>
      </c>
      <c r="Y163" s="2">
        <f t="shared" si="25"/>
        <v>4522.1532909764728</v>
      </c>
      <c r="Z163" s="2">
        <f t="shared" si="26"/>
        <v>0.7533653846153846</v>
      </c>
      <c r="AA163" s="2">
        <f t="shared" si="27"/>
        <v>7080.84</v>
      </c>
      <c r="AB163">
        <f t="shared" si="28"/>
        <v>4167.5120000000006</v>
      </c>
      <c r="AC163">
        <f t="shared" si="29"/>
        <v>3289.6000000000004</v>
      </c>
    </row>
    <row r="164" spans="1:29" x14ac:dyDescent="0.25">
      <c r="A164" s="2">
        <v>7051</v>
      </c>
      <c r="B164" s="2">
        <v>10.5107527349895</v>
      </c>
      <c r="C164" s="2">
        <v>11.86</v>
      </c>
      <c r="D164" s="2">
        <f t="shared" si="20"/>
        <v>32.36</v>
      </c>
      <c r="E164" s="2">
        <v>3.66</v>
      </c>
      <c r="F164" s="2">
        <v>11.94</v>
      </c>
      <c r="G164" s="2">
        <v>0</v>
      </c>
      <c r="H164" s="2">
        <v>0</v>
      </c>
      <c r="I164" s="2">
        <v>0</v>
      </c>
      <c r="J164" s="2">
        <v>0</v>
      </c>
      <c r="K164" s="2">
        <v>15.539247265010401</v>
      </c>
      <c r="L164" s="2">
        <v>22.198924664300598</v>
      </c>
      <c r="M164" s="2">
        <v>0</v>
      </c>
      <c r="N164" s="2">
        <v>0</v>
      </c>
      <c r="O164" s="2">
        <v>1199</v>
      </c>
      <c r="P164" s="2">
        <v>-388</v>
      </c>
      <c r="Q164" s="2">
        <v>862</v>
      </c>
      <c r="R164" s="2">
        <v>706</v>
      </c>
      <c r="S164" s="2">
        <v>2065</v>
      </c>
      <c r="T164" s="2">
        <f t="shared" si="21"/>
        <v>438.74401006286149</v>
      </c>
      <c r="U164" s="2">
        <f t="shared" si="22"/>
        <v>306.35452705973239</v>
      </c>
      <c r="V164" s="2">
        <f t="shared" si="23"/>
        <v>134.11141132394866</v>
      </c>
      <c r="W164" s="2">
        <f t="shared" si="24"/>
        <v>879.20994844654251</v>
      </c>
      <c r="X164" s="2">
        <v>-4.665</v>
      </c>
      <c r="Y164" s="2">
        <f t="shared" si="25"/>
        <v>4512.2099484465425</v>
      </c>
      <c r="Z164" s="2">
        <f t="shared" si="26"/>
        <v>0.75</v>
      </c>
      <c r="AA164" s="2">
        <f t="shared" si="27"/>
        <v>6854.0940000000001</v>
      </c>
      <c r="AB164">
        <f t="shared" si="28"/>
        <v>4163.4580000000005</v>
      </c>
      <c r="AC164">
        <f t="shared" si="29"/>
        <v>3286.4</v>
      </c>
    </row>
    <row r="165" spans="1:29" x14ac:dyDescent="0.25">
      <c r="A165" s="2">
        <v>6986</v>
      </c>
      <c r="B165" s="2">
        <v>10.5416215563028</v>
      </c>
      <c r="C165" s="2">
        <v>11.75</v>
      </c>
      <c r="D165" s="2">
        <f t="shared" si="20"/>
        <v>32.25</v>
      </c>
      <c r="E165" s="2">
        <v>3.69</v>
      </c>
      <c r="F165" s="2">
        <v>11.85</v>
      </c>
      <c r="G165" s="2">
        <v>0</v>
      </c>
      <c r="H165" s="2">
        <v>0</v>
      </c>
      <c r="I165" s="2">
        <v>0</v>
      </c>
      <c r="J165" s="2">
        <v>0</v>
      </c>
      <c r="K165" s="2">
        <v>15.508378443697101</v>
      </c>
      <c r="L165" s="2">
        <v>22.154826348138702</v>
      </c>
      <c r="M165" s="2">
        <v>0</v>
      </c>
      <c r="N165" s="2">
        <v>0</v>
      </c>
      <c r="O165" s="2">
        <v>1196</v>
      </c>
      <c r="P165" s="2">
        <v>-381</v>
      </c>
      <c r="Q165" s="2">
        <v>866</v>
      </c>
      <c r="R165" s="2">
        <v>704</v>
      </c>
      <c r="S165" s="2">
        <v>2065</v>
      </c>
      <c r="T165" s="2">
        <f t="shared" si="21"/>
        <v>422.19243684516795</v>
      </c>
      <c r="U165" s="2">
        <f t="shared" si="22"/>
        <v>307.2494283072291</v>
      </c>
      <c r="V165" s="2">
        <f t="shared" si="23"/>
        <v>134.50316812431072</v>
      </c>
      <c r="W165" s="2">
        <f t="shared" si="24"/>
        <v>863.9450332767077</v>
      </c>
      <c r="X165" s="2">
        <v>-4.5979999999999999</v>
      </c>
      <c r="Y165" s="2">
        <f t="shared" si="25"/>
        <v>4498.9450332767074</v>
      </c>
      <c r="Z165" s="2">
        <f t="shared" si="26"/>
        <v>0.74711538461538451</v>
      </c>
      <c r="AA165" s="2">
        <f t="shared" si="27"/>
        <v>6595.5240000000003</v>
      </c>
      <c r="AB165">
        <f t="shared" si="28"/>
        <v>4175.62</v>
      </c>
      <c r="AC165">
        <f t="shared" si="29"/>
        <v>3296</v>
      </c>
    </row>
    <row r="166" spans="1:29" x14ac:dyDescent="0.25">
      <c r="A166" s="2">
        <v>6934</v>
      </c>
      <c r="B166" s="2">
        <v>10.509892507939201</v>
      </c>
      <c r="C166" s="2">
        <v>11.67</v>
      </c>
      <c r="D166" s="2">
        <f t="shared" si="20"/>
        <v>32.17</v>
      </c>
      <c r="E166" s="2">
        <v>3.7</v>
      </c>
      <c r="F166" s="2">
        <v>11.78</v>
      </c>
      <c r="G166" s="2">
        <v>0</v>
      </c>
      <c r="H166" s="2">
        <v>0</v>
      </c>
      <c r="I166" s="2">
        <v>1.0749206078131099E-4</v>
      </c>
      <c r="J166" s="2">
        <v>1.19435623090345E-4</v>
      </c>
      <c r="K166" s="2">
        <v>15.54</v>
      </c>
      <c r="L166" s="2">
        <v>22.2</v>
      </c>
      <c r="M166" s="2">
        <v>0</v>
      </c>
      <c r="N166" s="2">
        <v>0</v>
      </c>
      <c r="O166" s="2">
        <v>1199</v>
      </c>
      <c r="P166" s="2">
        <v>-377</v>
      </c>
      <c r="Q166" s="2">
        <v>873</v>
      </c>
      <c r="R166" s="2">
        <v>703</v>
      </c>
      <c r="S166" s="2">
        <v>2065</v>
      </c>
      <c r="T166" s="2">
        <f t="shared" si="21"/>
        <v>408.95117827101313</v>
      </c>
      <c r="U166" s="2">
        <f t="shared" si="22"/>
        <v>306.35452705973239</v>
      </c>
      <c r="V166" s="2">
        <f t="shared" si="23"/>
        <v>134.11141132394866</v>
      </c>
      <c r="W166" s="2">
        <f t="shared" si="24"/>
        <v>849.41711665469415</v>
      </c>
      <c r="X166" s="2">
        <v>-4.5540000000000003</v>
      </c>
      <c r="Y166" s="2">
        <f t="shared" si="25"/>
        <v>4490.4171166546939</v>
      </c>
      <c r="Z166" s="2">
        <f t="shared" si="26"/>
        <v>0.74423076923076925</v>
      </c>
      <c r="AA166" s="2">
        <f t="shared" si="27"/>
        <v>6388.6680000000006</v>
      </c>
      <c r="AB166">
        <f t="shared" si="28"/>
        <v>4163.4580000000005</v>
      </c>
      <c r="AC166">
        <f t="shared" si="29"/>
        <v>3286.4</v>
      </c>
    </row>
    <row r="167" spans="1:29" x14ac:dyDescent="0.25">
      <c r="A167" s="2">
        <v>6934</v>
      </c>
      <c r="B167" s="2">
        <v>10.509892507939201</v>
      </c>
      <c r="C167" s="2">
        <v>11.67</v>
      </c>
      <c r="D167" s="2">
        <f t="shared" si="20"/>
        <v>32.17</v>
      </c>
      <c r="E167" s="2">
        <v>3.7</v>
      </c>
      <c r="F167" s="2">
        <v>11.78</v>
      </c>
      <c r="G167" s="2">
        <v>0</v>
      </c>
      <c r="H167" s="2">
        <v>0</v>
      </c>
      <c r="I167" s="2">
        <v>1.0749206078131099E-4</v>
      </c>
      <c r="J167" s="2">
        <v>1.19435623090345E-4</v>
      </c>
      <c r="K167" s="2">
        <v>15.54</v>
      </c>
      <c r="L167" s="2">
        <v>22.2</v>
      </c>
      <c r="M167" s="2">
        <v>0</v>
      </c>
      <c r="N167" s="2">
        <v>0</v>
      </c>
      <c r="O167" s="2">
        <v>1199</v>
      </c>
      <c r="P167" s="2">
        <v>-377</v>
      </c>
      <c r="Q167" s="2">
        <v>873</v>
      </c>
      <c r="R167" s="2">
        <v>703</v>
      </c>
      <c r="S167" s="2">
        <v>2065</v>
      </c>
      <c r="T167" s="2">
        <f t="shared" si="21"/>
        <v>408.95117827101313</v>
      </c>
      <c r="U167" s="2">
        <f t="shared" si="22"/>
        <v>306.35452705973239</v>
      </c>
      <c r="V167" s="2">
        <f t="shared" si="23"/>
        <v>134.11141132394866</v>
      </c>
      <c r="W167" s="2">
        <f t="shared" si="24"/>
        <v>849.41711665469415</v>
      </c>
      <c r="X167" s="2">
        <v>-4.5540000000000003</v>
      </c>
      <c r="Y167" s="2">
        <f t="shared" si="25"/>
        <v>4490.4171166546939</v>
      </c>
      <c r="Z167" s="2">
        <f t="shared" si="26"/>
        <v>0.74423076923076925</v>
      </c>
      <c r="AA167" s="2">
        <f t="shared" si="27"/>
        <v>6388.6680000000006</v>
      </c>
      <c r="AB167">
        <f t="shared" si="28"/>
        <v>4163.4580000000005</v>
      </c>
      <c r="AC167">
        <f t="shared" si="29"/>
        <v>3286.4</v>
      </c>
    </row>
    <row r="168" spans="1:29" x14ac:dyDescent="0.25">
      <c r="A168" s="2">
        <v>6799</v>
      </c>
      <c r="B168" s="2">
        <v>10.5127752395592</v>
      </c>
      <c r="C168" s="2">
        <v>11.44</v>
      </c>
      <c r="D168" s="2">
        <f t="shared" si="20"/>
        <v>31.939999999999998</v>
      </c>
      <c r="E168" s="2">
        <v>3.73</v>
      </c>
      <c r="F168" s="2">
        <v>11.59</v>
      </c>
      <c r="G168" s="2">
        <v>0</v>
      </c>
      <c r="H168" s="2">
        <v>0</v>
      </c>
      <c r="I168" s="2">
        <v>0</v>
      </c>
      <c r="J168" s="2">
        <v>0</v>
      </c>
      <c r="K168" s="2">
        <v>15.537224760440701</v>
      </c>
      <c r="L168" s="2">
        <v>22.196035372058098</v>
      </c>
      <c r="M168" s="2">
        <v>0</v>
      </c>
      <c r="N168" s="2">
        <v>0</v>
      </c>
      <c r="O168" s="2">
        <v>1199</v>
      </c>
      <c r="P168" s="2">
        <v>-364</v>
      </c>
      <c r="Q168" s="2">
        <v>886</v>
      </c>
      <c r="R168" s="2">
        <v>700</v>
      </c>
      <c r="S168" s="2">
        <v>2065</v>
      </c>
      <c r="T168" s="2">
        <f t="shared" si="21"/>
        <v>374.57483389580335</v>
      </c>
      <c r="U168" s="2">
        <f t="shared" si="22"/>
        <v>306.35452705973239</v>
      </c>
      <c r="V168" s="2">
        <f t="shared" si="23"/>
        <v>134.11141132394866</v>
      </c>
      <c r="W168" s="2">
        <f t="shared" si="24"/>
        <v>815.04077227948437</v>
      </c>
      <c r="X168" s="2">
        <v>-4.4260000000000002</v>
      </c>
      <c r="Y168" s="2">
        <f t="shared" si="25"/>
        <v>4466.0407722794844</v>
      </c>
      <c r="Z168" s="2">
        <f t="shared" si="26"/>
        <v>0.73653846153846148</v>
      </c>
      <c r="AA168" s="2">
        <f t="shared" si="27"/>
        <v>5851.6379999999999</v>
      </c>
      <c r="AB168">
        <f t="shared" si="28"/>
        <v>4163.4580000000005</v>
      </c>
      <c r="AC168">
        <f t="shared" si="29"/>
        <v>3286.4</v>
      </c>
    </row>
    <row r="169" spans="1:29" x14ac:dyDescent="0.25">
      <c r="A169" s="2">
        <v>6646</v>
      </c>
      <c r="B169" s="2">
        <v>10.5005659386193</v>
      </c>
      <c r="C169" s="2">
        <v>11.18</v>
      </c>
      <c r="D169" s="2">
        <f t="shared" si="20"/>
        <v>31.68</v>
      </c>
      <c r="E169" s="2">
        <v>3.78</v>
      </c>
      <c r="F169" s="2">
        <v>11.38</v>
      </c>
      <c r="G169" s="2">
        <v>0</v>
      </c>
      <c r="H169" s="2">
        <v>0</v>
      </c>
      <c r="I169" s="2">
        <v>9.4340613806451704E-3</v>
      </c>
      <c r="J169" s="2">
        <v>1.0482290422939E-2</v>
      </c>
      <c r="K169" s="2">
        <v>15.54</v>
      </c>
      <c r="L169" s="2">
        <v>22.2</v>
      </c>
      <c r="M169" s="2">
        <v>0</v>
      </c>
      <c r="N169" s="2">
        <v>3</v>
      </c>
      <c r="O169" s="2">
        <v>1199</v>
      </c>
      <c r="P169" s="2">
        <v>-349</v>
      </c>
      <c r="Q169" s="2">
        <v>903</v>
      </c>
      <c r="R169" s="2">
        <v>696</v>
      </c>
      <c r="S169" s="2">
        <v>2065</v>
      </c>
      <c r="T169" s="2">
        <f t="shared" si="21"/>
        <v>335.61497693723237</v>
      </c>
      <c r="U169" s="2">
        <f t="shared" si="22"/>
        <v>306.05622664390012</v>
      </c>
      <c r="V169" s="2">
        <f t="shared" si="23"/>
        <v>133.98082572382796</v>
      </c>
      <c r="W169" s="2">
        <f t="shared" si="24"/>
        <v>775.65202930496037</v>
      </c>
      <c r="X169" s="2">
        <v>-4.2809999999999997</v>
      </c>
      <c r="Y169" s="2">
        <f t="shared" si="25"/>
        <v>4439.6520293049607</v>
      </c>
      <c r="Z169" s="2">
        <f t="shared" si="26"/>
        <v>0.72884615384615381</v>
      </c>
      <c r="AA169" s="2">
        <f t="shared" si="27"/>
        <v>5243.0039999999999</v>
      </c>
      <c r="AB169">
        <f t="shared" si="28"/>
        <v>4159.4040000000005</v>
      </c>
      <c r="AC169">
        <f t="shared" si="29"/>
        <v>3283.2000000000003</v>
      </c>
    </row>
    <row r="170" spans="1:29" x14ac:dyDescent="0.25">
      <c r="A170" s="2">
        <v>6545</v>
      </c>
      <c r="B170" s="2">
        <v>10.512985714586399</v>
      </c>
      <c r="C170" s="2">
        <v>11.01</v>
      </c>
      <c r="D170" s="2">
        <f t="shared" si="20"/>
        <v>31.509999999999998</v>
      </c>
      <c r="E170" s="2">
        <v>3.81</v>
      </c>
      <c r="F170" s="2">
        <v>11.24</v>
      </c>
      <c r="G170" s="2">
        <v>0</v>
      </c>
      <c r="H170" s="2">
        <v>0</v>
      </c>
      <c r="I170" s="2">
        <v>0</v>
      </c>
      <c r="J170" s="2">
        <v>0</v>
      </c>
      <c r="K170" s="2">
        <v>15.5370142854135</v>
      </c>
      <c r="L170" s="2">
        <v>22.1957346934479</v>
      </c>
      <c r="M170" s="2">
        <v>0</v>
      </c>
      <c r="N170" s="2">
        <v>0</v>
      </c>
      <c r="O170" s="2">
        <v>1199</v>
      </c>
      <c r="P170" s="2">
        <v>-339</v>
      </c>
      <c r="Q170" s="2">
        <v>911</v>
      </c>
      <c r="R170" s="2">
        <v>693</v>
      </c>
      <c r="S170" s="2">
        <v>2065</v>
      </c>
      <c r="T170" s="2">
        <f t="shared" si="21"/>
        <v>309.89637855281626</v>
      </c>
      <c r="U170" s="2">
        <f t="shared" si="22"/>
        <v>306.35452705973239</v>
      </c>
      <c r="V170" s="2">
        <f t="shared" si="23"/>
        <v>134.11141132394866</v>
      </c>
      <c r="W170" s="2">
        <f t="shared" si="24"/>
        <v>750.36231693649734</v>
      </c>
      <c r="X170" s="2">
        <v>-4.1849999999999996</v>
      </c>
      <c r="Y170" s="2">
        <f t="shared" si="25"/>
        <v>4419.3623169364973</v>
      </c>
      <c r="Z170" s="2">
        <f t="shared" si="26"/>
        <v>0.72355769230769229</v>
      </c>
      <c r="AA170" s="2">
        <f t="shared" si="27"/>
        <v>4841.2260000000006</v>
      </c>
      <c r="AB170">
        <f t="shared" si="28"/>
        <v>4163.4580000000005</v>
      </c>
      <c r="AC170">
        <f t="shared" si="29"/>
        <v>3286.4</v>
      </c>
    </row>
    <row r="171" spans="1:29" x14ac:dyDescent="0.25">
      <c r="A171" s="2">
        <v>6545</v>
      </c>
      <c r="B171" s="2">
        <v>10.512985714586399</v>
      </c>
      <c r="C171" s="2">
        <v>11.01</v>
      </c>
      <c r="D171" s="2">
        <f t="shared" si="20"/>
        <v>31.509999999999998</v>
      </c>
      <c r="E171" s="2">
        <v>3.81</v>
      </c>
      <c r="F171" s="2">
        <v>11.24</v>
      </c>
      <c r="G171" s="2">
        <v>0</v>
      </c>
      <c r="H171" s="2">
        <v>0</v>
      </c>
      <c r="I171" s="2">
        <v>0</v>
      </c>
      <c r="J171" s="2">
        <v>0</v>
      </c>
      <c r="K171" s="2">
        <v>15.5370142854135</v>
      </c>
      <c r="L171" s="2">
        <v>22.1957346934479</v>
      </c>
      <c r="M171" s="2">
        <v>0</v>
      </c>
      <c r="N171" s="2">
        <v>0</v>
      </c>
      <c r="O171" s="2">
        <v>1199</v>
      </c>
      <c r="P171" s="2">
        <v>-339</v>
      </c>
      <c r="Q171" s="2">
        <v>911</v>
      </c>
      <c r="R171" s="2">
        <v>693</v>
      </c>
      <c r="S171" s="2">
        <v>2065</v>
      </c>
      <c r="T171" s="2">
        <f t="shared" si="21"/>
        <v>309.89637855281626</v>
      </c>
      <c r="U171" s="2">
        <f t="shared" si="22"/>
        <v>306.35452705973239</v>
      </c>
      <c r="V171" s="2">
        <f t="shared" si="23"/>
        <v>134.11141132394866</v>
      </c>
      <c r="W171" s="2">
        <f t="shared" si="24"/>
        <v>750.36231693649734</v>
      </c>
      <c r="X171" s="2">
        <v>-4.1849999999999996</v>
      </c>
      <c r="Y171" s="2">
        <f t="shared" si="25"/>
        <v>4419.3623169364973</v>
      </c>
      <c r="Z171" s="2">
        <f t="shared" si="26"/>
        <v>0.72355769230769229</v>
      </c>
      <c r="AA171" s="2">
        <f t="shared" si="27"/>
        <v>4841.2260000000006</v>
      </c>
      <c r="AB171">
        <f t="shared" si="28"/>
        <v>4163.4580000000005</v>
      </c>
      <c r="AC171">
        <f t="shared" si="29"/>
        <v>3286.4</v>
      </c>
    </row>
    <row r="172" spans="1:29" x14ac:dyDescent="0.25">
      <c r="A172" s="2">
        <v>6500</v>
      </c>
      <c r="B172" s="2">
        <v>10.5005659386193</v>
      </c>
      <c r="C172" s="2">
        <v>10.94</v>
      </c>
      <c r="D172" s="2">
        <f t="shared" si="20"/>
        <v>31.439999999999998</v>
      </c>
      <c r="E172" s="2">
        <v>3.82</v>
      </c>
      <c r="F172" s="2">
        <v>11.18</v>
      </c>
      <c r="G172" s="2">
        <v>0</v>
      </c>
      <c r="H172" s="2">
        <v>0</v>
      </c>
      <c r="I172" s="2">
        <v>9.4340613806451704E-3</v>
      </c>
      <c r="J172" s="2">
        <v>1.0482290422939E-2</v>
      </c>
      <c r="K172" s="2">
        <v>15.54</v>
      </c>
      <c r="L172" s="2">
        <v>22.2</v>
      </c>
      <c r="M172" s="2">
        <v>0</v>
      </c>
      <c r="N172" s="2">
        <v>3</v>
      </c>
      <c r="O172" s="2">
        <v>1199</v>
      </c>
      <c r="P172" s="2">
        <v>-335</v>
      </c>
      <c r="Q172" s="2">
        <v>918</v>
      </c>
      <c r="R172" s="2">
        <v>692</v>
      </c>
      <c r="S172" s="2">
        <v>2065</v>
      </c>
      <c r="T172" s="2">
        <f t="shared" si="21"/>
        <v>298.43759709441304</v>
      </c>
      <c r="U172" s="2">
        <f t="shared" si="22"/>
        <v>306.05622664390012</v>
      </c>
      <c r="V172" s="2">
        <f t="shared" si="23"/>
        <v>133.98082572382796</v>
      </c>
      <c r="W172" s="2">
        <f t="shared" si="24"/>
        <v>738.47464946214109</v>
      </c>
      <c r="X172" s="2">
        <v>-4.1420000000000003</v>
      </c>
      <c r="Y172" s="2">
        <f t="shared" si="25"/>
        <v>4413.4746494621413</v>
      </c>
      <c r="Z172" s="2">
        <f t="shared" si="26"/>
        <v>0.72115384615384615</v>
      </c>
      <c r="AA172" s="2">
        <f t="shared" si="27"/>
        <v>4662.2160000000003</v>
      </c>
      <c r="AB172">
        <f t="shared" si="28"/>
        <v>4159.4040000000005</v>
      </c>
      <c r="AC172">
        <f t="shared" si="29"/>
        <v>3283.2000000000003</v>
      </c>
    </row>
    <row r="173" spans="1:29" x14ac:dyDescent="0.25">
      <c r="A173" s="2">
        <v>6368</v>
      </c>
      <c r="B173" s="2">
        <v>10.5073896370019</v>
      </c>
      <c r="C173" s="2">
        <v>10.71</v>
      </c>
      <c r="D173" s="2">
        <f t="shared" si="20"/>
        <v>31.21</v>
      </c>
      <c r="E173" s="2">
        <v>3.86</v>
      </c>
      <c r="F173" s="2">
        <v>10.99</v>
      </c>
      <c r="G173" s="2">
        <v>0</v>
      </c>
      <c r="H173" s="2">
        <v>0</v>
      </c>
      <c r="I173" s="2">
        <v>2.6103629980411798E-3</v>
      </c>
      <c r="J173" s="2">
        <v>2.9004033311568599E-3</v>
      </c>
      <c r="K173" s="2">
        <v>15.54</v>
      </c>
      <c r="L173" s="2">
        <v>22.2</v>
      </c>
      <c r="M173" s="2">
        <v>0</v>
      </c>
      <c r="N173" s="2">
        <v>1</v>
      </c>
      <c r="O173" s="2">
        <v>1199</v>
      </c>
      <c r="P173" s="2">
        <v>-322</v>
      </c>
      <c r="Q173" s="2">
        <v>929</v>
      </c>
      <c r="R173" s="2">
        <v>689</v>
      </c>
      <c r="S173" s="2">
        <v>2065</v>
      </c>
      <c r="T173" s="2">
        <f t="shared" si="21"/>
        <v>264.82517148309688</v>
      </c>
      <c r="U173" s="2">
        <f t="shared" si="22"/>
        <v>306.35452705973239</v>
      </c>
      <c r="V173" s="2">
        <f t="shared" si="23"/>
        <v>134.11141132394866</v>
      </c>
      <c r="W173" s="2">
        <f t="shared" si="24"/>
        <v>705.29110986677802</v>
      </c>
      <c r="X173" s="2">
        <v>-4.0179999999999998</v>
      </c>
      <c r="Y173" s="2">
        <f t="shared" si="25"/>
        <v>4388.2911098667782</v>
      </c>
      <c r="Z173" s="2">
        <f t="shared" si="26"/>
        <v>0.7139423076923076</v>
      </c>
      <c r="AA173" s="2">
        <f t="shared" si="27"/>
        <v>4137.12</v>
      </c>
      <c r="AB173">
        <f t="shared" si="28"/>
        <v>4163.4580000000005</v>
      </c>
      <c r="AC173">
        <f t="shared" si="29"/>
        <v>3286.4</v>
      </c>
    </row>
    <row r="174" spans="1:29" x14ac:dyDescent="0.25">
      <c r="A174" s="2">
        <v>6305</v>
      </c>
      <c r="B174" s="2">
        <v>10.509867231381699</v>
      </c>
      <c r="C174" s="2">
        <v>10.61</v>
      </c>
      <c r="D174" s="2">
        <f t="shared" si="20"/>
        <v>31.11</v>
      </c>
      <c r="E174" s="2">
        <v>3.88</v>
      </c>
      <c r="F174" s="2">
        <v>10.91</v>
      </c>
      <c r="G174" s="2">
        <v>0</v>
      </c>
      <c r="H174" s="2">
        <v>0</v>
      </c>
      <c r="I174" s="2">
        <v>1.32768618211542E-4</v>
      </c>
      <c r="J174" s="2">
        <v>1.47520686901714E-4</v>
      </c>
      <c r="K174" s="2">
        <v>15.54</v>
      </c>
      <c r="L174" s="2">
        <v>22.2</v>
      </c>
      <c r="M174" s="2">
        <v>0</v>
      </c>
      <c r="N174" s="2">
        <v>0</v>
      </c>
      <c r="O174" s="2">
        <v>1199</v>
      </c>
      <c r="P174" s="2">
        <v>-316</v>
      </c>
      <c r="Q174" s="2">
        <v>934</v>
      </c>
      <c r="R174" s="2">
        <v>687</v>
      </c>
      <c r="S174" s="2">
        <v>2065</v>
      </c>
      <c r="T174" s="2">
        <f t="shared" si="21"/>
        <v>248.78287744133235</v>
      </c>
      <c r="U174" s="2">
        <f t="shared" si="22"/>
        <v>306.35452705973239</v>
      </c>
      <c r="V174" s="2">
        <f t="shared" si="23"/>
        <v>134.11141132394866</v>
      </c>
      <c r="W174" s="2">
        <f t="shared" si="24"/>
        <v>689.24881582501348</v>
      </c>
      <c r="X174" s="2">
        <v>-3.9580000000000002</v>
      </c>
      <c r="Y174" s="2">
        <f t="shared" si="25"/>
        <v>4375.2488158250135</v>
      </c>
      <c r="Z174" s="2">
        <f t="shared" si="26"/>
        <v>0.71105769230769222</v>
      </c>
      <c r="AA174" s="2">
        <f t="shared" si="27"/>
        <v>3886.5060000000003</v>
      </c>
      <c r="AB174">
        <f t="shared" si="28"/>
        <v>4163.4580000000005</v>
      </c>
      <c r="AC174">
        <f t="shared" si="29"/>
        <v>3286.4</v>
      </c>
    </row>
    <row r="175" spans="1:29" x14ac:dyDescent="0.25">
      <c r="A175" s="2">
        <v>6280</v>
      </c>
      <c r="B175" s="2">
        <v>10.538721738183501</v>
      </c>
      <c r="C175" s="2">
        <v>10.57</v>
      </c>
      <c r="D175" s="2">
        <f t="shared" si="20"/>
        <v>31.07</v>
      </c>
      <c r="E175" s="2">
        <v>3.89</v>
      </c>
      <c r="F175" s="2">
        <v>10.87</v>
      </c>
      <c r="G175" s="2">
        <v>0</v>
      </c>
      <c r="H175" s="2">
        <v>0</v>
      </c>
      <c r="I175" s="2">
        <v>0</v>
      </c>
      <c r="J175" s="2">
        <v>0</v>
      </c>
      <c r="K175" s="2">
        <v>15.5112782618164</v>
      </c>
      <c r="L175" s="2">
        <v>22.158968945452099</v>
      </c>
      <c r="M175" s="2">
        <v>0</v>
      </c>
      <c r="N175" s="2">
        <v>0</v>
      </c>
      <c r="O175" s="2">
        <v>1197</v>
      </c>
      <c r="P175" s="2">
        <v>-313</v>
      </c>
      <c r="Q175" s="2">
        <v>935</v>
      </c>
      <c r="R175" s="2">
        <v>687</v>
      </c>
      <c r="S175" s="2">
        <v>2065</v>
      </c>
      <c r="T175" s="2">
        <f t="shared" si="21"/>
        <v>242.41688774221944</v>
      </c>
      <c r="U175" s="2">
        <f t="shared" si="22"/>
        <v>307.2494283072291</v>
      </c>
      <c r="V175" s="2">
        <f t="shared" si="23"/>
        <v>134.50316812431072</v>
      </c>
      <c r="W175" s="2">
        <f t="shared" si="24"/>
        <v>684.16948417375932</v>
      </c>
      <c r="X175" s="2">
        <v>-3.9289999999999998</v>
      </c>
      <c r="Y175" s="2">
        <f t="shared" si="25"/>
        <v>4371.169484173759</v>
      </c>
      <c r="Z175" s="2">
        <f t="shared" si="26"/>
        <v>0.70961538461538454</v>
      </c>
      <c r="AA175" s="2">
        <f t="shared" si="27"/>
        <v>3787.056</v>
      </c>
      <c r="AB175">
        <f t="shared" si="28"/>
        <v>4175.62</v>
      </c>
      <c r="AC175">
        <f t="shared" si="29"/>
        <v>3296</v>
      </c>
    </row>
    <row r="176" spans="1:29" x14ac:dyDescent="0.25">
      <c r="A176" s="2">
        <v>6156</v>
      </c>
      <c r="B176" s="2">
        <v>10.5181720807924</v>
      </c>
      <c r="C176" s="2">
        <v>10.36</v>
      </c>
      <c r="D176" s="2">
        <f t="shared" si="20"/>
        <v>30.86</v>
      </c>
      <c r="E176" s="2">
        <v>3.92</v>
      </c>
      <c r="F176" s="2">
        <v>10.7</v>
      </c>
      <c r="G176" s="2">
        <v>0</v>
      </c>
      <c r="H176" s="2">
        <v>0</v>
      </c>
      <c r="I176" s="2">
        <v>0</v>
      </c>
      <c r="J176" s="2">
        <v>0</v>
      </c>
      <c r="K176" s="2">
        <v>15.531827919207499</v>
      </c>
      <c r="L176" s="2">
        <v>22.188325598867898</v>
      </c>
      <c r="M176" s="2">
        <v>0</v>
      </c>
      <c r="N176" s="2">
        <v>0</v>
      </c>
      <c r="O176" s="2">
        <v>1198</v>
      </c>
      <c r="P176" s="2">
        <v>-301</v>
      </c>
      <c r="Q176" s="2">
        <v>948</v>
      </c>
      <c r="R176" s="2">
        <v>683</v>
      </c>
      <c r="S176" s="2">
        <v>2065</v>
      </c>
      <c r="T176" s="2">
        <f t="shared" si="21"/>
        <v>210.84157883461944</v>
      </c>
      <c r="U176" s="2">
        <f t="shared" si="22"/>
        <v>306.65282747556466</v>
      </c>
      <c r="V176" s="2">
        <f t="shared" si="23"/>
        <v>134.24199692406933</v>
      </c>
      <c r="W176" s="2">
        <f t="shared" si="24"/>
        <v>651.73640323425343</v>
      </c>
      <c r="X176" s="2">
        <v>-3.8149999999999999</v>
      </c>
      <c r="Y176" s="2">
        <f t="shared" si="25"/>
        <v>4347.7364032342539</v>
      </c>
      <c r="Z176" s="2">
        <f t="shared" si="26"/>
        <v>0.70288461538461533</v>
      </c>
      <c r="AA176" s="2">
        <f t="shared" si="27"/>
        <v>3293.7840000000001</v>
      </c>
      <c r="AB176">
        <f t="shared" si="28"/>
        <v>4167.5120000000006</v>
      </c>
      <c r="AC176">
        <f t="shared" si="29"/>
        <v>3289.6000000000004</v>
      </c>
    </row>
    <row r="177" spans="1:29" x14ac:dyDescent="0.25">
      <c r="A177" s="2">
        <v>6111</v>
      </c>
      <c r="B177" s="2">
        <v>10.518268196981101</v>
      </c>
      <c r="C177" s="2">
        <v>10.28</v>
      </c>
      <c r="D177" s="2">
        <f t="shared" si="20"/>
        <v>30.78</v>
      </c>
      <c r="E177" s="2">
        <v>3.94</v>
      </c>
      <c r="F177" s="2">
        <v>10.64</v>
      </c>
      <c r="G177" s="2">
        <v>0</v>
      </c>
      <c r="H177" s="2">
        <v>0</v>
      </c>
      <c r="I177" s="2">
        <v>0</v>
      </c>
      <c r="J177" s="2">
        <v>0</v>
      </c>
      <c r="K177" s="2">
        <v>15.531731803018801</v>
      </c>
      <c r="L177" s="2">
        <v>22.188188290026801</v>
      </c>
      <c r="M177" s="2">
        <v>0</v>
      </c>
      <c r="N177" s="2">
        <v>0</v>
      </c>
      <c r="O177" s="2">
        <v>1198</v>
      </c>
      <c r="P177" s="2">
        <v>-297</v>
      </c>
      <c r="Q177" s="2">
        <v>953</v>
      </c>
      <c r="R177" s="2">
        <v>682</v>
      </c>
      <c r="S177" s="2">
        <v>2065</v>
      </c>
      <c r="T177" s="2">
        <f t="shared" si="21"/>
        <v>199.38279737621622</v>
      </c>
      <c r="U177" s="2">
        <f t="shared" si="22"/>
        <v>306.65282747556466</v>
      </c>
      <c r="V177" s="2">
        <f t="shared" si="23"/>
        <v>134.24199692406933</v>
      </c>
      <c r="W177" s="2">
        <f t="shared" si="24"/>
        <v>640.27762177585021</v>
      </c>
      <c r="X177" s="2">
        <v>-3.7730000000000001</v>
      </c>
      <c r="Y177" s="2">
        <f t="shared" si="25"/>
        <v>4340.2776217758501</v>
      </c>
      <c r="Z177" s="2">
        <f t="shared" si="26"/>
        <v>0.70096153846153841</v>
      </c>
      <c r="AA177" s="2">
        <f t="shared" si="27"/>
        <v>3114.7740000000003</v>
      </c>
      <c r="AB177">
        <f t="shared" si="28"/>
        <v>4167.5120000000006</v>
      </c>
      <c r="AC177">
        <f t="shared" si="29"/>
        <v>3289.6000000000004</v>
      </c>
    </row>
    <row r="178" spans="1:29" x14ac:dyDescent="0.25">
      <c r="A178" s="2">
        <v>6060</v>
      </c>
      <c r="B178" s="2">
        <v>10.509887609315401</v>
      </c>
      <c r="C178" s="2">
        <v>10.199999999999999</v>
      </c>
      <c r="D178" s="2">
        <f t="shared" si="20"/>
        <v>30.7</v>
      </c>
      <c r="E178" s="2">
        <v>3.95</v>
      </c>
      <c r="F178" s="2">
        <v>10.57</v>
      </c>
      <c r="G178" s="2">
        <v>0</v>
      </c>
      <c r="H178" s="2">
        <v>0</v>
      </c>
      <c r="I178" s="2">
        <v>1.12390684531504E-4</v>
      </c>
      <c r="J178" s="2">
        <v>1.2487853836833801E-4</v>
      </c>
      <c r="K178" s="2">
        <v>15.54</v>
      </c>
      <c r="L178" s="2">
        <v>22.2</v>
      </c>
      <c r="M178" s="2">
        <v>0</v>
      </c>
      <c r="N178" s="2">
        <v>0</v>
      </c>
      <c r="O178" s="2">
        <v>1199</v>
      </c>
      <c r="P178" s="2">
        <v>-292</v>
      </c>
      <c r="Q178" s="2">
        <v>958</v>
      </c>
      <c r="R178" s="2">
        <v>681</v>
      </c>
      <c r="S178" s="2">
        <v>2065</v>
      </c>
      <c r="T178" s="2">
        <f t="shared" si="21"/>
        <v>186.39617839002588</v>
      </c>
      <c r="U178" s="2">
        <f t="shared" si="22"/>
        <v>306.35452705973239</v>
      </c>
      <c r="V178" s="2">
        <f t="shared" si="23"/>
        <v>134.11141132394866</v>
      </c>
      <c r="W178" s="2">
        <f t="shared" si="24"/>
        <v>626.86211677370693</v>
      </c>
      <c r="X178" s="2">
        <v>-3.726</v>
      </c>
      <c r="Y178" s="2">
        <f t="shared" si="25"/>
        <v>4330.8621167737074</v>
      </c>
      <c r="Z178" s="2">
        <f t="shared" si="26"/>
        <v>0.69807692307692304</v>
      </c>
      <c r="AA178" s="2">
        <f t="shared" si="27"/>
        <v>2911.8960000000002</v>
      </c>
      <c r="AB178">
        <f t="shared" si="28"/>
        <v>4163.4580000000005</v>
      </c>
      <c r="AC178">
        <f t="shared" si="29"/>
        <v>3286.4</v>
      </c>
    </row>
    <row r="179" spans="1:29" x14ac:dyDescent="0.25">
      <c r="A179" s="2">
        <v>6016</v>
      </c>
      <c r="B179" s="2">
        <v>10.5448076281991</v>
      </c>
      <c r="C179" s="2">
        <v>10.119999999999999</v>
      </c>
      <c r="D179" s="2">
        <f t="shared" si="20"/>
        <v>30.619999999999997</v>
      </c>
      <c r="E179" s="2">
        <v>3.97</v>
      </c>
      <c r="F179" s="2">
        <v>10.5</v>
      </c>
      <c r="G179" s="2">
        <v>0</v>
      </c>
      <c r="H179" s="2">
        <v>0</v>
      </c>
      <c r="I179" s="2">
        <v>0</v>
      </c>
      <c r="J179" s="2">
        <v>0</v>
      </c>
      <c r="K179" s="2">
        <v>15.505192371800799</v>
      </c>
      <c r="L179" s="2">
        <v>22.1502748168583</v>
      </c>
      <c r="M179" s="2">
        <v>0</v>
      </c>
      <c r="N179" s="2">
        <v>0</v>
      </c>
      <c r="O179" s="2">
        <v>1196</v>
      </c>
      <c r="P179" s="2">
        <v>-287</v>
      </c>
      <c r="Q179" s="2">
        <v>961</v>
      </c>
      <c r="R179" s="2">
        <v>680</v>
      </c>
      <c r="S179" s="2">
        <v>2065</v>
      </c>
      <c r="T179" s="2">
        <f t="shared" si="21"/>
        <v>175.19203651958716</v>
      </c>
      <c r="U179" s="2">
        <f t="shared" si="22"/>
        <v>307.54772872306137</v>
      </c>
      <c r="V179" s="2">
        <f t="shared" si="23"/>
        <v>134.63375372443141</v>
      </c>
      <c r="W179" s="2">
        <f t="shared" si="24"/>
        <v>617.37351896707992</v>
      </c>
      <c r="X179" s="2">
        <v>-3.6779999999999999</v>
      </c>
      <c r="Y179" s="2">
        <f t="shared" si="25"/>
        <v>4323.3735189670797</v>
      </c>
      <c r="Z179" s="2">
        <f t="shared" si="26"/>
        <v>0.69567307692307689</v>
      </c>
      <c r="AA179" s="2">
        <f t="shared" si="27"/>
        <v>2736.864</v>
      </c>
      <c r="AB179">
        <f t="shared" si="28"/>
        <v>4179.674</v>
      </c>
      <c r="AC179">
        <f t="shared" si="29"/>
        <v>3299.2000000000003</v>
      </c>
    </row>
    <row r="180" spans="1:29" x14ac:dyDescent="0.25">
      <c r="A180" s="2">
        <v>5986</v>
      </c>
      <c r="B180" s="2">
        <v>10.546871230036899</v>
      </c>
      <c r="C180" s="2">
        <v>10.07</v>
      </c>
      <c r="D180" s="2">
        <f t="shared" si="20"/>
        <v>30.57</v>
      </c>
      <c r="E180" s="2">
        <v>3.98</v>
      </c>
      <c r="F180" s="2">
        <v>10.46</v>
      </c>
      <c r="G180" s="2">
        <v>0</v>
      </c>
      <c r="H180" s="2">
        <v>0</v>
      </c>
      <c r="I180" s="2">
        <v>0</v>
      </c>
      <c r="J180" s="2">
        <v>0</v>
      </c>
      <c r="K180" s="2">
        <v>15.503128769963</v>
      </c>
      <c r="L180" s="2">
        <v>22.147326814232901</v>
      </c>
      <c r="M180" s="2">
        <v>0</v>
      </c>
      <c r="N180" s="2">
        <v>0</v>
      </c>
      <c r="O180" s="2">
        <v>1196</v>
      </c>
      <c r="P180" s="2">
        <v>-284</v>
      </c>
      <c r="Q180" s="2">
        <v>963</v>
      </c>
      <c r="R180" s="2">
        <v>679</v>
      </c>
      <c r="S180" s="2">
        <v>2065</v>
      </c>
      <c r="T180" s="2">
        <f t="shared" si="21"/>
        <v>167.55284888065171</v>
      </c>
      <c r="U180" s="2">
        <f t="shared" si="22"/>
        <v>307.54772872306137</v>
      </c>
      <c r="V180" s="2">
        <f t="shared" si="23"/>
        <v>134.63375372443141</v>
      </c>
      <c r="W180" s="2">
        <f t="shared" si="24"/>
        <v>609.73433132814444</v>
      </c>
      <c r="X180" s="2">
        <v>-3.649</v>
      </c>
      <c r="Y180" s="2">
        <f t="shared" si="25"/>
        <v>4316.7343313281444</v>
      </c>
      <c r="Z180" s="2">
        <f t="shared" si="26"/>
        <v>0.69423076923076932</v>
      </c>
      <c r="AA180" s="2">
        <f t="shared" si="27"/>
        <v>2617.5240000000003</v>
      </c>
      <c r="AB180">
        <f t="shared" si="28"/>
        <v>4179.674</v>
      </c>
      <c r="AC180">
        <f t="shared" si="29"/>
        <v>3299.2000000000003</v>
      </c>
    </row>
    <row r="181" spans="1:29" x14ac:dyDescent="0.25">
      <c r="A181" s="2">
        <v>5928</v>
      </c>
      <c r="B181" s="2">
        <v>10.5164646978647</v>
      </c>
      <c r="C181" s="2">
        <v>9.9700000000000006</v>
      </c>
      <c r="D181" s="2">
        <f t="shared" si="20"/>
        <v>30.47</v>
      </c>
      <c r="E181" s="2">
        <v>3.99</v>
      </c>
      <c r="F181" s="2">
        <v>10.38</v>
      </c>
      <c r="G181" s="2">
        <v>0</v>
      </c>
      <c r="H181" s="2">
        <v>0</v>
      </c>
      <c r="I181" s="2">
        <v>0</v>
      </c>
      <c r="J181" s="2">
        <v>0</v>
      </c>
      <c r="K181" s="2">
        <v>15.533535302135199</v>
      </c>
      <c r="L181" s="2">
        <v>22.190764717335998</v>
      </c>
      <c r="M181" s="2">
        <v>0</v>
      </c>
      <c r="N181" s="2">
        <v>0</v>
      </c>
      <c r="O181" s="2">
        <v>1198</v>
      </c>
      <c r="P181" s="2">
        <v>-279</v>
      </c>
      <c r="Q181" s="2">
        <v>971</v>
      </c>
      <c r="R181" s="2">
        <v>678</v>
      </c>
      <c r="S181" s="2">
        <v>2065</v>
      </c>
      <c r="T181" s="2">
        <f t="shared" si="21"/>
        <v>152.78375277870975</v>
      </c>
      <c r="U181" s="2">
        <f t="shared" si="22"/>
        <v>306.65282747556466</v>
      </c>
      <c r="V181" s="2">
        <f t="shared" si="23"/>
        <v>134.24199692406933</v>
      </c>
      <c r="W181" s="2">
        <f t="shared" si="24"/>
        <v>593.67857717834374</v>
      </c>
      <c r="X181" s="2">
        <v>-3.6</v>
      </c>
      <c r="Y181" s="2">
        <f t="shared" si="25"/>
        <v>4307.6785771783434</v>
      </c>
      <c r="Z181" s="2">
        <f t="shared" si="26"/>
        <v>0.6908653846153846</v>
      </c>
      <c r="AA181" s="2">
        <f t="shared" si="27"/>
        <v>2386.8000000000002</v>
      </c>
      <c r="AB181">
        <f t="shared" si="28"/>
        <v>4167.5120000000006</v>
      </c>
      <c r="AC181">
        <f t="shared" si="29"/>
        <v>3289.6000000000004</v>
      </c>
    </row>
    <row r="182" spans="1:29" x14ac:dyDescent="0.25">
      <c r="A182" s="2">
        <v>5823</v>
      </c>
      <c r="B182" s="2">
        <v>10.527767561774001</v>
      </c>
      <c r="C182" s="2">
        <v>9.8000000000000007</v>
      </c>
      <c r="D182" s="2">
        <f t="shared" si="20"/>
        <v>30.3</v>
      </c>
      <c r="E182" s="2">
        <v>4.03</v>
      </c>
      <c r="F182" s="2">
        <v>10.24</v>
      </c>
      <c r="G182" s="2">
        <v>0</v>
      </c>
      <c r="H182" s="2">
        <v>0</v>
      </c>
      <c r="I182" s="2">
        <v>0</v>
      </c>
      <c r="J182" s="2">
        <v>0</v>
      </c>
      <c r="K182" s="2">
        <v>15.522232438225901</v>
      </c>
      <c r="L182" s="2">
        <v>22.174617768894201</v>
      </c>
      <c r="M182" s="2">
        <v>0</v>
      </c>
      <c r="N182" s="2">
        <v>0</v>
      </c>
      <c r="O182" s="2">
        <v>1197</v>
      </c>
      <c r="P182" s="2">
        <v>-268</v>
      </c>
      <c r="Q182" s="2">
        <v>980</v>
      </c>
      <c r="R182" s="2">
        <v>675</v>
      </c>
      <c r="S182" s="2">
        <v>2065</v>
      </c>
      <c r="T182" s="2">
        <f t="shared" si="21"/>
        <v>126.04659604243555</v>
      </c>
      <c r="U182" s="2">
        <f t="shared" si="22"/>
        <v>306.95112789139688</v>
      </c>
      <c r="V182" s="2">
        <f t="shared" si="23"/>
        <v>134.37258252419002</v>
      </c>
      <c r="W182" s="2">
        <f t="shared" si="24"/>
        <v>567.37030645802247</v>
      </c>
      <c r="X182" s="2">
        <v>-3.4980000000000002</v>
      </c>
      <c r="Y182" s="2">
        <f t="shared" si="25"/>
        <v>4287.3703064580222</v>
      </c>
      <c r="Z182" s="2">
        <f t="shared" si="26"/>
        <v>0.68605769230769231</v>
      </c>
      <c r="AA182" s="2">
        <f t="shared" si="27"/>
        <v>1969.1100000000001</v>
      </c>
      <c r="AB182">
        <f t="shared" si="28"/>
        <v>4171.5660000000007</v>
      </c>
      <c r="AC182">
        <f t="shared" si="29"/>
        <v>3292.8</v>
      </c>
    </row>
    <row r="183" spans="1:29" x14ac:dyDescent="0.25">
      <c r="A183" s="2">
        <v>5777</v>
      </c>
      <c r="B183" s="2">
        <v>10.5164646978647</v>
      </c>
      <c r="C183" s="2">
        <v>9.7200000000000006</v>
      </c>
      <c r="D183" s="2">
        <f t="shared" si="20"/>
        <v>30.22</v>
      </c>
      <c r="E183" s="2">
        <v>4.04</v>
      </c>
      <c r="F183" s="2">
        <v>10.18</v>
      </c>
      <c r="G183" s="2">
        <v>0</v>
      </c>
      <c r="H183" s="2">
        <v>0</v>
      </c>
      <c r="I183" s="2">
        <v>0</v>
      </c>
      <c r="J183" s="2">
        <v>0</v>
      </c>
      <c r="K183" s="2">
        <v>15.533535302135199</v>
      </c>
      <c r="L183" s="2">
        <v>22.190764717335998</v>
      </c>
      <c r="M183" s="2">
        <v>0</v>
      </c>
      <c r="N183" s="2">
        <v>0</v>
      </c>
      <c r="O183" s="2">
        <v>1198</v>
      </c>
      <c r="P183" s="2">
        <v>-264</v>
      </c>
      <c r="Q183" s="2">
        <v>986</v>
      </c>
      <c r="R183" s="2">
        <v>674</v>
      </c>
      <c r="S183" s="2">
        <v>2065</v>
      </c>
      <c r="T183" s="2">
        <f t="shared" si="21"/>
        <v>114.33317499606778</v>
      </c>
      <c r="U183" s="2">
        <f t="shared" si="22"/>
        <v>306.65282747556466</v>
      </c>
      <c r="V183" s="2">
        <f t="shared" si="23"/>
        <v>134.24199692406933</v>
      </c>
      <c r="W183" s="2">
        <f t="shared" si="24"/>
        <v>555.22799939570177</v>
      </c>
      <c r="X183" s="2">
        <v>-3.4569999999999999</v>
      </c>
      <c r="Y183" s="2">
        <f t="shared" si="25"/>
        <v>4280.2279993957018</v>
      </c>
      <c r="Z183" s="2">
        <f t="shared" si="26"/>
        <v>0.68365384615384606</v>
      </c>
      <c r="AA183" s="2">
        <f t="shared" si="27"/>
        <v>1786.1220000000001</v>
      </c>
      <c r="AB183">
        <f t="shared" si="28"/>
        <v>4167.5120000000006</v>
      </c>
      <c r="AC183">
        <f t="shared" si="29"/>
        <v>3289.6000000000004</v>
      </c>
    </row>
    <row r="184" spans="1:29" x14ac:dyDescent="0.25">
      <c r="A184" s="2">
        <v>5717</v>
      </c>
      <c r="B184" s="2">
        <v>10.5309399428644</v>
      </c>
      <c r="C184" s="2">
        <v>9.6199999999999992</v>
      </c>
      <c r="D184" s="2">
        <f t="shared" si="20"/>
        <v>30.119999999999997</v>
      </c>
      <c r="E184" s="2">
        <v>4.0599999999999996</v>
      </c>
      <c r="F184" s="2">
        <v>10.09</v>
      </c>
      <c r="G184" s="2">
        <v>0</v>
      </c>
      <c r="H184" s="2">
        <v>0</v>
      </c>
      <c r="I184" s="2">
        <v>0</v>
      </c>
      <c r="J184" s="2">
        <v>0</v>
      </c>
      <c r="K184" s="2">
        <v>15.5190600571355</v>
      </c>
      <c r="L184" s="2">
        <v>22.170085795907799</v>
      </c>
      <c r="M184" s="2">
        <v>0</v>
      </c>
      <c r="N184" s="2">
        <v>0</v>
      </c>
      <c r="O184" s="2">
        <v>1197</v>
      </c>
      <c r="P184" s="2">
        <v>-258</v>
      </c>
      <c r="Q184" s="2">
        <v>991</v>
      </c>
      <c r="R184" s="2">
        <v>672</v>
      </c>
      <c r="S184" s="2">
        <v>2065</v>
      </c>
      <c r="T184" s="2">
        <f t="shared" si="21"/>
        <v>99.054799718196819</v>
      </c>
      <c r="U184" s="2">
        <f t="shared" si="22"/>
        <v>306.95112789139688</v>
      </c>
      <c r="V184" s="2">
        <f t="shared" si="23"/>
        <v>134.37258252419002</v>
      </c>
      <c r="W184" s="2">
        <f t="shared" si="24"/>
        <v>540.37851013378372</v>
      </c>
      <c r="X184" s="2">
        <v>-3.3969999999999998</v>
      </c>
      <c r="Y184" s="2">
        <f t="shared" si="25"/>
        <v>4268.3785101337835</v>
      </c>
      <c r="Z184" s="2">
        <f t="shared" si="26"/>
        <v>0.68028846153846145</v>
      </c>
      <c r="AA184" s="2">
        <f t="shared" si="27"/>
        <v>1547.442</v>
      </c>
      <c r="AB184">
        <f t="shared" si="28"/>
        <v>4171.5660000000007</v>
      </c>
      <c r="AC184">
        <f t="shared" si="29"/>
        <v>3292.8</v>
      </c>
    </row>
    <row r="185" spans="1:29" x14ac:dyDescent="0.25">
      <c r="A185" s="2">
        <v>5617</v>
      </c>
      <c r="B185" s="2">
        <v>10.5828364162069</v>
      </c>
      <c r="C185" s="2">
        <v>9.4499999999999993</v>
      </c>
      <c r="D185" s="2">
        <f t="shared" si="20"/>
        <v>29.95</v>
      </c>
      <c r="E185" s="2">
        <v>4.0999999999999996</v>
      </c>
      <c r="F185" s="2">
        <v>9.9499999999999993</v>
      </c>
      <c r="G185" s="2">
        <v>0</v>
      </c>
      <c r="H185" s="2">
        <v>0</v>
      </c>
      <c r="I185" s="2">
        <v>0</v>
      </c>
      <c r="J185" s="2">
        <v>0</v>
      </c>
      <c r="K185" s="2">
        <v>15.467163583793001</v>
      </c>
      <c r="L185" s="2">
        <v>22.095947976847199</v>
      </c>
      <c r="M185" s="2">
        <v>0</v>
      </c>
      <c r="N185" s="2">
        <v>0</v>
      </c>
      <c r="O185" s="2">
        <v>1193</v>
      </c>
      <c r="P185" s="2">
        <v>-247</v>
      </c>
      <c r="Q185" s="2">
        <v>998</v>
      </c>
      <c r="R185" s="2">
        <v>670</v>
      </c>
      <c r="S185" s="2">
        <v>2066</v>
      </c>
      <c r="T185" s="2">
        <f t="shared" si="21"/>
        <v>73.590840921745198</v>
      </c>
      <c r="U185" s="2">
        <f t="shared" si="22"/>
        <v>308.44262997055813</v>
      </c>
      <c r="V185" s="2">
        <f t="shared" si="23"/>
        <v>135.02551052479348</v>
      </c>
      <c r="W185" s="2">
        <f t="shared" si="24"/>
        <v>517.05898141709679</v>
      </c>
      <c r="X185" s="2">
        <v>-3.2930000000000001</v>
      </c>
      <c r="Y185" s="2">
        <f t="shared" si="25"/>
        <v>4251.0589814170971</v>
      </c>
      <c r="Z185" s="2">
        <f t="shared" si="26"/>
        <v>0.67548076923076916</v>
      </c>
      <c r="AA185" s="2">
        <f t="shared" si="27"/>
        <v>1149.6420000000001</v>
      </c>
      <c r="AB185">
        <f t="shared" si="28"/>
        <v>4191.8360000000002</v>
      </c>
      <c r="AC185">
        <f t="shared" si="29"/>
        <v>3308.8</v>
      </c>
    </row>
    <row r="186" spans="1:29" x14ac:dyDescent="0.25">
      <c r="A186" s="2">
        <v>5562</v>
      </c>
      <c r="B186" s="2">
        <v>10.5129986492712</v>
      </c>
      <c r="C186" s="2">
        <v>9.36</v>
      </c>
      <c r="D186" s="2">
        <f t="shared" si="20"/>
        <v>29.86</v>
      </c>
      <c r="E186" s="2">
        <v>4.1100000000000003</v>
      </c>
      <c r="F186" s="2">
        <v>9.8800000000000008</v>
      </c>
      <c r="G186" s="2">
        <v>0</v>
      </c>
      <c r="H186" s="2">
        <v>0</v>
      </c>
      <c r="I186" s="2">
        <v>0</v>
      </c>
      <c r="J186" s="2">
        <v>0</v>
      </c>
      <c r="K186" s="2">
        <v>15.537001350728699</v>
      </c>
      <c r="L186" s="2">
        <v>22.195716215326701</v>
      </c>
      <c r="M186" s="2">
        <v>0</v>
      </c>
      <c r="N186" s="2">
        <v>0</v>
      </c>
      <c r="O186" s="2">
        <v>1199</v>
      </c>
      <c r="P186" s="2">
        <v>-243</v>
      </c>
      <c r="Q186" s="2">
        <v>1007</v>
      </c>
      <c r="R186" s="2">
        <v>669</v>
      </c>
      <c r="S186" s="2">
        <v>2065</v>
      </c>
      <c r="T186" s="2">
        <f t="shared" si="21"/>
        <v>59.585663583696807</v>
      </c>
      <c r="U186" s="2">
        <f t="shared" si="22"/>
        <v>306.35452705973239</v>
      </c>
      <c r="V186" s="2">
        <f t="shared" si="23"/>
        <v>134.11141132394866</v>
      </c>
      <c r="W186" s="2">
        <f t="shared" si="24"/>
        <v>500.05160196737791</v>
      </c>
      <c r="X186" s="2">
        <v>-3.2530000000000001</v>
      </c>
      <c r="Y186" s="2">
        <f t="shared" si="25"/>
        <v>4241.0516019673778</v>
      </c>
      <c r="Z186" s="2">
        <f t="shared" si="26"/>
        <v>0.6725961538461539</v>
      </c>
      <c r="AA186" s="2">
        <f t="shared" si="27"/>
        <v>930.85200000000009</v>
      </c>
      <c r="AB186">
        <f t="shared" si="28"/>
        <v>4163.4580000000005</v>
      </c>
      <c r="AC186">
        <f t="shared" si="29"/>
        <v>3286.4</v>
      </c>
    </row>
    <row r="187" spans="1:29" x14ac:dyDescent="0.25">
      <c r="A187" s="2">
        <v>5493</v>
      </c>
      <c r="B187" s="2">
        <v>10.492578882714501</v>
      </c>
      <c r="C187" s="2">
        <v>9.24</v>
      </c>
      <c r="D187" s="2">
        <f t="shared" si="20"/>
        <v>29.740000000000002</v>
      </c>
      <c r="E187" s="2">
        <v>4.12</v>
      </c>
      <c r="F187" s="2">
        <v>9.7899999999999991</v>
      </c>
      <c r="G187" s="2">
        <v>0</v>
      </c>
      <c r="H187" s="2">
        <v>0</v>
      </c>
      <c r="I187" s="2">
        <v>1.7421117285420999E-2</v>
      </c>
      <c r="J187" s="2">
        <v>1.9356796983801099E-2</v>
      </c>
      <c r="K187" s="2">
        <v>15.54</v>
      </c>
      <c r="L187" s="2">
        <v>22.2</v>
      </c>
      <c r="M187" s="2">
        <v>0</v>
      </c>
      <c r="N187" s="2">
        <v>5</v>
      </c>
      <c r="O187" s="2">
        <v>1199</v>
      </c>
      <c r="P187" s="2">
        <v>-237</v>
      </c>
      <c r="Q187" s="2">
        <v>1018</v>
      </c>
      <c r="R187" s="2">
        <v>667</v>
      </c>
      <c r="S187" s="2">
        <v>2064</v>
      </c>
      <c r="T187" s="2">
        <f t="shared" si="21"/>
        <v>42.01553201414518</v>
      </c>
      <c r="U187" s="2">
        <f t="shared" si="22"/>
        <v>305.75792622806784</v>
      </c>
      <c r="V187" s="2">
        <f t="shared" si="23"/>
        <v>133.85024012370724</v>
      </c>
      <c r="W187" s="2">
        <f t="shared" si="24"/>
        <v>481.62369836592023</v>
      </c>
      <c r="X187" s="2">
        <v>-3.1880000000000002</v>
      </c>
      <c r="Y187" s="2">
        <f t="shared" si="25"/>
        <v>4230.6236983659201</v>
      </c>
      <c r="Z187" s="2">
        <f t="shared" si="26"/>
        <v>0.66874999999999996</v>
      </c>
      <c r="AA187" s="2">
        <f t="shared" si="27"/>
        <v>656.37</v>
      </c>
      <c r="AB187">
        <f t="shared" si="28"/>
        <v>4155.3500000000004</v>
      </c>
      <c r="AC187">
        <f t="shared" si="29"/>
        <v>3280</v>
      </c>
    </row>
    <row r="188" spans="1:29" x14ac:dyDescent="0.25">
      <c r="A188" s="2">
        <v>5493</v>
      </c>
      <c r="B188" s="2">
        <v>10.492578882714501</v>
      </c>
      <c r="C188" s="2">
        <v>9.24</v>
      </c>
      <c r="D188" s="2">
        <f t="shared" si="20"/>
        <v>29.740000000000002</v>
      </c>
      <c r="E188" s="2">
        <v>4.12</v>
      </c>
      <c r="F188" s="2">
        <v>9.7899999999999991</v>
      </c>
      <c r="G188" s="2">
        <v>0</v>
      </c>
      <c r="H188" s="2">
        <v>0</v>
      </c>
      <c r="I188" s="2">
        <v>1.7421117285420999E-2</v>
      </c>
      <c r="J188" s="2">
        <v>1.9356796983801099E-2</v>
      </c>
      <c r="K188" s="2">
        <v>15.54</v>
      </c>
      <c r="L188" s="2">
        <v>22.2</v>
      </c>
      <c r="M188" s="2">
        <v>0</v>
      </c>
      <c r="N188" s="2">
        <v>5</v>
      </c>
      <c r="O188" s="2">
        <v>1199</v>
      </c>
      <c r="P188" s="2">
        <v>-237</v>
      </c>
      <c r="Q188" s="2">
        <v>1018</v>
      </c>
      <c r="R188" s="2">
        <v>667</v>
      </c>
      <c r="S188" s="2">
        <v>2064</v>
      </c>
      <c r="T188" s="2">
        <f t="shared" si="21"/>
        <v>42.01553201414518</v>
      </c>
      <c r="U188" s="2">
        <f t="shared" si="22"/>
        <v>305.75792622806784</v>
      </c>
      <c r="V188" s="2">
        <f t="shared" si="23"/>
        <v>133.85024012370724</v>
      </c>
      <c r="W188" s="2">
        <f t="shared" si="24"/>
        <v>481.62369836592023</v>
      </c>
      <c r="X188" s="2">
        <v>-3.1880000000000002</v>
      </c>
      <c r="Y188" s="2">
        <f t="shared" si="25"/>
        <v>4230.6236983659201</v>
      </c>
      <c r="Z188" s="2">
        <f t="shared" si="26"/>
        <v>0.66874999999999996</v>
      </c>
      <c r="AA188" s="2">
        <f t="shared" si="27"/>
        <v>656.37</v>
      </c>
      <c r="AB188">
        <f t="shared" si="28"/>
        <v>4155.3500000000004</v>
      </c>
      <c r="AC188">
        <f t="shared" si="29"/>
        <v>3280</v>
      </c>
    </row>
    <row r="189" spans="1:29" x14ac:dyDescent="0.25">
      <c r="A189" s="2">
        <v>5444</v>
      </c>
      <c r="B189" s="2">
        <v>10.5122109661839</v>
      </c>
      <c r="C189" s="2">
        <v>9.16</v>
      </c>
      <c r="D189" s="2">
        <f t="shared" si="20"/>
        <v>29.66</v>
      </c>
      <c r="E189" s="2">
        <v>4.1399999999999997</v>
      </c>
      <c r="F189" s="2">
        <v>9.7200000000000006</v>
      </c>
      <c r="G189" s="2">
        <v>0</v>
      </c>
      <c r="H189" s="2">
        <v>0</v>
      </c>
      <c r="I189" s="2">
        <v>0</v>
      </c>
      <c r="J189" s="2">
        <v>0</v>
      </c>
      <c r="K189" s="2">
        <v>15.537789033816001</v>
      </c>
      <c r="L189" s="2">
        <v>22.19684147688</v>
      </c>
      <c r="M189" s="2">
        <v>0</v>
      </c>
      <c r="N189" s="2">
        <v>0</v>
      </c>
      <c r="O189" s="2">
        <v>1199</v>
      </c>
      <c r="P189" s="2">
        <v>-231</v>
      </c>
      <c r="Q189" s="2">
        <v>1019</v>
      </c>
      <c r="R189" s="2">
        <v>666</v>
      </c>
      <c r="S189" s="2">
        <v>2065</v>
      </c>
      <c r="T189" s="2">
        <f t="shared" si="21"/>
        <v>29.538192203883884</v>
      </c>
      <c r="U189" s="2">
        <f t="shared" si="22"/>
        <v>306.35452705973239</v>
      </c>
      <c r="V189" s="2">
        <f t="shared" si="23"/>
        <v>134.11141132394866</v>
      </c>
      <c r="W189" s="2">
        <f t="shared" si="24"/>
        <v>470.00413058756499</v>
      </c>
      <c r="X189" s="2">
        <v>-3.1419999999999999</v>
      </c>
      <c r="Y189" s="2">
        <f t="shared" si="25"/>
        <v>4220.0041305875648</v>
      </c>
      <c r="Z189" s="2">
        <f t="shared" si="26"/>
        <v>0.66634615384615381</v>
      </c>
      <c r="AA189" s="2">
        <f t="shared" si="27"/>
        <v>461.44800000000004</v>
      </c>
      <c r="AB189">
        <f t="shared" si="28"/>
        <v>4163.4580000000005</v>
      </c>
      <c r="AC189">
        <f t="shared" si="29"/>
        <v>3286.4</v>
      </c>
    </row>
    <row r="190" spans="1:29" x14ac:dyDescent="0.25">
      <c r="A190" s="2">
        <v>5328</v>
      </c>
      <c r="B190" s="2">
        <v>10.508623209900801</v>
      </c>
      <c r="C190" s="2">
        <v>8.9600000000000009</v>
      </c>
      <c r="D190" s="2">
        <f t="shared" si="20"/>
        <v>29.46</v>
      </c>
      <c r="E190" s="2">
        <v>4.18</v>
      </c>
      <c r="F190" s="2">
        <v>9.56</v>
      </c>
      <c r="G190" s="2">
        <v>0</v>
      </c>
      <c r="H190" s="2">
        <v>0</v>
      </c>
      <c r="I190" s="2">
        <v>1.3767900991386E-3</v>
      </c>
      <c r="J190" s="2">
        <v>1.52976677682066E-3</v>
      </c>
      <c r="K190" s="2">
        <v>15.54</v>
      </c>
      <c r="L190" s="2">
        <v>22.2</v>
      </c>
      <c r="M190" s="2">
        <v>0</v>
      </c>
      <c r="N190" s="2">
        <v>0</v>
      </c>
      <c r="O190" s="2">
        <v>1199</v>
      </c>
      <c r="P190" s="2">
        <v>-220</v>
      </c>
      <c r="Q190" s="2">
        <v>1030</v>
      </c>
      <c r="R190" s="2">
        <v>663</v>
      </c>
      <c r="S190" s="2">
        <v>2065</v>
      </c>
      <c r="T190" s="2">
        <f t="shared" si="21"/>
        <v>0</v>
      </c>
      <c r="U190" s="2">
        <f t="shared" si="22"/>
        <v>306.35452705973239</v>
      </c>
      <c r="V190" s="2">
        <f t="shared" si="23"/>
        <v>134.11141132394866</v>
      </c>
      <c r="W190" s="2">
        <f t="shared" si="24"/>
        <v>440.46593838368108</v>
      </c>
      <c r="X190" s="2">
        <v>-3.032</v>
      </c>
      <c r="Y190" s="2">
        <f t="shared" si="25"/>
        <v>4198.4659383836806</v>
      </c>
      <c r="Z190" s="2">
        <f t="shared" si="26"/>
        <v>0.66057692307692306</v>
      </c>
      <c r="AA190" s="2">
        <f t="shared" si="27"/>
        <v>0</v>
      </c>
      <c r="AB190">
        <f t="shared" si="28"/>
        <v>4163.4580000000005</v>
      </c>
      <c r="AC190">
        <f t="shared" si="29"/>
        <v>3286.4</v>
      </c>
    </row>
    <row r="191" spans="1:29" x14ac:dyDescent="0.25">
      <c r="A191" s="2">
        <v>5328</v>
      </c>
      <c r="B191" s="2">
        <v>10.508623209900801</v>
      </c>
      <c r="C191" s="2">
        <v>8.9600000000000009</v>
      </c>
      <c r="D191" s="2">
        <f t="shared" si="20"/>
        <v>29.46</v>
      </c>
      <c r="E191" s="2">
        <v>4.18</v>
      </c>
      <c r="F191" s="2">
        <v>9.56</v>
      </c>
      <c r="G191" s="2">
        <v>0</v>
      </c>
      <c r="H191" s="2">
        <v>0</v>
      </c>
      <c r="I191" s="2">
        <v>1.3767900991386E-3</v>
      </c>
      <c r="J191" s="2">
        <v>1.52976677682066E-3</v>
      </c>
      <c r="K191" s="2">
        <v>15.54</v>
      </c>
      <c r="L191" s="2">
        <v>22.2</v>
      </c>
      <c r="M191" s="2">
        <v>0</v>
      </c>
      <c r="N191" s="2">
        <v>0</v>
      </c>
      <c r="O191" s="2">
        <v>1199</v>
      </c>
      <c r="P191" s="2">
        <v>-220</v>
      </c>
      <c r="Q191" s="2">
        <v>1030</v>
      </c>
      <c r="R191" s="2">
        <v>663</v>
      </c>
      <c r="S191" s="2">
        <v>2065</v>
      </c>
      <c r="T191" s="2">
        <f t="shared" si="21"/>
        <v>0</v>
      </c>
      <c r="U191" s="2">
        <f t="shared" si="22"/>
        <v>306.35452705973239</v>
      </c>
      <c r="V191" s="2">
        <f t="shared" si="23"/>
        <v>134.11141132394866</v>
      </c>
      <c r="W191" s="2">
        <f t="shared" si="24"/>
        <v>440.46593838368108</v>
      </c>
      <c r="X191" s="2">
        <v>-3.032</v>
      </c>
      <c r="Y191" s="2">
        <f t="shared" si="25"/>
        <v>4198.4659383836806</v>
      </c>
      <c r="Z191" s="2">
        <f t="shared" si="26"/>
        <v>0.66057692307692306</v>
      </c>
      <c r="AA191" s="2">
        <f t="shared" si="27"/>
        <v>0</v>
      </c>
      <c r="AB191">
        <f t="shared" si="28"/>
        <v>4163.4580000000005</v>
      </c>
      <c r="AC191">
        <f t="shared" si="29"/>
        <v>3286.4</v>
      </c>
    </row>
  </sheetData>
  <sortState ref="A6:Z191">
    <sortCondition ref="X6:X191"/>
  </sortState>
  <mergeCells count="5">
    <mergeCell ref="AG14:AZ14"/>
    <mergeCell ref="B2:Y2"/>
    <mergeCell ref="AA2:AC2"/>
    <mergeCell ref="AG1:AO1"/>
    <mergeCell ref="A1:AC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31" workbookViewId="0">
      <selection activeCell="A49" sqref="A49:G64"/>
    </sheetView>
  </sheetViews>
  <sheetFormatPr defaultRowHeight="15" x14ac:dyDescent="0.25"/>
  <cols>
    <col min="2" max="2" width="21.7109375" bestFit="1" customWidth="1"/>
    <col min="3" max="3" width="7.85546875" bestFit="1" customWidth="1"/>
    <col min="4" max="4" width="20.7109375" bestFit="1" customWidth="1"/>
    <col min="5" max="5" width="7.85546875" bestFit="1" customWidth="1"/>
    <col min="6" max="6" width="20.140625" bestFit="1" customWidth="1"/>
    <col min="7" max="7" width="7.85546875" bestFit="1" customWidth="1"/>
  </cols>
  <sheetData>
    <row r="1" spans="1:7" x14ac:dyDescent="0.25">
      <c r="A1" s="5"/>
      <c r="B1" s="54" t="s">
        <v>56</v>
      </c>
      <c r="C1" s="54" t="s">
        <v>94</v>
      </c>
      <c r="D1" s="54" t="s">
        <v>184</v>
      </c>
      <c r="E1" s="54" t="s">
        <v>94</v>
      </c>
      <c r="F1" s="54" t="s">
        <v>185</v>
      </c>
      <c r="G1" s="54" t="s">
        <v>94</v>
      </c>
    </row>
    <row r="2" spans="1:7" x14ac:dyDescent="0.25">
      <c r="A2" s="5" t="s">
        <v>186</v>
      </c>
      <c r="B2" s="4">
        <v>0.44850000000000001</v>
      </c>
      <c r="C2" s="4">
        <v>0</v>
      </c>
      <c r="D2" s="4">
        <v>13.15</v>
      </c>
      <c r="E2" s="55">
        <v>0</v>
      </c>
      <c r="F2" s="4">
        <v>13698</v>
      </c>
      <c r="G2" s="55">
        <v>0</v>
      </c>
    </row>
    <row r="3" spans="1:7" x14ac:dyDescent="0.25">
      <c r="A3" s="5" t="s">
        <v>138</v>
      </c>
      <c r="B3" s="4">
        <v>0.44342731600146401</v>
      </c>
      <c r="C3" s="55">
        <v>-1.1310332215241914</v>
      </c>
      <c r="D3" s="4">
        <v>3.9209999999999998</v>
      </c>
      <c r="E3" s="55">
        <v>-70.182509505703422</v>
      </c>
      <c r="F3" s="4">
        <v>10504.1925007111</v>
      </c>
      <c r="G3" s="55">
        <v>-23.315867274703606</v>
      </c>
    </row>
    <row r="4" spans="1:7" hidden="1" x14ac:dyDescent="0.25">
      <c r="A4" s="5"/>
      <c r="B4" s="4">
        <v>0.44415964848041001</v>
      </c>
      <c r="C4" s="55">
        <v>-0.96774838786845407</v>
      </c>
      <c r="D4" s="4">
        <v>3.68</v>
      </c>
      <c r="E4" s="55">
        <v>-72.01520912547528</v>
      </c>
      <c r="F4" s="4">
        <v>10551.1925007111</v>
      </c>
      <c r="G4" s="55">
        <v>-22.972751491377565</v>
      </c>
    </row>
    <row r="5" spans="1:7" hidden="1" x14ac:dyDescent="0.25">
      <c r="A5" s="5"/>
      <c r="B5" s="4">
        <v>0.44452581471988201</v>
      </c>
      <c r="C5" s="55">
        <v>-0.88610597104080568</v>
      </c>
      <c r="D5" s="4">
        <v>3.653</v>
      </c>
      <c r="E5" s="55">
        <v>-72.220532319391637</v>
      </c>
      <c r="F5" s="4">
        <v>10534.1925007111</v>
      </c>
      <c r="G5" s="55">
        <v>-23.09685720024018</v>
      </c>
    </row>
    <row r="6" spans="1:7" hidden="1" x14ac:dyDescent="0.25">
      <c r="A6" s="5"/>
      <c r="B6" s="4">
        <v>0.445258147198828</v>
      </c>
      <c r="C6" s="55">
        <v>-0.72282113738506837</v>
      </c>
      <c r="D6" s="4">
        <v>3.4780000000000002</v>
      </c>
      <c r="E6" s="55">
        <v>-73.551330798479086</v>
      </c>
      <c r="F6" s="4">
        <v>10530.1925007111</v>
      </c>
      <c r="G6" s="55">
        <v>-23.126058543501969</v>
      </c>
    </row>
    <row r="7" spans="1:7" hidden="1" x14ac:dyDescent="0.25">
      <c r="A7" s="5"/>
      <c r="B7" s="4">
        <v>0.445990479677773</v>
      </c>
      <c r="C7" s="55">
        <v>-0.55953630372954422</v>
      </c>
      <c r="D7" s="4">
        <v>3.4289999999999998</v>
      </c>
      <c r="E7" s="55">
        <v>-73.923954372623569</v>
      </c>
      <c r="F7" s="4">
        <v>10503.1925007111</v>
      </c>
      <c r="G7" s="55">
        <v>-23.32316761051905</v>
      </c>
    </row>
    <row r="8" spans="1:7" x14ac:dyDescent="0.25">
      <c r="A8" s="5" t="s">
        <v>139</v>
      </c>
      <c r="B8" s="4">
        <v>0.445990479677773</v>
      </c>
      <c r="C8" s="55">
        <v>-0.55953630372954422</v>
      </c>
      <c r="D8" s="4">
        <v>3.6720000000000002</v>
      </c>
      <c r="E8" s="55">
        <v>-72.076045627376431</v>
      </c>
      <c r="F8" s="4">
        <v>10487.1925007111</v>
      </c>
      <c r="G8" s="55">
        <v>-23.439972983566207</v>
      </c>
    </row>
    <row r="9" spans="1:7" hidden="1" x14ac:dyDescent="0.25">
      <c r="A9" s="5"/>
      <c r="B9" s="4">
        <v>0.446356645917246</v>
      </c>
      <c r="C9" s="55">
        <v>-0.47789388690168266</v>
      </c>
      <c r="D9" s="4">
        <v>3.3919999999999999</v>
      </c>
      <c r="E9" s="55">
        <v>-74.205323193916342</v>
      </c>
      <c r="F9" s="4">
        <v>10511.1925007111</v>
      </c>
      <c r="G9" s="55">
        <v>-23.264764923995472</v>
      </c>
    </row>
    <row r="10" spans="1:7" hidden="1" x14ac:dyDescent="0.25">
      <c r="A10" s="5"/>
      <c r="B10" s="4">
        <v>0.44745514463566399</v>
      </c>
      <c r="C10" s="55">
        <v>-0.23296663641828275</v>
      </c>
      <c r="D10" s="4">
        <v>3.2709999999999999</v>
      </c>
      <c r="E10" s="55">
        <v>-75.125475285171106</v>
      </c>
      <c r="F10" s="4">
        <v>10507.1925007111</v>
      </c>
      <c r="G10" s="55">
        <v>-23.293966267257261</v>
      </c>
    </row>
    <row r="11" spans="1:7" hidden="1" x14ac:dyDescent="0.25">
      <c r="A11" s="5"/>
      <c r="B11" s="4">
        <v>0.44855364335408199</v>
      </c>
      <c r="C11" s="55">
        <v>1.1960614065102959E-2</v>
      </c>
      <c r="D11" s="4">
        <v>4.226</v>
      </c>
      <c r="E11" s="55">
        <v>-67.863117870722434</v>
      </c>
      <c r="F11" s="4">
        <v>10471.1925007111</v>
      </c>
      <c r="G11" s="55">
        <v>-23.556778356613378</v>
      </c>
    </row>
    <row r="12" spans="1:7" x14ac:dyDescent="0.25">
      <c r="A12" s="5" t="s">
        <v>140</v>
      </c>
      <c r="B12" s="4">
        <v>0.44855364335408199</v>
      </c>
      <c r="C12" s="55">
        <v>1.1960614065102959E-2</v>
      </c>
      <c r="D12" s="4">
        <v>4.226</v>
      </c>
      <c r="E12" s="55">
        <v>-67.863117870722434</v>
      </c>
      <c r="F12" s="4">
        <v>10471.1925007111</v>
      </c>
      <c r="G12" s="55">
        <v>-23.556778356613378</v>
      </c>
    </row>
    <row r="13" spans="1:7" x14ac:dyDescent="0.25">
      <c r="A13" s="5" t="s">
        <v>141</v>
      </c>
      <c r="B13" s="4">
        <v>0.46576345660930002</v>
      </c>
      <c r="C13" s="55">
        <v>3.8491542049721232</v>
      </c>
      <c r="D13" s="4">
        <v>2.3809999999999998</v>
      </c>
      <c r="E13" s="55">
        <v>-81.893536121673009</v>
      </c>
      <c r="F13" s="4">
        <v>10477.1925007111</v>
      </c>
      <c r="G13" s="55">
        <v>-23.512976341720687</v>
      </c>
    </row>
    <row r="14" spans="1:7" hidden="1" x14ac:dyDescent="0.25">
      <c r="A14" s="5"/>
      <c r="B14" s="4">
        <v>0.46649578908824602</v>
      </c>
      <c r="C14" s="55">
        <v>4.0124390386278748</v>
      </c>
      <c r="D14" s="4">
        <v>4.3970000000000002</v>
      </c>
      <c r="E14" s="55">
        <v>-66.562737642585546</v>
      </c>
      <c r="F14" s="4">
        <v>10445.1925007111</v>
      </c>
      <c r="G14" s="55">
        <v>-23.746587087815001</v>
      </c>
    </row>
    <row r="15" spans="1:7" x14ac:dyDescent="0.25">
      <c r="A15" s="5" t="s">
        <v>142</v>
      </c>
      <c r="B15" s="4">
        <v>0.46796045404613601</v>
      </c>
      <c r="C15" s="55">
        <v>4.3390087059389089</v>
      </c>
      <c r="D15" s="4">
        <v>5.0380000000000003</v>
      </c>
      <c r="E15" s="55">
        <v>-61.688212927756652</v>
      </c>
      <c r="F15" s="4">
        <v>10440.1925007111</v>
      </c>
      <c r="G15" s="55">
        <v>-23.783088766892249</v>
      </c>
    </row>
    <row r="16" spans="1:7" x14ac:dyDescent="0.25">
      <c r="A16" s="5" t="s">
        <v>143</v>
      </c>
      <c r="B16" s="4">
        <v>0.47125595020139099</v>
      </c>
      <c r="C16" s="55">
        <v>5.0737904573892934</v>
      </c>
      <c r="D16" s="4">
        <v>4.907</v>
      </c>
      <c r="E16" s="55">
        <v>-62.684410646387832</v>
      </c>
      <c r="F16" s="4">
        <v>10439.1925007111</v>
      </c>
      <c r="G16" s="55">
        <v>-23.790389102707692</v>
      </c>
    </row>
    <row r="17" spans="1:7" x14ac:dyDescent="0.25">
      <c r="A17" s="5" t="s">
        <v>144</v>
      </c>
      <c r="B17" s="4">
        <v>0.47345294763822698</v>
      </c>
      <c r="C17" s="55">
        <v>5.5636449583560648</v>
      </c>
      <c r="D17" s="4">
        <v>4.32</v>
      </c>
      <c r="E17" s="55">
        <v>-67.148288973384027</v>
      </c>
      <c r="F17" s="4">
        <v>10443.1925007111</v>
      </c>
      <c r="G17" s="55">
        <v>-23.761187759445903</v>
      </c>
    </row>
    <row r="18" spans="1:7" x14ac:dyDescent="0.25">
      <c r="A18" s="5" t="s">
        <v>145</v>
      </c>
      <c r="B18" s="4">
        <v>0.47418528011717298</v>
      </c>
      <c r="C18" s="55">
        <v>5.7269297920118021</v>
      </c>
      <c r="D18" s="4">
        <v>2.012</v>
      </c>
      <c r="E18" s="55">
        <v>-84.699619771863112</v>
      </c>
      <c r="F18" s="4">
        <v>10470.1925007111</v>
      </c>
      <c r="G18" s="55">
        <v>-23.564078692428822</v>
      </c>
    </row>
    <row r="19" spans="1:7" x14ac:dyDescent="0.25">
      <c r="A19" s="5" t="s">
        <v>146</v>
      </c>
      <c r="B19" s="4">
        <v>0.47674844379348202</v>
      </c>
      <c r="C19" s="55">
        <v>6.2984267098064635</v>
      </c>
      <c r="D19" s="4">
        <v>5.3490000000000002</v>
      </c>
      <c r="E19" s="55">
        <v>-59.323193916349808</v>
      </c>
      <c r="F19" s="4">
        <v>10436.1925007111</v>
      </c>
      <c r="G19" s="55">
        <v>-23.812290110154038</v>
      </c>
    </row>
    <row r="20" spans="1:7" hidden="1" x14ac:dyDescent="0.25">
      <c r="A20" s="5"/>
      <c r="B20" s="4">
        <v>0.47711461003295402</v>
      </c>
      <c r="C20" s="55">
        <v>6.3800691266341119</v>
      </c>
      <c r="D20" s="4">
        <v>5.7140000000000004</v>
      </c>
      <c r="E20" s="55">
        <v>-56.547528517110266</v>
      </c>
      <c r="F20" s="4">
        <v>10435.1925007111</v>
      </c>
      <c r="G20" s="55">
        <v>-23.819590445969482</v>
      </c>
    </row>
    <row r="21" spans="1:7" x14ac:dyDescent="0.25">
      <c r="A21" s="5" t="s">
        <v>147</v>
      </c>
      <c r="B21" s="4">
        <v>0.47857927499084502</v>
      </c>
      <c r="C21" s="55">
        <v>6.7066387939453733</v>
      </c>
      <c r="D21" s="4">
        <v>5.274</v>
      </c>
      <c r="E21" s="55">
        <v>-59.893536121673002</v>
      </c>
      <c r="F21" s="4">
        <v>10437.1925007111</v>
      </c>
      <c r="G21" s="55">
        <v>-23.804989774338594</v>
      </c>
    </row>
    <row r="22" spans="1:7" x14ac:dyDescent="0.25">
      <c r="A22" s="5" t="s">
        <v>148</v>
      </c>
      <c r="B22" s="4">
        <v>0.481142438667154</v>
      </c>
      <c r="C22" s="55">
        <v>7.2781357117400205</v>
      </c>
      <c r="D22" s="4">
        <v>4.03</v>
      </c>
      <c r="E22" s="55">
        <v>-69.353612167300383</v>
      </c>
      <c r="F22" s="4">
        <v>10445.1925007111</v>
      </c>
      <c r="G22" s="55">
        <v>-23.746587087815001</v>
      </c>
    </row>
    <row r="23" spans="1:7" x14ac:dyDescent="0.25">
      <c r="A23" s="5" t="s">
        <v>149</v>
      </c>
      <c r="B23" s="4">
        <v>0.482240937385573</v>
      </c>
      <c r="C23" s="55">
        <v>7.5230629622236336</v>
      </c>
      <c r="D23" s="4">
        <v>5.133</v>
      </c>
      <c r="E23" s="55">
        <v>-60.965779467680605</v>
      </c>
      <c r="F23" s="4">
        <v>10438.1925007111</v>
      </c>
      <c r="G23" s="55">
        <v>-23.797689438523136</v>
      </c>
    </row>
    <row r="24" spans="1:7" x14ac:dyDescent="0.25">
      <c r="A24" s="5" t="s">
        <v>150</v>
      </c>
      <c r="B24" s="4">
        <v>0.48407176858293599</v>
      </c>
      <c r="C24" s="55">
        <v>7.9312750463625292</v>
      </c>
      <c r="D24" s="4">
        <v>5.6820000000000004</v>
      </c>
      <c r="E24" s="55">
        <v>-56.790874524714823</v>
      </c>
      <c r="F24" s="4">
        <v>10432.1925007111</v>
      </c>
      <c r="G24" s="55">
        <v>-23.841491453415827</v>
      </c>
    </row>
    <row r="25" spans="1:7" x14ac:dyDescent="0.25">
      <c r="A25" s="5" t="s">
        <v>151</v>
      </c>
      <c r="B25" s="4">
        <v>0.48663493225924498</v>
      </c>
      <c r="C25" s="55">
        <v>8.5027719641571764</v>
      </c>
      <c r="D25" s="4">
        <v>1.4319999999999999</v>
      </c>
      <c r="E25" s="55">
        <v>-89.110266159695811</v>
      </c>
      <c r="F25" s="4">
        <v>10475.1925007111</v>
      </c>
      <c r="G25" s="55">
        <v>-23.527577013351575</v>
      </c>
    </row>
    <row r="26" spans="1:7" x14ac:dyDescent="0.25">
      <c r="A26" s="5" t="s">
        <v>152</v>
      </c>
      <c r="B26" s="4">
        <v>0.48736726473819098</v>
      </c>
      <c r="C26" s="55">
        <v>8.6660567978129279</v>
      </c>
      <c r="D26" s="4">
        <v>6.181</v>
      </c>
      <c r="E26" s="55">
        <v>-52.99619771863118</v>
      </c>
      <c r="F26" s="4">
        <v>10430.1925007111</v>
      </c>
      <c r="G26" s="55">
        <v>-23.856092125046715</v>
      </c>
    </row>
    <row r="30" spans="1:7" x14ac:dyDescent="0.25">
      <c r="A30" s="5"/>
      <c r="B30" s="54" t="s">
        <v>184</v>
      </c>
      <c r="C30" s="54" t="s">
        <v>94</v>
      </c>
      <c r="D30" s="54" t="s">
        <v>185</v>
      </c>
      <c r="E30" s="54" t="s">
        <v>94</v>
      </c>
      <c r="F30" s="54" t="s">
        <v>56</v>
      </c>
      <c r="G30" s="54" t="s">
        <v>94</v>
      </c>
    </row>
    <row r="31" spans="1:7" x14ac:dyDescent="0.25">
      <c r="A31" s="5" t="s">
        <v>186</v>
      </c>
      <c r="B31" s="4">
        <v>13.15</v>
      </c>
      <c r="C31" s="55">
        <v>0</v>
      </c>
      <c r="D31" s="4">
        <v>13698</v>
      </c>
      <c r="E31" s="55">
        <v>0</v>
      </c>
      <c r="F31" s="4">
        <v>0.44850000000000001</v>
      </c>
      <c r="G31" s="55">
        <v>0</v>
      </c>
    </row>
    <row r="32" spans="1:7" x14ac:dyDescent="0.25">
      <c r="A32" s="5" t="s">
        <v>154</v>
      </c>
      <c r="B32" s="4">
        <v>-6.3390000000000004</v>
      </c>
      <c r="C32" s="55">
        <v>-148.20532319391634</v>
      </c>
      <c r="D32" s="4">
        <v>12728.1925007111</v>
      </c>
      <c r="E32" s="55">
        <v>-7.0799204211483442</v>
      </c>
      <c r="F32" s="4">
        <v>0.93409007689490997</v>
      </c>
      <c r="G32" s="55">
        <v>108.26980532773911</v>
      </c>
    </row>
    <row r="33" spans="1:7" x14ac:dyDescent="0.25">
      <c r="A33" s="5" t="s">
        <v>155</v>
      </c>
      <c r="B33" s="4">
        <v>-6.3319999999999999</v>
      </c>
      <c r="C33" s="55">
        <v>-148.15209125475286</v>
      </c>
      <c r="D33" s="4">
        <v>12702.1925007111</v>
      </c>
      <c r="E33" s="55">
        <v>-7.2697291523499814</v>
      </c>
      <c r="F33" s="4">
        <v>0.93372391065543703</v>
      </c>
      <c r="G33" s="55">
        <v>108.18816291091125</v>
      </c>
    </row>
    <row r="34" spans="1:7" x14ac:dyDescent="0.25">
      <c r="A34" s="5" t="s">
        <v>156</v>
      </c>
      <c r="B34" s="4">
        <v>-6.3049999999999997</v>
      </c>
      <c r="C34" s="55">
        <v>-147.94676806083652</v>
      </c>
      <c r="D34" s="4">
        <v>12705.1925007111</v>
      </c>
      <c r="E34" s="55">
        <v>-7.2478281449036359</v>
      </c>
      <c r="F34" s="4">
        <v>0.93189307945807398</v>
      </c>
      <c r="G34" s="55">
        <v>107.77995082677234</v>
      </c>
    </row>
    <row r="35" spans="1:7" x14ac:dyDescent="0.25">
      <c r="A35" s="5" t="s">
        <v>157</v>
      </c>
      <c r="B35" s="4">
        <v>-6.2869999999999999</v>
      </c>
      <c r="C35" s="55">
        <v>-147.80988593155894</v>
      </c>
      <c r="D35" s="4">
        <v>12814.1925007111</v>
      </c>
      <c r="E35" s="55">
        <v>-6.452091541019854</v>
      </c>
      <c r="F35" s="4">
        <v>0.93152691321860104</v>
      </c>
      <c r="G35" s="55">
        <v>107.69830840994447</v>
      </c>
    </row>
    <row r="36" spans="1:7" x14ac:dyDescent="0.25">
      <c r="A36" s="5" t="s">
        <v>158</v>
      </c>
      <c r="B36" s="4">
        <v>-6.2679999999999998</v>
      </c>
      <c r="C36" s="55">
        <v>-147.66539923954372</v>
      </c>
      <c r="D36" s="4">
        <v>12691.1925007111</v>
      </c>
      <c r="E36" s="55">
        <v>-7.3500328463199054</v>
      </c>
      <c r="F36" s="4">
        <v>0.92969608202123699</v>
      </c>
      <c r="G36" s="55">
        <v>107.29009632580534</v>
      </c>
    </row>
    <row r="37" spans="1:7" x14ac:dyDescent="0.25">
      <c r="A37" s="5" t="s">
        <v>159</v>
      </c>
      <c r="B37" s="4">
        <v>-6.2359999999999998</v>
      </c>
      <c r="C37" s="55">
        <v>-147.42205323193917</v>
      </c>
      <c r="D37" s="4">
        <v>12709.1925007111</v>
      </c>
      <c r="E37" s="55">
        <v>-7.2186268016418467</v>
      </c>
      <c r="F37" s="4">
        <v>0.928231417063346</v>
      </c>
      <c r="G37" s="55">
        <v>106.96352665849409</v>
      </c>
    </row>
    <row r="38" spans="1:7" x14ac:dyDescent="0.25">
      <c r="A38" s="5" t="s">
        <v>160</v>
      </c>
      <c r="B38" s="4">
        <v>-6.1849999999999996</v>
      </c>
      <c r="C38" s="55">
        <v>-147.03422053231938</v>
      </c>
      <c r="D38" s="4">
        <v>12661.1925007111</v>
      </c>
      <c r="E38" s="55">
        <v>-7.5690429207833176</v>
      </c>
      <c r="F38" s="4">
        <v>0.92420358842914696</v>
      </c>
      <c r="G38" s="55">
        <v>106.06546007338838</v>
      </c>
    </row>
    <row r="39" spans="1:7" x14ac:dyDescent="0.25">
      <c r="A39" s="5" t="s">
        <v>161</v>
      </c>
      <c r="B39" s="4">
        <v>-6.1219999999999999</v>
      </c>
      <c r="C39" s="55">
        <v>-146.55513307984791</v>
      </c>
      <c r="D39" s="4">
        <v>12755.1925007111</v>
      </c>
      <c r="E39" s="55">
        <v>-6.8828113541312632</v>
      </c>
      <c r="F39" s="4">
        <v>0.92090809227389203</v>
      </c>
      <c r="G39" s="55">
        <v>105.33067832193802</v>
      </c>
    </row>
    <row r="40" spans="1:7" x14ac:dyDescent="0.25">
      <c r="A40" s="5" t="s">
        <v>162</v>
      </c>
      <c r="B40" s="4">
        <v>-6.0919999999999996</v>
      </c>
      <c r="C40" s="55">
        <v>-146.32699619771864</v>
      </c>
      <c r="D40" s="4">
        <v>12631.1925007111</v>
      </c>
      <c r="E40" s="55">
        <v>-7.7880529952467441</v>
      </c>
      <c r="F40" s="4">
        <v>0.91871109483705604</v>
      </c>
      <c r="G40" s="55">
        <v>104.84082382097122</v>
      </c>
    </row>
    <row r="41" spans="1:7" x14ac:dyDescent="0.25">
      <c r="A41" s="5" t="s">
        <v>163</v>
      </c>
      <c r="B41" s="4">
        <v>-6.0439999999999996</v>
      </c>
      <c r="C41" s="55">
        <v>-145.9619771863118</v>
      </c>
      <c r="D41" s="4">
        <v>12660.1925007111</v>
      </c>
      <c r="E41" s="55">
        <v>-7.5763432565987756</v>
      </c>
      <c r="F41" s="4">
        <v>0.91688026363969199</v>
      </c>
      <c r="G41" s="55">
        <v>104.43261173683209</v>
      </c>
    </row>
    <row r="42" spans="1:7" x14ac:dyDescent="0.25">
      <c r="A42" s="5" t="s">
        <v>164</v>
      </c>
      <c r="B42" s="4">
        <v>-6.0129999999999999</v>
      </c>
      <c r="C42" s="55">
        <v>-145.72623574144487</v>
      </c>
      <c r="D42" s="4">
        <v>12650.1925007111</v>
      </c>
      <c r="E42" s="55">
        <v>-7.6493466147532416</v>
      </c>
      <c r="F42" s="4">
        <v>0.91395093372391001</v>
      </c>
      <c r="G42" s="55">
        <v>103.77947240220959</v>
      </c>
    </row>
    <row r="43" spans="1:7" x14ac:dyDescent="0.25">
      <c r="A43" s="5" t="s">
        <v>165</v>
      </c>
      <c r="B43" s="4">
        <v>-5.99</v>
      </c>
      <c r="C43" s="55">
        <v>-145.55133079847909</v>
      </c>
      <c r="D43" s="4">
        <v>12603.1925007111</v>
      </c>
      <c r="E43" s="55">
        <v>-7.992462398079283</v>
      </c>
      <c r="F43" s="4">
        <v>0.91395093372391001</v>
      </c>
      <c r="G43" s="55">
        <v>103.77947240220959</v>
      </c>
    </row>
    <row r="44" spans="1:7" x14ac:dyDescent="0.25">
      <c r="A44" s="5" t="s">
        <v>166</v>
      </c>
      <c r="B44" s="4">
        <v>-5.8810000000000002</v>
      </c>
      <c r="C44" s="55">
        <v>-144.72243346007605</v>
      </c>
      <c r="D44" s="4">
        <v>12565.1925007111</v>
      </c>
      <c r="E44" s="55">
        <v>-8.269875159066288</v>
      </c>
      <c r="F44" s="4">
        <v>0.90772610765287398</v>
      </c>
      <c r="G44" s="55">
        <v>102.39155131613688</v>
      </c>
    </row>
    <row r="45" spans="1:7" x14ac:dyDescent="0.25">
      <c r="A45" s="5" t="s">
        <v>167</v>
      </c>
      <c r="B45" s="4">
        <v>-5.8630000000000004</v>
      </c>
      <c r="C45" s="55">
        <v>-144.58555133079847</v>
      </c>
      <c r="D45" s="4">
        <v>12574.1925007111</v>
      </c>
      <c r="E45" s="55">
        <v>-8.2041721367272515</v>
      </c>
      <c r="F45" s="4">
        <v>0.90516294397656505</v>
      </c>
      <c r="G45" s="55">
        <v>101.82005439834225</v>
      </c>
    </row>
    <row r="46" spans="1:7" x14ac:dyDescent="0.25">
      <c r="A46" s="5" t="s">
        <v>168</v>
      </c>
      <c r="B46" s="4">
        <v>-5.806</v>
      </c>
      <c r="C46" s="55">
        <v>-144.15209125475286</v>
      </c>
      <c r="D46" s="4">
        <v>12558.1925007111</v>
      </c>
      <c r="E46" s="55">
        <v>-8.3209775097744227</v>
      </c>
      <c r="F46" s="4">
        <v>0.90076894910289196</v>
      </c>
      <c r="G46" s="55">
        <v>100.84034539640845</v>
      </c>
    </row>
    <row r="49" spans="1:7" x14ac:dyDescent="0.25">
      <c r="A49" s="5"/>
      <c r="B49" s="54" t="s">
        <v>185</v>
      </c>
      <c r="C49" s="54" t="s">
        <v>94</v>
      </c>
      <c r="D49" s="54" t="s">
        <v>184</v>
      </c>
      <c r="E49" s="54" t="s">
        <v>94</v>
      </c>
      <c r="F49" s="54" t="s">
        <v>56</v>
      </c>
      <c r="G49" s="54" t="s">
        <v>94</v>
      </c>
    </row>
    <row r="50" spans="1:7" x14ac:dyDescent="0.25">
      <c r="A50" s="5" t="s">
        <v>169</v>
      </c>
      <c r="B50" s="4">
        <v>10423.1925007111</v>
      </c>
      <c r="C50" s="55">
        <v>-23.907194475754849</v>
      </c>
      <c r="D50" s="4">
        <v>6.2119999999999997</v>
      </c>
      <c r="E50" s="55">
        <v>-52.760456273764262</v>
      </c>
      <c r="F50" s="4">
        <v>0.50164774807762702</v>
      </c>
      <c r="G50" s="55">
        <v>11.836734693877489</v>
      </c>
    </row>
    <row r="51" spans="1:7" x14ac:dyDescent="0.25">
      <c r="A51" s="5" t="s">
        <v>170</v>
      </c>
      <c r="B51" s="4">
        <v>10428.1925007111</v>
      </c>
      <c r="C51" s="55">
        <v>-23.870692796677616</v>
      </c>
      <c r="D51" s="4">
        <v>5.6740000000000004</v>
      </c>
      <c r="E51" s="55">
        <v>-56.851711026615966</v>
      </c>
      <c r="F51" s="4">
        <v>0.49725375320395399</v>
      </c>
      <c r="G51" s="55">
        <v>10.857142857142719</v>
      </c>
    </row>
    <row r="52" spans="1:7" x14ac:dyDescent="0.25">
      <c r="A52" s="5" t="s">
        <v>171</v>
      </c>
      <c r="B52" s="4">
        <v>10433.1925007111</v>
      </c>
      <c r="C52" s="55">
        <v>-23.834191117600383</v>
      </c>
      <c r="D52" s="4">
        <v>5.516</v>
      </c>
      <c r="E52" s="55">
        <v>-58.053231939163496</v>
      </c>
      <c r="F52" s="4">
        <v>0.493225924569754</v>
      </c>
      <c r="G52" s="55">
        <v>9.9591836734692265</v>
      </c>
    </row>
    <row r="53" spans="1:7" x14ac:dyDescent="0.25">
      <c r="A53" s="5" t="s">
        <v>172</v>
      </c>
      <c r="B53" s="4">
        <v>10435.1925007111</v>
      </c>
      <c r="C53" s="55">
        <v>-23.819590445969482</v>
      </c>
      <c r="D53" s="4">
        <v>5.7140000000000004</v>
      </c>
      <c r="E53" s="55">
        <v>-56.547528517110266</v>
      </c>
      <c r="F53" s="4">
        <v>0.47711461003295402</v>
      </c>
      <c r="G53" s="55">
        <v>6.3673469387752988</v>
      </c>
    </row>
    <row r="54" spans="1:7" x14ac:dyDescent="0.25">
      <c r="A54" s="5" t="s">
        <v>173</v>
      </c>
      <c r="B54" s="4">
        <v>10437.1925007111</v>
      </c>
      <c r="C54" s="55">
        <v>-23.804989774338594</v>
      </c>
      <c r="D54" s="4">
        <v>5.274</v>
      </c>
      <c r="E54" s="55">
        <v>-59.893536121673002</v>
      </c>
      <c r="F54" s="4">
        <v>0.47857927499084502</v>
      </c>
      <c r="G54" s="55">
        <v>6.693877551020222</v>
      </c>
    </row>
    <row r="55" spans="1:7" x14ac:dyDescent="0.25">
      <c r="A55" s="5" t="s">
        <v>174</v>
      </c>
      <c r="B55" s="4">
        <v>10438.1925007111</v>
      </c>
      <c r="C55" s="55">
        <v>-23.797689438523136</v>
      </c>
      <c r="D55" s="4">
        <v>5.133</v>
      </c>
      <c r="E55" s="55">
        <v>-60.965779467680605</v>
      </c>
      <c r="F55" s="4">
        <v>0.482240937385573</v>
      </c>
      <c r="G55" s="55">
        <v>7.5102040816326365</v>
      </c>
    </row>
    <row r="56" spans="1:7" x14ac:dyDescent="0.25">
      <c r="A56" s="5" t="s">
        <v>175</v>
      </c>
      <c r="B56" s="4">
        <v>10439.1925007111</v>
      </c>
      <c r="C56" s="55">
        <v>-23.790389102707692</v>
      </c>
      <c r="D56" s="4">
        <v>4.907</v>
      </c>
      <c r="E56" s="55">
        <v>-62.684410646387832</v>
      </c>
      <c r="F56" s="4">
        <v>0.47125595020139099</v>
      </c>
      <c r="G56" s="55">
        <v>5.0612244897958192</v>
      </c>
    </row>
    <row r="57" spans="1:7" x14ac:dyDescent="0.25">
      <c r="A57" s="5" t="s">
        <v>176</v>
      </c>
      <c r="B57" s="4">
        <v>10440.1925007111</v>
      </c>
      <c r="C57" s="55">
        <v>-23.783088766892249</v>
      </c>
      <c r="D57" s="4">
        <v>5.0380000000000003</v>
      </c>
      <c r="E57" s="55">
        <v>-61.688212927756652</v>
      </c>
      <c r="F57" s="4">
        <v>0.46796045404613601</v>
      </c>
      <c r="G57" s="55">
        <v>4.3265306122446816</v>
      </c>
    </row>
    <row r="58" spans="1:7" x14ac:dyDescent="0.25">
      <c r="A58" s="5" t="s">
        <v>177</v>
      </c>
      <c r="B58" s="4">
        <v>10443.1925007111</v>
      </c>
      <c r="C58" s="55">
        <v>-23.761187759445903</v>
      </c>
      <c r="D58" s="4">
        <v>4.32</v>
      </c>
      <c r="E58" s="55">
        <v>-67.148288973384027</v>
      </c>
      <c r="F58" s="4">
        <v>0.47345294763822698</v>
      </c>
      <c r="G58" s="55">
        <v>5.5510204081630832</v>
      </c>
    </row>
    <row r="59" spans="1:7" x14ac:dyDescent="0.25">
      <c r="A59" s="5" t="s">
        <v>178</v>
      </c>
      <c r="B59" s="4">
        <v>10445.1925007111</v>
      </c>
      <c r="C59" s="55">
        <v>-23.746587087815001</v>
      </c>
      <c r="D59" s="4">
        <v>4.03</v>
      </c>
      <c r="E59" s="55">
        <v>-69.353612167300383</v>
      </c>
      <c r="F59" s="4">
        <v>0.481142438667154</v>
      </c>
      <c r="G59" s="55">
        <v>7.2653061224487772</v>
      </c>
    </row>
    <row r="60" spans="1:7" x14ac:dyDescent="0.25">
      <c r="A60" s="5" t="s">
        <v>179</v>
      </c>
      <c r="B60" s="4">
        <v>10445.1925007111</v>
      </c>
      <c r="C60" s="55">
        <v>-23.746587087815001</v>
      </c>
      <c r="D60" s="4">
        <v>4.3970000000000002</v>
      </c>
      <c r="E60" s="55">
        <v>-66.562737642585546</v>
      </c>
      <c r="F60" s="4">
        <v>0.46649578908824602</v>
      </c>
      <c r="G60" s="55">
        <v>3.9999999999999858</v>
      </c>
    </row>
    <row r="61" spans="1:7" x14ac:dyDescent="0.25">
      <c r="A61" s="5" t="s">
        <v>180</v>
      </c>
      <c r="B61" s="4">
        <v>10452.1925007111</v>
      </c>
      <c r="C61" s="55">
        <v>-23.695484737106881</v>
      </c>
      <c r="D61" s="4">
        <v>1.083</v>
      </c>
      <c r="E61" s="55">
        <v>-91.764258555133082</v>
      </c>
      <c r="F61" s="4">
        <v>0.494324423288172</v>
      </c>
      <c r="G61" s="55">
        <v>10.204081632652873</v>
      </c>
    </row>
    <row r="62" spans="1:7" x14ac:dyDescent="0.25">
      <c r="A62" s="5" t="s">
        <v>181</v>
      </c>
      <c r="B62" s="4">
        <v>10454.1925007111</v>
      </c>
      <c r="C62" s="55">
        <v>-23.680884065475979</v>
      </c>
      <c r="D62" s="4">
        <v>1.486</v>
      </c>
      <c r="E62" s="55">
        <v>-88.699619771863112</v>
      </c>
      <c r="F62" s="4">
        <v>0.48590259978029998</v>
      </c>
      <c r="G62" s="55">
        <v>8.3265306122448237</v>
      </c>
    </row>
    <row r="63" spans="1:7" x14ac:dyDescent="0.25">
      <c r="A63" s="5" t="s">
        <v>182</v>
      </c>
      <c r="B63" s="4">
        <v>10464.1925007111</v>
      </c>
      <c r="C63" s="55">
        <v>-23.607880707321499</v>
      </c>
      <c r="D63" s="4">
        <v>1.325</v>
      </c>
      <c r="E63" s="55">
        <v>-89.923954372623569</v>
      </c>
      <c r="F63" s="4">
        <v>0.49285975833028101</v>
      </c>
      <c r="G63" s="55">
        <v>9.8775510204079495</v>
      </c>
    </row>
    <row r="64" spans="1:7" x14ac:dyDescent="0.25">
      <c r="A64" s="5" t="s">
        <v>183</v>
      </c>
      <c r="B64" s="4">
        <v>10465.1925007111</v>
      </c>
      <c r="C64" s="55">
        <v>-23.600580371506055</v>
      </c>
      <c r="D64" s="4">
        <v>2.0840000000000001</v>
      </c>
      <c r="E64" s="55">
        <v>-84.152091254752847</v>
      </c>
      <c r="F64" s="4">
        <v>0.48443793482240899</v>
      </c>
      <c r="G64" s="55">
        <v>7.9999999999999005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opLeftCell="O1" workbookViewId="0">
      <selection activeCell="X3" sqref="X3:AC3"/>
    </sheetView>
  </sheetViews>
  <sheetFormatPr defaultRowHeight="15" x14ac:dyDescent="0.25"/>
  <cols>
    <col min="2" max="3" width="7.7109375" bestFit="1" customWidth="1"/>
    <col min="4" max="4" width="10.5703125" bestFit="1" customWidth="1"/>
    <col min="5" max="5" width="5.28515625" bestFit="1" customWidth="1"/>
    <col min="6" max="6" width="8.7109375" bestFit="1" customWidth="1"/>
    <col min="7" max="7" width="9" bestFit="1" customWidth="1"/>
    <col min="8" max="8" width="7.85546875" bestFit="1" customWidth="1"/>
    <col min="9" max="9" width="7.5703125" bestFit="1" customWidth="1"/>
    <col min="10" max="10" width="10.85546875" bestFit="1" customWidth="1"/>
    <col min="11" max="11" width="7" bestFit="1" customWidth="1"/>
    <col min="12" max="12" width="6.7109375" bestFit="1" customWidth="1"/>
    <col min="13" max="13" width="15.5703125" bestFit="1" customWidth="1"/>
    <col min="14" max="14" width="20.42578125" bestFit="1" customWidth="1"/>
    <col min="15" max="15" width="10.42578125" bestFit="1" customWidth="1"/>
    <col min="16" max="16" width="10.28515625" bestFit="1" customWidth="1"/>
    <col min="17" max="17" width="12.140625" bestFit="1" customWidth="1"/>
    <col min="18" max="18" width="22.28515625" bestFit="1" customWidth="1"/>
    <col min="19" max="19" width="12.7109375" bestFit="1" customWidth="1"/>
    <col min="20" max="20" width="19.85546875" bestFit="1" customWidth="1"/>
    <col min="21" max="21" width="14.28515625" bestFit="1" customWidth="1"/>
    <col min="22" max="22" width="15.140625" bestFit="1" customWidth="1"/>
    <col min="23" max="23" width="15.140625" customWidth="1"/>
    <col min="24" max="24" width="13.28515625" bestFit="1" customWidth="1"/>
    <col min="25" max="25" width="13.28515625" customWidth="1"/>
    <col min="26" max="26" width="11.140625" bestFit="1" customWidth="1"/>
    <col min="27" max="27" width="11.140625" customWidth="1"/>
    <col min="28" max="28" width="21.7109375" bestFit="1" customWidth="1"/>
  </cols>
  <sheetData>
    <row r="1" spans="1:31" x14ac:dyDescent="0.25">
      <c r="A1" s="13" t="s">
        <v>60</v>
      </c>
      <c r="B1" s="13" t="s">
        <v>61</v>
      </c>
      <c r="C1" s="13" t="s">
        <v>62</v>
      </c>
      <c r="D1" s="13" t="s">
        <v>63</v>
      </c>
      <c r="E1" s="32" t="s">
        <v>0</v>
      </c>
      <c r="F1" s="32" t="s">
        <v>74</v>
      </c>
      <c r="G1" s="33" t="s">
        <v>75</v>
      </c>
      <c r="H1" s="33" t="s">
        <v>76</v>
      </c>
      <c r="I1" s="32" t="s">
        <v>77</v>
      </c>
      <c r="J1" s="10" t="s">
        <v>78</v>
      </c>
      <c r="K1" s="32" t="s">
        <v>3</v>
      </c>
      <c r="L1" s="32" t="s">
        <v>4</v>
      </c>
      <c r="M1" s="32" t="s">
        <v>64</v>
      </c>
      <c r="N1" s="32" t="s">
        <v>65</v>
      </c>
      <c r="O1" s="11" t="s">
        <v>66</v>
      </c>
      <c r="P1" s="11" t="s">
        <v>67</v>
      </c>
      <c r="Q1" s="11" t="s">
        <v>27</v>
      </c>
      <c r="R1" s="11" t="s">
        <v>79</v>
      </c>
      <c r="S1" s="11" t="s">
        <v>89</v>
      </c>
      <c r="T1" s="11" t="s">
        <v>68</v>
      </c>
      <c r="U1" s="11" t="s">
        <v>8</v>
      </c>
      <c r="V1" s="11" t="s">
        <v>9</v>
      </c>
      <c r="W1" s="11"/>
      <c r="X1" s="14" t="s">
        <v>69</v>
      </c>
      <c r="Y1" s="14"/>
      <c r="Z1" s="14" t="s">
        <v>21</v>
      </c>
      <c r="AA1" s="14"/>
      <c r="AB1" s="14" t="s">
        <v>56</v>
      </c>
    </row>
    <row r="2" spans="1:31" x14ac:dyDescent="0.25">
      <c r="A2" s="13" t="s">
        <v>70</v>
      </c>
      <c r="B2" s="13" t="s">
        <v>70</v>
      </c>
      <c r="C2" s="13" t="s">
        <v>70</v>
      </c>
      <c r="D2" s="13" t="s">
        <v>70</v>
      </c>
      <c r="E2" s="32" t="s">
        <v>71</v>
      </c>
      <c r="F2" s="32" t="s">
        <v>71</v>
      </c>
      <c r="G2" s="33" t="s">
        <v>71</v>
      </c>
      <c r="H2" s="33" t="s">
        <v>71</v>
      </c>
      <c r="I2" s="32" t="s">
        <v>71</v>
      </c>
      <c r="J2" s="10" t="s">
        <v>71</v>
      </c>
      <c r="K2" s="32" t="s">
        <v>71</v>
      </c>
      <c r="L2" s="32" t="s">
        <v>71</v>
      </c>
      <c r="M2" s="32" t="s">
        <v>71</v>
      </c>
      <c r="N2" s="32" t="s">
        <v>71</v>
      </c>
      <c r="O2" s="11" t="s">
        <v>72</v>
      </c>
      <c r="P2" s="11" t="s">
        <v>72</v>
      </c>
      <c r="Q2" s="11" t="s">
        <v>72</v>
      </c>
      <c r="R2" s="11" t="s">
        <v>72</v>
      </c>
      <c r="S2" s="11" t="s">
        <v>72</v>
      </c>
      <c r="T2" s="11" t="s">
        <v>72</v>
      </c>
      <c r="U2" s="11" t="s">
        <v>72</v>
      </c>
      <c r="V2" s="11" t="s">
        <v>72</v>
      </c>
      <c r="W2" s="11"/>
      <c r="X2" s="14" t="s">
        <v>73</v>
      </c>
      <c r="Y2" s="14" t="s">
        <v>137</v>
      </c>
      <c r="Z2" s="14" t="s">
        <v>72</v>
      </c>
      <c r="AA2" s="14" t="s">
        <v>137</v>
      </c>
      <c r="AB2" s="14"/>
      <c r="AC2" s="14" t="s">
        <v>137</v>
      </c>
    </row>
    <row r="3" spans="1:31" x14ac:dyDescent="0.25">
      <c r="A3" s="35">
        <v>-1</v>
      </c>
      <c r="B3" s="35">
        <v>-1</v>
      </c>
      <c r="C3" s="35">
        <v>-1</v>
      </c>
      <c r="D3" s="35">
        <v>-1</v>
      </c>
      <c r="E3" s="35">
        <v>-1</v>
      </c>
      <c r="F3" s="35">
        <v>-1</v>
      </c>
      <c r="G3" s="35">
        <v>-1</v>
      </c>
      <c r="H3" s="35">
        <v>-1</v>
      </c>
      <c r="I3" s="35">
        <v>-1</v>
      </c>
      <c r="J3" s="35">
        <v>-1</v>
      </c>
      <c r="K3" s="35">
        <v>-1</v>
      </c>
      <c r="L3" s="35">
        <v>-1</v>
      </c>
      <c r="M3" s="35">
        <v>-1</v>
      </c>
      <c r="N3" s="35">
        <v>-1</v>
      </c>
      <c r="O3" s="35">
        <v>-1</v>
      </c>
      <c r="P3" s="35">
        <v>-1</v>
      </c>
      <c r="Q3" s="35">
        <v>-1</v>
      </c>
      <c r="R3" s="35">
        <v>-1</v>
      </c>
      <c r="S3" s="35">
        <v>-1</v>
      </c>
      <c r="T3" s="35">
        <v>-1</v>
      </c>
      <c r="U3" s="35">
        <v>-1</v>
      </c>
      <c r="V3" s="35">
        <v>-1</v>
      </c>
      <c r="W3" s="39" t="s">
        <v>93</v>
      </c>
      <c r="X3" s="35">
        <v>13.15</v>
      </c>
      <c r="Y3" s="41">
        <f>-(100-100/$AB$3*AB3)</f>
        <v>0</v>
      </c>
      <c r="Z3" s="40">
        <v>13698</v>
      </c>
      <c r="AA3" s="41">
        <f>-(100-100/$Z$3*Z3)</f>
        <v>0</v>
      </c>
      <c r="AB3" s="40">
        <v>0.44850000000000001</v>
      </c>
      <c r="AC3" s="41">
        <f>-(100-100/$AB$3*AB3)</f>
        <v>0</v>
      </c>
    </row>
    <row r="4" spans="1:31" x14ac:dyDescent="0.25">
      <c r="A4">
        <v>2351</v>
      </c>
      <c r="B4">
        <v>1003</v>
      </c>
      <c r="C4">
        <v>15000</v>
      </c>
      <c r="D4">
        <v>1913</v>
      </c>
      <c r="E4">
        <v>18.36</v>
      </c>
      <c r="F4">
        <v>11.35</v>
      </c>
      <c r="G4">
        <v>39.72</v>
      </c>
      <c r="H4">
        <v>2.62</v>
      </c>
      <c r="I4">
        <v>0.84</v>
      </c>
      <c r="J4">
        <v>0.03</v>
      </c>
      <c r="K4">
        <v>1.05</v>
      </c>
      <c r="L4">
        <v>24.46</v>
      </c>
      <c r="M4">
        <v>27.03</v>
      </c>
      <c r="N4">
        <v>56.78</v>
      </c>
      <c r="O4">
        <v>2416</v>
      </c>
      <c r="P4">
        <v>2074</v>
      </c>
      <c r="Q4">
        <v>3066</v>
      </c>
      <c r="R4">
        <v>-1110</v>
      </c>
      <c r="S4">
        <v>6532</v>
      </c>
      <c r="T4">
        <v>948</v>
      </c>
      <c r="U4">
        <v>2414</v>
      </c>
      <c r="V4">
        <v>2904.1925007110999</v>
      </c>
      <c r="W4">
        <v>1</v>
      </c>
      <c r="X4">
        <v>-6.3390000000000004</v>
      </c>
      <c r="Y4" s="41">
        <f>-(100-100/$X$3*X4)</f>
        <v>-148.20532319391634</v>
      </c>
      <c r="Z4">
        <v>12728.1925007111</v>
      </c>
      <c r="AA4" s="41">
        <f t="shared" ref="AA4:AA29" si="0">-(100-100/$Z$3*Z4)</f>
        <v>-7.0799204211483442</v>
      </c>
      <c r="AB4">
        <v>0.93409007689490997</v>
      </c>
      <c r="AC4" s="41">
        <f t="shared" ref="AC4:AC29" si="1">-(100-100/$AB$3*AB4)</f>
        <v>108.26980532773911</v>
      </c>
      <c r="AD4">
        <v>0</v>
      </c>
      <c r="AE4" t="s">
        <v>154</v>
      </c>
    </row>
    <row r="5" spans="1:31" hidden="1" x14ac:dyDescent="0.25">
      <c r="A5">
        <v>2351</v>
      </c>
      <c r="B5">
        <v>1003</v>
      </c>
      <c r="C5">
        <v>15000</v>
      </c>
      <c r="D5">
        <v>1913</v>
      </c>
      <c r="E5">
        <v>18.36</v>
      </c>
      <c r="F5">
        <v>11.35</v>
      </c>
      <c r="G5">
        <v>39.72</v>
      </c>
      <c r="H5">
        <v>2.62</v>
      </c>
      <c r="I5">
        <v>0.84</v>
      </c>
      <c r="J5">
        <v>0.03</v>
      </c>
      <c r="K5">
        <v>1.05</v>
      </c>
      <c r="L5">
        <v>24.46</v>
      </c>
      <c r="M5">
        <v>27.03</v>
      </c>
      <c r="N5">
        <v>56.78</v>
      </c>
      <c r="O5">
        <v>2416</v>
      </c>
      <c r="P5">
        <v>2074</v>
      </c>
      <c r="Q5">
        <v>3066</v>
      </c>
      <c r="R5">
        <v>-1110</v>
      </c>
      <c r="S5">
        <v>6532</v>
      </c>
      <c r="T5">
        <v>948</v>
      </c>
      <c r="U5">
        <v>2414</v>
      </c>
      <c r="V5">
        <v>2904.1925007110999</v>
      </c>
      <c r="X5">
        <v>-6.3390000000000004</v>
      </c>
      <c r="Y5" s="41">
        <f t="shared" ref="Y5:Y29" si="2">-(100-100/$X$3*X5)</f>
        <v>-148.20532319391634</v>
      </c>
      <c r="Z5">
        <v>12728.1925007111</v>
      </c>
      <c r="AA5" s="41">
        <f t="shared" si="0"/>
        <v>-7.0799204211483442</v>
      </c>
      <c r="AB5">
        <v>0.93409007689490997</v>
      </c>
      <c r="AC5" s="41">
        <f t="shared" si="1"/>
        <v>108.26980532773911</v>
      </c>
    </row>
    <row r="6" spans="1:31" x14ac:dyDescent="0.25">
      <c r="A6">
        <v>2344</v>
      </c>
      <c r="B6">
        <v>833</v>
      </c>
      <c r="C6">
        <v>15000</v>
      </c>
      <c r="D6">
        <v>2465</v>
      </c>
      <c r="E6">
        <v>18.36</v>
      </c>
      <c r="F6">
        <v>11.33</v>
      </c>
      <c r="G6">
        <v>39.67</v>
      </c>
      <c r="H6">
        <v>2.61</v>
      </c>
      <c r="I6">
        <v>0.84</v>
      </c>
      <c r="J6">
        <v>0.09</v>
      </c>
      <c r="K6">
        <v>1.05</v>
      </c>
      <c r="L6">
        <v>24.45</v>
      </c>
      <c r="M6">
        <v>27.03</v>
      </c>
      <c r="N6">
        <v>56.78</v>
      </c>
      <c r="O6">
        <v>2416</v>
      </c>
      <c r="P6">
        <v>2074</v>
      </c>
      <c r="Q6">
        <v>3066</v>
      </c>
      <c r="R6">
        <v>-1109</v>
      </c>
      <c r="S6">
        <v>6533</v>
      </c>
      <c r="T6">
        <v>947</v>
      </c>
      <c r="U6">
        <v>2414</v>
      </c>
      <c r="V6">
        <v>2876.1925007110999</v>
      </c>
      <c r="W6">
        <v>2</v>
      </c>
      <c r="X6">
        <v>-6.3319999999999999</v>
      </c>
      <c r="Y6" s="41">
        <f t="shared" si="2"/>
        <v>-148.15209125475286</v>
      </c>
      <c r="Z6">
        <v>12702.1925007111</v>
      </c>
      <c r="AA6" s="41">
        <f t="shared" si="0"/>
        <v>-7.2697291523499814</v>
      </c>
      <c r="AB6">
        <v>0.93372391065543703</v>
      </c>
      <c r="AC6" s="41">
        <f t="shared" si="1"/>
        <v>108.18816291091125</v>
      </c>
      <c r="AD6">
        <v>1</v>
      </c>
      <c r="AE6" t="s">
        <v>155</v>
      </c>
    </row>
    <row r="7" spans="1:31" hidden="1" x14ac:dyDescent="0.25">
      <c r="A7">
        <v>2344</v>
      </c>
      <c r="B7">
        <v>833</v>
      </c>
      <c r="C7">
        <v>15000</v>
      </c>
      <c r="D7">
        <v>2465</v>
      </c>
      <c r="E7">
        <v>18.36</v>
      </c>
      <c r="F7">
        <v>11.33</v>
      </c>
      <c r="G7">
        <v>39.67</v>
      </c>
      <c r="H7">
        <v>2.61</v>
      </c>
      <c r="I7">
        <v>0.84</v>
      </c>
      <c r="J7">
        <v>0.09</v>
      </c>
      <c r="K7">
        <v>1.05</v>
      </c>
      <c r="L7">
        <v>24.45</v>
      </c>
      <c r="M7">
        <v>27.03</v>
      </c>
      <c r="N7">
        <v>56.78</v>
      </c>
      <c r="O7">
        <v>2416</v>
      </c>
      <c r="P7">
        <v>2074</v>
      </c>
      <c r="Q7">
        <v>3066</v>
      </c>
      <c r="R7">
        <v>-1109</v>
      </c>
      <c r="S7">
        <v>6533</v>
      </c>
      <c r="T7">
        <v>947</v>
      </c>
      <c r="U7">
        <v>2414</v>
      </c>
      <c r="V7">
        <v>2876.1925007110999</v>
      </c>
      <c r="X7">
        <v>-6.3319999999999999</v>
      </c>
      <c r="Y7" s="41">
        <f t="shared" si="2"/>
        <v>-148.15209125475286</v>
      </c>
      <c r="Z7">
        <v>12702.1925007111</v>
      </c>
      <c r="AA7" s="41">
        <f t="shared" si="0"/>
        <v>-7.2697291523499814</v>
      </c>
      <c r="AB7">
        <v>0.93372391065543703</v>
      </c>
      <c r="AC7" s="41">
        <f t="shared" si="1"/>
        <v>108.18816291091125</v>
      </c>
    </row>
    <row r="8" spans="1:31" hidden="1" x14ac:dyDescent="0.25">
      <c r="A8">
        <v>2344</v>
      </c>
      <c r="B8">
        <v>1628</v>
      </c>
      <c r="C8">
        <v>15000</v>
      </c>
      <c r="D8">
        <v>0</v>
      </c>
      <c r="E8">
        <v>18.36</v>
      </c>
      <c r="F8">
        <v>11.33</v>
      </c>
      <c r="G8">
        <v>39.67</v>
      </c>
      <c r="H8">
        <v>2.7</v>
      </c>
      <c r="I8">
        <v>0.87</v>
      </c>
      <c r="J8">
        <v>0</v>
      </c>
      <c r="K8">
        <v>1.06</v>
      </c>
      <c r="L8">
        <v>24.43</v>
      </c>
      <c r="M8">
        <v>27.03</v>
      </c>
      <c r="N8">
        <v>56.67</v>
      </c>
      <c r="O8">
        <v>2416</v>
      </c>
      <c r="P8">
        <v>2074</v>
      </c>
      <c r="Q8">
        <v>3060</v>
      </c>
      <c r="R8">
        <v>-1107</v>
      </c>
      <c r="S8">
        <v>6529</v>
      </c>
      <c r="T8">
        <v>952</v>
      </c>
      <c r="U8">
        <v>2416</v>
      </c>
      <c r="V8">
        <v>3007.1925007110999</v>
      </c>
      <c r="X8">
        <v>-6.3159999999999998</v>
      </c>
      <c r="Y8" s="41">
        <f t="shared" si="2"/>
        <v>-148.03041825095056</v>
      </c>
      <c r="Z8">
        <v>12825.1925007111</v>
      </c>
      <c r="AA8" s="41">
        <f t="shared" si="0"/>
        <v>-6.3717878470499301</v>
      </c>
      <c r="AB8">
        <v>0.93335774441596397</v>
      </c>
      <c r="AC8" s="41">
        <f t="shared" si="1"/>
        <v>108.10652049408338</v>
      </c>
    </row>
    <row r="9" spans="1:31" x14ac:dyDescent="0.25">
      <c r="A9">
        <v>2344</v>
      </c>
      <c r="B9">
        <v>900</v>
      </c>
      <c r="C9">
        <v>14969</v>
      </c>
      <c r="D9">
        <v>2257</v>
      </c>
      <c r="E9">
        <v>18.32</v>
      </c>
      <c r="F9">
        <v>11.33</v>
      </c>
      <c r="G9">
        <v>39.67</v>
      </c>
      <c r="H9">
        <v>2.64</v>
      </c>
      <c r="I9">
        <v>0.85</v>
      </c>
      <c r="J9">
        <v>0.06</v>
      </c>
      <c r="K9">
        <v>1.05</v>
      </c>
      <c r="L9">
        <v>24.4</v>
      </c>
      <c r="M9">
        <v>27.03</v>
      </c>
      <c r="N9">
        <v>56.75</v>
      </c>
      <c r="O9">
        <v>2416</v>
      </c>
      <c r="P9">
        <v>2074</v>
      </c>
      <c r="Q9">
        <v>3065</v>
      </c>
      <c r="R9">
        <v>-1108</v>
      </c>
      <c r="S9">
        <v>6533</v>
      </c>
      <c r="T9">
        <v>947</v>
      </c>
      <c r="U9">
        <v>2414</v>
      </c>
      <c r="V9">
        <v>2880.1925007110999</v>
      </c>
      <c r="W9">
        <v>3</v>
      </c>
      <c r="X9">
        <v>-6.3049999999999997</v>
      </c>
      <c r="Y9" s="41">
        <f t="shared" si="2"/>
        <v>-147.94676806083652</v>
      </c>
      <c r="Z9">
        <v>12705.1925007111</v>
      </c>
      <c r="AA9" s="41">
        <f t="shared" si="0"/>
        <v>-7.2478281449036359</v>
      </c>
      <c r="AB9">
        <v>0.93189307945807398</v>
      </c>
      <c r="AC9" s="41">
        <f t="shared" si="1"/>
        <v>107.77995082677234</v>
      </c>
      <c r="AD9">
        <v>2</v>
      </c>
      <c r="AE9" t="s">
        <v>156</v>
      </c>
    </row>
    <row r="10" spans="1:31" x14ac:dyDescent="0.25">
      <c r="A10">
        <v>2346</v>
      </c>
      <c r="B10">
        <v>1626</v>
      </c>
      <c r="C10">
        <v>14952</v>
      </c>
      <c r="D10">
        <v>0</v>
      </c>
      <c r="E10">
        <v>18.3</v>
      </c>
      <c r="F10">
        <v>11.34</v>
      </c>
      <c r="G10">
        <v>39.68</v>
      </c>
      <c r="H10">
        <v>2.69</v>
      </c>
      <c r="I10">
        <v>0.87</v>
      </c>
      <c r="J10">
        <v>0</v>
      </c>
      <c r="K10">
        <v>1.06</v>
      </c>
      <c r="L10">
        <v>24.38</v>
      </c>
      <c r="M10">
        <v>27.03</v>
      </c>
      <c r="N10">
        <v>56.69</v>
      </c>
      <c r="O10">
        <v>2416</v>
      </c>
      <c r="P10">
        <v>2074</v>
      </c>
      <c r="Q10">
        <v>3061</v>
      </c>
      <c r="R10">
        <v>-1106</v>
      </c>
      <c r="S10">
        <v>6531</v>
      </c>
      <c r="T10">
        <v>951</v>
      </c>
      <c r="U10">
        <v>2416</v>
      </c>
      <c r="V10">
        <v>2995.1925007110999</v>
      </c>
      <c r="W10">
        <v>4</v>
      </c>
      <c r="X10">
        <v>-6.2869999999999999</v>
      </c>
      <c r="Y10" s="41">
        <f t="shared" si="2"/>
        <v>-147.80988593155894</v>
      </c>
      <c r="Z10">
        <v>12814.1925007111</v>
      </c>
      <c r="AA10" s="41">
        <f t="shared" si="0"/>
        <v>-6.452091541019854</v>
      </c>
      <c r="AB10">
        <v>0.93152691321860104</v>
      </c>
      <c r="AC10" s="41">
        <f t="shared" si="1"/>
        <v>107.69830840994447</v>
      </c>
      <c r="AD10">
        <v>3</v>
      </c>
      <c r="AE10" t="s">
        <v>157</v>
      </c>
    </row>
    <row r="11" spans="1:31" x14ac:dyDescent="0.25">
      <c r="A11">
        <v>2344</v>
      </c>
      <c r="B11">
        <v>900</v>
      </c>
      <c r="C11">
        <v>14916</v>
      </c>
      <c r="D11">
        <v>2257</v>
      </c>
      <c r="E11">
        <v>18.260000000000002</v>
      </c>
      <c r="F11">
        <v>11.33</v>
      </c>
      <c r="G11">
        <v>39.67</v>
      </c>
      <c r="H11">
        <v>2.64</v>
      </c>
      <c r="I11">
        <v>0.85</v>
      </c>
      <c r="J11">
        <v>0.06</v>
      </c>
      <c r="K11">
        <v>1.05</v>
      </c>
      <c r="L11">
        <v>24.34</v>
      </c>
      <c r="M11">
        <v>27.03</v>
      </c>
      <c r="N11">
        <v>56.75</v>
      </c>
      <c r="O11">
        <v>2416</v>
      </c>
      <c r="P11">
        <v>2074</v>
      </c>
      <c r="Q11">
        <v>3065</v>
      </c>
      <c r="R11">
        <v>-1106</v>
      </c>
      <c r="S11">
        <v>6534</v>
      </c>
      <c r="T11">
        <v>946</v>
      </c>
      <c r="U11">
        <v>2414</v>
      </c>
      <c r="V11">
        <v>2866.1925007110999</v>
      </c>
      <c r="W11">
        <v>5</v>
      </c>
      <c r="X11">
        <v>-6.2679999999999998</v>
      </c>
      <c r="Y11" s="41">
        <f t="shared" si="2"/>
        <v>-147.66539923954372</v>
      </c>
      <c r="Z11">
        <v>12691.1925007111</v>
      </c>
      <c r="AA11" s="41">
        <f t="shared" si="0"/>
        <v>-7.3500328463199054</v>
      </c>
      <c r="AB11">
        <v>0.92969608202123699</v>
      </c>
      <c r="AC11" s="41">
        <f t="shared" si="1"/>
        <v>107.29009632580534</v>
      </c>
      <c r="AD11">
        <v>4</v>
      </c>
      <c r="AE11" t="s">
        <v>158</v>
      </c>
    </row>
    <row r="12" spans="1:31" x14ac:dyDescent="0.25">
      <c r="A12">
        <v>2346</v>
      </c>
      <c r="B12">
        <v>1078</v>
      </c>
      <c r="C12">
        <v>14875</v>
      </c>
      <c r="D12">
        <v>1698</v>
      </c>
      <c r="E12">
        <v>18.2</v>
      </c>
      <c r="F12">
        <v>11.34</v>
      </c>
      <c r="G12">
        <v>39.68</v>
      </c>
      <c r="H12">
        <v>2.67</v>
      </c>
      <c r="I12">
        <v>0.86</v>
      </c>
      <c r="J12">
        <v>0.02</v>
      </c>
      <c r="K12">
        <v>1.06</v>
      </c>
      <c r="L12">
        <v>24.29</v>
      </c>
      <c r="M12">
        <v>27.03</v>
      </c>
      <c r="N12">
        <v>56.72</v>
      </c>
      <c r="O12">
        <v>2416</v>
      </c>
      <c r="P12">
        <v>2074</v>
      </c>
      <c r="Q12">
        <v>3063</v>
      </c>
      <c r="R12">
        <v>-1104</v>
      </c>
      <c r="S12">
        <v>6534</v>
      </c>
      <c r="T12">
        <v>946</v>
      </c>
      <c r="U12">
        <v>2415</v>
      </c>
      <c r="V12">
        <v>2885.1925007110999</v>
      </c>
      <c r="W12">
        <v>6</v>
      </c>
      <c r="X12">
        <v>-6.2359999999999998</v>
      </c>
      <c r="Y12" s="41">
        <f t="shared" si="2"/>
        <v>-147.42205323193917</v>
      </c>
      <c r="Z12">
        <v>12709.1925007111</v>
      </c>
      <c r="AA12" s="41">
        <f t="shared" si="0"/>
        <v>-7.2186268016418467</v>
      </c>
      <c r="AB12">
        <v>0.928231417063346</v>
      </c>
      <c r="AC12" s="41">
        <f t="shared" si="1"/>
        <v>106.96352665849409</v>
      </c>
      <c r="AD12">
        <v>5</v>
      </c>
      <c r="AE12" t="s">
        <v>159</v>
      </c>
    </row>
    <row r="13" spans="1:31" hidden="1" x14ac:dyDescent="0.25">
      <c r="A13">
        <v>2351</v>
      </c>
      <c r="B13">
        <v>1620</v>
      </c>
      <c r="C13">
        <v>14837</v>
      </c>
      <c r="D13">
        <v>1</v>
      </c>
      <c r="E13">
        <v>18.16</v>
      </c>
      <c r="F13">
        <v>11.35</v>
      </c>
      <c r="G13">
        <v>39.72</v>
      </c>
      <c r="H13">
        <v>2.65</v>
      </c>
      <c r="I13">
        <v>0.85</v>
      </c>
      <c r="J13">
        <v>0</v>
      </c>
      <c r="K13">
        <v>1.06</v>
      </c>
      <c r="L13">
        <v>24.25</v>
      </c>
      <c r="M13">
        <v>27.03</v>
      </c>
      <c r="N13">
        <v>56.74</v>
      </c>
      <c r="O13">
        <v>2416</v>
      </c>
      <c r="P13">
        <v>2074</v>
      </c>
      <c r="Q13">
        <v>3064</v>
      </c>
      <c r="R13">
        <v>-1104</v>
      </c>
      <c r="S13">
        <v>6536</v>
      </c>
      <c r="T13">
        <v>948</v>
      </c>
      <c r="U13">
        <v>2416</v>
      </c>
      <c r="V13">
        <v>2964.1925007110999</v>
      </c>
      <c r="X13">
        <v>-6.2190000000000003</v>
      </c>
      <c r="Y13" s="41">
        <f t="shared" si="2"/>
        <v>-147.29277566539923</v>
      </c>
      <c r="Z13">
        <v>12785.1925007111</v>
      </c>
      <c r="AA13" s="41">
        <f t="shared" si="0"/>
        <v>-6.6638012796678368</v>
      </c>
      <c r="AB13">
        <v>0.92676675210545501</v>
      </c>
      <c r="AC13" s="41">
        <f t="shared" si="1"/>
        <v>106.63695699118281</v>
      </c>
    </row>
    <row r="14" spans="1:31" x14ac:dyDescent="0.25">
      <c r="A14">
        <v>2346</v>
      </c>
      <c r="B14">
        <v>901</v>
      </c>
      <c r="C14">
        <v>14790</v>
      </c>
      <c r="D14">
        <v>2247</v>
      </c>
      <c r="E14">
        <v>18.100000000000001</v>
      </c>
      <c r="F14">
        <v>11.34</v>
      </c>
      <c r="G14">
        <v>39.68</v>
      </c>
      <c r="H14">
        <v>2.62</v>
      </c>
      <c r="I14">
        <v>0.85</v>
      </c>
      <c r="J14">
        <v>0.06</v>
      </c>
      <c r="K14">
        <v>1.05</v>
      </c>
      <c r="L14">
        <v>24.19</v>
      </c>
      <c r="M14">
        <v>27.03</v>
      </c>
      <c r="N14">
        <v>56.77</v>
      </c>
      <c r="O14">
        <v>2416</v>
      </c>
      <c r="P14">
        <v>2074</v>
      </c>
      <c r="Q14">
        <v>3066</v>
      </c>
      <c r="R14">
        <v>-1102</v>
      </c>
      <c r="S14">
        <v>6539</v>
      </c>
      <c r="T14">
        <v>943</v>
      </c>
      <c r="U14">
        <v>2414</v>
      </c>
      <c r="V14">
        <v>2834.1925007110999</v>
      </c>
      <c r="W14">
        <v>7</v>
      </c>
      <c r="X14">
        <v>-6.1849999999999996</v>
      </c>
      <c r="Y14" s="41">
        <f t="shared" si="2"/>
        <v>-147.03422053231938</v>
      </c>
      <c r="Z14">
        <v>12661.1925007111</v>
      </c>
      <c r="AA14" s="41">
        <f t="shared" si="0"/>
        <v>-7.5690429207833176</v>
      </c>
      <c r="AB14">
        <v>0.92420358842914696</v>
      </c>
      <c r="AC14" s="41">
        <f t="shared" si="1"/>
        <v>106.06546007338838</v>
      </c>
      <c r="AD14">
        <v>6</v>
      </c>
      <c r="AE14" t="s">
        <v>160</v>
      </c>
    </row>
    <row r="15" spans="1:31" hidden="1" x14ac:dyDescent="0.25">
      <c r="A15">
        <v>2337</v>
      </c>
      <c r="B15">
        <v>900</v>
      </c>
      <c r="C15">
        <v>14794</v>
      </c>
      <c r="D15">
        <v>2282</v>
      </c>
      <c r="E15">
        <v>18.11</v>
      </c>
      <c r="F15">
        <v>11.32</v>
      </c>
      <c r="G15">
        <v>39.619999999999997</v>
      </c>
      <c r="H15">
        <v>2.69</v>
      </c>
      <c r="I15">
        <v>0.87</v>
      </c>
      <c r="J15">
        <v>7.0000000000000007E-2</v>
      </c>
      <c r="K15">
        <v>1.06</v>
      </c>
      <c r="L15">
        <v>24.17</v>
      </c>
      <c r="M15">
        <v>27.03</v>
      </c>
      <c r="N15">
        <v>56.68</v>
      </c>
      <c r="O15">
        <v>2416</v>
      </c>
      <c r="P15">
        <v>2074</v>
      </c>
      <c r="Q15">
        <v>3061</v>
      </c>
      <c r="R15">
        <v>-1100</v>
      </c>
      <c r="S15">
        <v>6536</v>
      </c>
      <c r="T15">
        <v>943</v>
      </c>
      <c r="U15">
        <v>2416</v>
      </c>
      <c r="V15">
        <v>2835.1925007110999</v>
      </c>
      <c r="X15">
        <v>-6.165</v>
      </c>
      <c r="Y15" s="41">
        <f t="shared" si="2"/>
        <v>-146.88212927756655</v>
      </c>
      <c r="Z15">
        <v>12662.1925007111</v>
      </c>
      <c r="AA15" s="41">
        <f t="shared" si="0"/>
        <v>-7.5617425849678739</v>
      </c>
      <c r="AB15">
        <v>0.92383742218967402</v>
      </c>
      <c r="AC15" s="41">
        <f t="shared" si="1"/>
        <v>105.98381765656052</v>
      </c>
    </row>
    <row r="16" spans="1:31" hidden="1" x14ac:dyDescent="0.25">
      <c r="A16">
        <v>2350</v>
      </c>
      <c r="B16">
        <v>1073</v>
      </c>
      <c r="C16">
        <v>14738</v>
      </c>
      <c r="D16">
        <v>1700</v>
      </c>
      <c r="E16">
        <v>18.04</v>
      </c>
      <c r="F16">
        <v>11.35</v>
      </c>
      <c r="G16">
        <v>39.71</v>
      </c>
      <c r="H16">
        <v>2.64</v>
      </c>
      <c r="I16">
        <v>0.85</v>
      </c>
      <c r="J16">
        <v>0.02</v>
      </c>
      <c r="K16">
        <v>1.05</v>
      </c>
      <c r="L16">
        <v>24.13</v>
      </c>
      <c r="M16">
        <v>27.03</v>
      </c>
      <c r="N16">
        <v>56.76</v>
      </c>
      <c r="O16">
        <v>2416</v>
      </c>
      <c r="P16">
        <v>2074</v>
      </c>
      <c r="Q16">
        <v>3065</v>
      </c>
      <c r="R16">
        <v>-1101</v>
      </c>
      <c r="S16">
        <v>6540</v>
      </c>
      <c r="T16">
        <v>942</v>
      </c>
      <c r="U16">
        <v>2415</v>
      </c>
      <c r="V16">
        <v>2849.1925007110999</v>
      </c>
      <c r="X16">
        <v>-6.15</v>
      </c>
      <c r="Y16" s="41">
        <f t="shared" si="2"/>
        <v>-146.76806083650189</v>
      </c>
      <c r="Z16">
        <v>12675.1925007111</v>
      </c>
      <c r="AA16" s="41">
        <f t="shared" si="0"/>
        <v>-7.4668382193670624</v>
      </c>
      <c r="AB16">
        <v>0.92200659099230997</v>
      </c>
      <c r="AC16" s="41">
        <f t="shared" si="1"/>
        <v>105.57560557242138</v>
      </c>
    </row>
    <row r="17" spans="1:31" hidden="1" x14ac:dyDescent="0.25">
      <c r="A17">
        <v>2344</v>
      </c>
      <c r="B17">
        <v>1628</v>
      </c>
      <c r="C17">
        <v>14728</v>
      </c>
      <c r="D17">
        <v>0</v>
      </c>
      <c r="E17">
        <v>18.03</v>
      </c>
      <c r="F17">
        <v>11.33</v>
      </c>
      <c r="G17">
        <v>39.67</v>
      </c>
      <c r="H17">
        <v>2.7</v>
      </c>
      <c r="I17">
        <v>0.87</v>
      </c>
      <c r="J17">
        <v>0</v>
      </c>
      <c r="K17">
        <v>1.06</v>
      </c>
      <c r="L17">
        <v>24.1</v>
      </c>
      <c r="M17">
        <v>27.03</v>
      </c>
      <c r="N17">
        <v>56.67</v>
      </c>
      <c r="O17">
        <v>2416</v>
      </c>
      <c r="P17">
        <v>2074</v>
      </c>
      <c r="Q17">
        <v>3060</v>
      </c>
      <c r="R17">
        <v>-1099</v>
      </c>
      <c r="S17">
        <v>6537</v>
      </c>
      <c r="T17">
        <v>945</v>
      </c>
      <c r="U17">
        <v>2416</v>
      </c>
      <c r="V17">
        <v>2938.1925007110999</v>
      </c>
      <c r="X17">
        <v>-6.125</v>
      </c>
      <c r="Y17" s="41">
        <f t="shared" si="2"/>
        <v>-146.57794676806083</v>
      </c>
      <c r="Z17">
        <v>12757.1925007111</v>
      </c>
      <c r="AA17" s="41">
        <f t="shared" si="0"/>
        <v>-6.8682106825003615</v>
      </c>
      <c r="AB17">
        <v>0.92127425851336497</v>
      </c>
      <c r="AC17" s="41">
        <f t="shared" si="1"/>
        <v>105.41232073876586</v>
      </c>
    </row>
    <row r="18" spans="1:31" x14ac:dyDescent="0.25">
      <c r="A18">
        <v>2346</v>
      </c>
      <c r="B18">
        <v>1626</v>
      </c>
      <c r="C18">
        <v>14717</v>
      </c>
      <c r="D18">
        <v>0</v>
      </c>
      <c r="E18">
        <v>18.010000000000002</v>
      </c>
      <c r="F18">
        <v>11.34</v>
      </c>
      <c r="G18">
        <v>39.68</v>
      </c>
      <c r="H18">
        <v>2.69</v>
      </c>
      <c r="I18">
        <v>0.87</v>
      </c>
      <c r="J18">
        <v>0</v>
      </c>
      <c r="K18">
        <v>1.06</v>
      </c>
      <c r="L18">
        <v>24.09</v>
      </c>
      <c r="M18">
        <v>27.03</v>
      </c>
      <c r="N18">
        <v>56.69</v>
      </c>
      <c r="O18">
        <v>2416</v>
      </c>
      <c r="P18">
        <v>2074</v>
      </c>
      <c r="Q18">
        <v>3061</v>
      </c>
      <c r="R18">
        <v>-1099</v>
      </c>
      <c r="S18">
        <v>6538</v>
      </c>
      <c r="T18">
        <v>945</v>
      </c>
      <c r="U18">
        <v>2416</v>
      </c>
      <c r="V18">
        <v>2935.1925007110999</v>
      </c>
      <c r="W18">
        <v>8</v>
      </c>
      <c r="X18">
        <v>-6.1219999999999999</v>
      </c>
      <c r="Y18" s="41">
        <f t="shared" si="2"/>
        <v>-146.55513307984791</v>
      </c>
      <c r="Z18">
        <v>12755.1925007111</v>
      </c>
      <c r="AA18" s="41">
        <f t="shared" si="0"/>
        <v>-6.8828113541312632</v>
      </c>
      <c r="AB18">
        <v>0.92090809227389203</v>
      </c>
      <c r="AC18" s="41">
        <f t="shared" si="1"/>
        <v>105.33067832193802</v>
      </c>
      <c r="AD18">
        <v>7</v>
      </c>
      <c r="AE18" t="s">
        <v>161</v>
      </c>
    </row>
    <row r="19" spans="1:31" x14ac:dyDescent="0.25">
      <c r="A19">
        <v>2344</v>
      </c>
      <c r="B19">
        <v>906</v>
      </c>
      <c r="C19">
        <v>14666</v>
      </c>
      <c r="D19">
        <v>2238</v>
      </c>
      <c r="E19">
        <v>17.95</v>
      </c>
      <c r="F19">
        <v>11.33</v>
      </c>
      <c r="G19">
        <v>39.67</v>
      </c>
      <c r="H19">
        <v>2.64</v>
      </c>
      <c r="I19">
        <v>0.85</v>
      </c>
      <c r="J19">
        <v>0.06</v>
      </c>
      <c r="K19">
        <v>1.06</v>
      </c>
      <c r="L19">
        <v>24.03</v>
      </c>
      <c r="M19">
        <v>27.03</v>
      </c>
      <c r="N19">
        <v>56.75</v>
      </c>
      <c r="O19">
        <v>2416</v>
      </c>
      <c r="P19">
        <v>2074</v>
      </c>
      <c r="Q19">
        <v>3064</v>
      </c>
      <c r="R19">
        <v>-1098</v>
      </c>
      <c r="S19">
        <v>6542</v>
      </c>
      <c r="T19">
        <v>939</v>
      </c>
      <c r="U19">
        <v>2415</v>
      </c>
      <c r="V19">
        <v>2804.1925007110999</v>
      </c>
      <c r="W19">
        <v>9</v>
      </c>
      <c r="X19">
        <v>-6.0919999999999996</v>
      </c>
      <c r="Y19" s="41">
        <f t="shared" si="2"/>
        <v>-146.32699619771864</v>
      </c>
      <c r="Z19">
        <v>12631.1925007111</v>
      </c>
      <c r="AA19" s="41">
        <f t="shared" si="0"/>
        <v>-7.7880529952467441</v>
      </c>
      <c r="AB19">
        <v>0.91871109483705604</v>
      </c>
      <c r="AC19" s="41">
        <f t="shared" si="1"/>
        <v>104.84082382097122</v>
      </c>
      <c r="AD19">
        <v>8</v>
      </c>
      <c r="AE19" t="s">
        <v>162</v>
      </c>
    </row>
    <row r="20" spans="1:31" x14ac:dyDescent="0.25">
      <c r="A20">
        <v>2333</v>
      </c>
      <c r="B20">
        <v>1135</v>
      </c>
      <c r="C20">
        <v>14649</v>
      </c>
      <c r="D20">
        <v>1567</v>
      </c>
      <c r="E20">
        <v>17.93</v>
      </c>
      <c r="F20">
        <v>11.31</v>
      </c>
      <c r="G20">
        <v>39.590000000000003</v>
      </c>
      <c r="H20">
        <v>2.77</v>
      </c>
      <c r="I20">
        <v>0.89</v>
      </c>
      <c r="J20">
        <v>0.01</v>
      </c>
      <c r="K20">
        <v>1.07</v>
      </c>
      <c r="L20">
        <v>23.97</v>
      </c>
      <c r="M20">
        <v>27.03</v>
      </c>
      <c r="N20">
        <v>56.57</v>
      </c>
      <c r="O20">
        <v>2416</v>
      </c>
      <c r="P20">
        <v>2074</v>
      </c>
      <c r="Q20">
        <v>3055</v>
      </c>
      <c r="R20">
        <v>-1093</v>
      </c>
      <c r="S20">
        <v>6538</v>
      </c>
      <c r="T20">
        <v>940</v>
      </c>
      <c r="U20">
        <v>2418</v>
      </c>
      <c r="V20">
        <v>2836.1925007110999</v>
      </c>
      <c r="W20">
        <v>10</v>
      </c>
      <c r="X20">
        <v>-6.0439999999999996</v>
      </c>
      <c r="Y20" s="41">
        <f t="shared" si="2"/>
        <v>-145.9619771863118</v>
      </c>
      <c r="Z20">
        <v>12660.1925007111</v>
      </c>
      <c r="AA20" s="41">
        <f t="shared" si="0"/>
        <v>-7.5763432565987756</v>
      </c>
      <c r="AB20">
        <v>0.91688026363969199</v>
      </c>
      <c r="AC20" s="41">
        <f t="shared" si="1"/>
        <v>104.43261173683209</v>
      </c>
      <c r="AD20">
        <v>9</v>
      </c>
      <c r="AE20" t="s">
        <v>163</v>
      </c>
    </row>
    <row r="21" spans="1:31" hidden="1" x14ac:dyDescent="0.25">
      <c r="A21">
        <v>2345</v>
      </c>
      <c r="B21">
        <v>897</v>
      </c>
      <c r="C21">
        <v>14563</v>
      </c>
      <c r="D21">
        <v>2263</v>
      </c>
      <c r="E21">
        <v>17.82</v>
      </c>
      <c r="F21">
        <v>11.34</v>
      </c>
      <c r="G21">
        <v>39.68</v>
      </c>
      <c r="H21">
        <v>2.63</v>
      </c>
      <c r="I21">
        <v>0.85</v>
      </c>
      <c r="J21">
        <v>0.06</v>
      </c>
      <c r="K21">
        <v>1.06</v>
      </c>
      <c r="L21">
        <v>23.91</v>
      </c>
      <c r="M21">
        <v>27.03</v>
      </c>
      <c r="N21">
        <v>56.76</v>
      </c>
      <c r="O21">
        <v>2416</v>
      </c>
      <c r="P21">
        <v>2074</v>
      </c>
      <c r="Q21">
        <v>3065</v>
      </c>
      <c r="R21">
        <v>-1094</v>
      </c>
      <c r="S21">
        <v>6546</v>
      </c>
      <c r="T21">
        <v>937</v>
      </c>
      <c r="U21">
        <v>2415</v>
      </c>
      <c r="V21">
        <v>2776.1925007110999</v>
      </c>
      <c r="X21">
        <v>-6.0229999999999997</v>
      </c>
      <c r="Y21" s="41">
        <f t="shared" si="2"/>
        <v>-145.8022813688213</v>
      </c>
      <c r="Z21">
        <v>12605.1925007111</v>
      </c>
      <c r="AA21" s="41">
        <f t="shared" si="0"/>
        <v>-7.9778617264483813</v>
      </c>
      <c r="AB21">
        <v>0.91431709996338295</v>
      </c>
      <c r="AC21" s="41">
        <f t="shared" si="1"/>
        <v>103.86111481903743</v>
      </c>
    </row>
    <row r="22" spans="1:31" x14ac:dyDescent="0.25">
      <c r="A22">
        <v>2345</v>
      </c>
      <c r="B22">
        <v>1197</v>
      </c>
      <c r="C22">
        <v>14563</v>
      </c>
      <c r="D22">
        <v>1333</v>
      </c>
      <c r="E22">
        <v>17.82</v>
      </c>
      <c r="F22">
        <v>11.34</v>
      </c>
      <c r="G22">
        <v>39.68</v>
      </c>
      <c r="H22">
        <v>2.68</v>
      </c>
      <c r="I22">
        <v>0.87</v>
      </c>
      <c r="J22">
        <v>0.01</v>
      </c>
      <c r="K22">
        <v>1.06</v>
      </c>
      <c r="L22">
        <v>23.9</v>
      </c>
      <c r="M22">
        <v>27.03</v>
      </c>
      <c r="N22">
        <v>56.69</v>
      </c>
      <c r="O22">
        <v>2416</v>
      </c>
      <c r="P22">
        <v>2074</v>
      </c>
      <c r="Q22">
        <v>3061</v>
      </c>
      <c r="R22">
        <v>-1093</v>
      </c>
      <c r="S22">
        <v>6544</v>
      </c>
      <c r="T22">
        <v>938</v>
      </c>
      <c r="U22">
        <v>2416</v>
      </c>
      <c r="V22">
        <v>2825.1925007110999</v>
      </c>
      <c r="W22">
        <v>11</v>
      </c>
      <c r="X22">
        <v>-6.0129999999999999</v>
      </c>
      <c r="Y22" s="41">
        <f t="shared" si="2"/>
        <v>-145.72623574144487</v>
      </c>
      <c r="Z22">
        <v>12650.1925007111</v>
      </c>
      <c r="AA22" s="41">
        <f t="shared" si="0"/>
        <v>-7.6493466147532416</v>
      </c>
      <c r="AB22">
        <v>0.91395093372391001</v>
      </c>
      <c r="AC22" s="41">
        <f t="shared" si="1"/>
        <v>103.77947240220959</v>
      </c>
      <c r="AD22">
        <v>10</v>
      </c>
      <c r="AE22" t="s">
        <v>164</v>
      </c>
    </row>
    <row r="23" spans="1:31" hidden="1" x14ac:dyDescent="0.25">
      <c r="A23">
        <v>2347</v>
      </c>
      <c r="B23">
        <v>1625</v>
      </c>
      <c r="C23">
        <v>14544</v>
      </c>
      <c r="D23">
        <v>0</v>
      </c>
      <c r="E23">
        <v>17.8</v>
      </c>
      <c r="F23">
        <v>11.34</v>
      </c>
      <c r="G23">
        <v>39.69</v>
      </c>
      <c r="H23">
        <v>2.68</v>
      </c>
      <c r="I23">
        <v>0.86</v>
      </c>
      <c r="J23">
        <v>0</v>
      </c>
      <c r="K23">
        <v>1.06</v>
      </c>
      <c r="L23">
        <v>23.89</v>
      </c>
      <c r="M23">
        <v>27.03</v>
      </c>
      <c r="N23">
        <v>56.7</v>
      </c>
      <c r="O23">
        <v>2416</v>
      </c>
      <c r="P23">
        <v>2074</v>
      </c>
      <c r="Q23">
        <v>3062</v>
      </c>
      <c r="R23">
        <v>-1093</v>
      </c>
      <c r="S23">
        <v>6544</v>
      </c>
      <c r="T23">
        <v>940</v>
      </c>
      <c r="U23">
        <v>2415</v>
      </c>
      <c r="V23">
        <v>2891.1925007110999</v>
      </c>
      <c r="X23">
        <v>-6.0030000000000001</v>
      </c>
      <c r="Y23" s="41">
        <f t="shared" si="2"/>
        <v>-145.65019011406844</v>
      </c>
      <c r="Z23">
        <v>12711.1925007111</v>
      </c>
      <c r="AA23" s="41">
        <f t="shared" si="0"/>
        <v>-7.2040261300109449</v>
      </c>
      <c r="AB23">
        <v>0.91358476748443795</v>
      </c>
      <c r="AC23" s="41">
        <f t="shared" si="1"/>
        <v>103.69782998538193</v>
      </c>
    </row>
    <row r="24" spans="1:31" x14ac:dyDescent="0.25">
      <c r="A24">
        <v>2320</v>
      </c>
      <c r="B24">
        <v>849</v>
      </c>
      <c r="C24">
        <v>14600</v>
      </c>
      <c r="D24">
        <v>2499</v>
      </c>
      <c r="E24">
        <v>17.87</v>
      </c>
      <c r="F24">
        <v>11.28</v>
      </c>
      <c r="G24">
        <v>39.49</v>
      </c>
      <c r="H24">
        <v>2.78</v>
      </c>
      <c r="I24">
        <v>0.9</v>
      </c>
      <c r="J24">
        <v>0.1</v>
      </c>
      <c r="K24">
        <v>1.08</v>
      </c>
      <c r="L24">
        <v>23.88</v>
      </c>
      <c r="M24">
        <v>27.03</v>
      </c>
      <c r="N24">
        <v>56.54</v>
      </c>
      <c r="O24">
        <v>2416</v>
      </c>
      <c r="P24">
        <v>2074</v>
      </c>
      <c r="Q24">
        <v>3053</v>
      </c>
      <c r="R24">
        <v>-1089</v>
      </c>
      <c r="S24">
        <v>6539</v>
      </c>
      <c r="T24">
        <v>937</v>
      </c>
      <c r="U24">
        <v>2419</v>
      </c>
      <c r="V24">
        <v>2776.1925007110999</v>
      </c>
      <c r="W24">
        <v>12</v>
      </c>
      <c r="X24">
        <v>-5.99</v>
      </c>
      <c r="Y24" s="41">
        <f t="shared" si="2"/>
        <v>-145.55133079847909</v>
      </c>
      <c r="Z24">
        <v>12603.1925007111</v>
      </c>
      <c r="AA24" s="41">
        <f t="shared" si="0"/>
        <v>-7.992462398079283</v>
      </c>
      <c r="AB24">
        <v>0.91395093372391001</v>
      </c>
      <c r="AC24" s="41">
        <f t="shared" si="1"/>
        <v>103.77947240220959</v>
      </c>
      <c r="AD24">
        <v>11</v>
      </c>
      <c r="AE24" t="s">
        <v>165</v>
      </c>
    </row>
    <row r="25" spans="1:31" hidden="1" x14ac:dyDescent="0.25">
      <c r="A25">
        <v>2346</v>
      </c>
      <c r="B25">
        <v>911</v>
      </c>
      <c r="C25">
        <v>14442</v>
      </c>
      <c r="D25">
        <v>2216</v>
      </c>
      <c r="E25">
        <v>17.68</v>
      </c>
      <c r="F25">
        <v>11.34</v>
      </c>
      <c r="G25">
        <v>39.68</v>
      </c>
      <c r="H25">
        <v>2.63</v>
      </c>
      <c r="I25">
        <v>0.85</v>
      </c>
      <c r="J25">
        <v>0.06</v>
      </c>
      <c r="K25">
        <v>1.06</v>
      </c>
      <c r="L25">
        <v>23.77</v>
      </c>
      <c r="M25">
        <v>27.03</v>
      </c>
      <c r="N25">
        <v>56.77</v>
      </c>
      <c r="O25">
        <v>2416</v>
      </c>
      <c r="P25">
        <v>2074</v>
      </c>
      <c r="Q25">
        <v>3065</v>
      </c>
      <c r="R25">
        <v>-1091</v>
      </c>
      <c r="S25">
        <v>6550</v>
      </c>
      <c r="T25">
        <v>934</v>
      </c>
      <c r="U25">
        <v>2415</v>
      </c>
      <c r="V25">
        <v>2747.1925007110999</v>
      </c>
      <c r="X25">
        <v>-5.94</v>
      </c>
      <c r="Y25" s="41">
        <f t="shared" si="2"/>
        <v>-145.17110266159696</v>
      </c>
      <c r="Z25">
        <v>12577.1925007111</v>
      </c>
      <c r="AA25" s="41">
        <f t="shared" si="0"/>
        <v>-8.1822711292809203</v>
      </c>
      <c r="AB25">
        <v>0.90919077261076497</v>
      </c>
      <c r="AC25" s="41">
        <f t="shared" si="1"/>
        <v>102.71812098344813</v>
      </c>
    </row>
    <row r="26" spans="1:31" x14ac:dyDescent="0.25">
      <c r="A26">
        <v>2303</v>
      </c>
      <c r="B26">
        <v>766</v>
      </c>
      <c r="C26">
        <v>14492</v>
      </c>
      <c r="D26">
        <v>2816</v>
      </c>
      <c r="E26">
        <v>17.739999999999998</v>
      </c>
      <c r="F26">
        <v>11.25</v>
      </c>
      <c r="G26">
        <v>39.36</v>
      </c>
      <c r="H26">
        <v>2.85</v>
      </c>
      <c r="I26">
        <v>0.92</v>
      </c>
      <c r="J26">
        <v>0.16</v>
      </c>
      <c r="K26">
        <v>1.0900000000000001</v>
      </c>
      <c r="L26">
        <v>23.7</v>
      </c>
      <c r="M26">
        <v>27.03</v>
      </c>
      <c r="N26">
        <v>56.43</v>
      </c>
      <c r="O26">
        <v>2416</v>
      </c>
      <c r="P26">
        <v>2074</v>
      </c>
      <c r="Q26">
        <v>3047</v>
      </c>
      <c r="R26">
        <v>-1082</v>
      </c>
      <c r="S26">
        <v>6541</v>
      </c>
      <c r="T26">
        <v>934</v>
      </c>
      <c r="U26">
        <v>2421</v>
      </c>
      <c r="V26">
        <v>2735.1925007110999</v>
      </c>
      <c r="W26">
        <v>13</v>
      </c>
      <c r="X26">
        <v>-5.8810000000000002</v>
      </c>
      <c r="Y26" s="41">
        <f t="shared" si="2"/>
        <v>-144.72243346007605</v>
      </c>
      <c r="Z26">
        <v>12565.1925007111</v>
      </c>
      <c r="AA26" s="41">
        <f t="shared" si="0"/>
        <v>-8.269875159066288</v>
      </c>
      <c r="AB26">
        <v>0.90772610765287398</v>
      </c>
      <c r="AC26" s="41">
        <f t="shared" si="1"/>
        <v>102.39155131613688</v>
      </c>
      <c r="AD26">
        <v>12</v>
      </c>
      <c r="AE26" t="s">
        <v>166</v>
      </c>
    </row>
    <row r="27" spans="1:31" x14ac:dyDescent="0.25">
      <c r="A27">
        <v>2339</v>
      </c>
      <c r="B27">
        <v>1020</v>
      </c>
      <c r="C27">
        <v>14366</v>
      </c>
      <c r="D27">
        <v>1903</v>
      </c>
      <c r="E27">
        <v>17.579999999999998</v>
      </c>
      <c r="F27">
        <v>11.32</v>
      </c>
      <c r="G27">
        <v>39.630000000000003</v>
      </c>
      <c r="H27">
        <v>2.71</v>
      </c>
      <c r="I27">
        <v>0.87</v>
      </c>
      <c r="J27">
        <v>0.03</v>
      </c>
      <c r="K27">
        <v>1.07</v>
      </c>
      <c r="L27">
        <v>23.65</v>
      </c>
      <c r="M27">
        <v>27.03</v>
      </c>
      <c r="N27">
        <v>56.66</v>
      </c>
      <c r="O27">
        <v>2416</v>
      </c>
      <c r="P27">
        <v>2074</v>
      </c>
      <c r="Q27">
        <v>3060</v>
      </c>
      <c r="R27">
        <v>-1085</v>
      </c>
      <c r="S27">
        <v>6550</v>
      </c>
      <c r="T27">
        <v>932</v>
      </c>
      <c r="U27">
        <v>2416</v>
      </c>
      <c r="V27">
        <v>2746.1925007110999</v>
      </c>
      <c r="W27">
        <v>14</v>
      </c>
      <c r="X27">
        <v>-5.8630000000000004</v>
      </c>
      <c r="Y27" s="41">
        <f t="shared" si="2"/>
        <v>-144.58555133079847</v>
      </c>
      <c r="Z27">
        <v>12574.1925007111</v>
      </c>
      <c r="AA27" s="41">
        <f t="shared" si="0"/>
        <v>-8.2041721367272515</v>
      </c>
      <c r="AB27">
        <v>0.90516294397656505</v>
      </c>
      <c r="AC27" s="41">
        <f t="shared" si="1"/>
        <v>101.82005439834225</v>
      </c>
      <c r="AD27">
        <v>13</v>
      </c>
      <c r="AE27" t="s">
        <v>167</v>
      </c>
    </row>
    <row r="28" spans="1:31" x14ac:dyDescent="0.25">
      <c r="A28">
        <v>2346</v>
      </c>
      <c r="B28">
        <v>1078</v>
      </c>
      <c r="C28">
        <v>14262</v>
      </c>
      <c r="D28">
        <v>1698</v>
      </c>
      <c r="E28">
        <v>17.45</v>
      </c>
      <c r="F28">
        <v>11.34</v>
      </c>
      <c r="G28">
        <v>39.68</v>
      </c>
      <c r="H28">
        <v>2.67</v>
      </c>
      <c r="I28">
        <v>0.86</v>
      </c>
      <c r="J28">
        <v>0.02</v>
      </c>
      <c r="K28">
        <v>1.06</v>
      </c>
      <c r="L28">
        <v>23.54</v>
      </c>
      <c r="M28">
        <v>27.03</v>
      </c>
      <c r="N28">
        <v>56.72</v>
      </c>
      <c r="O28">
        <v>2416</v>
      </c>
      <c r="P28">
        <v>2074</v>
      </c>
      <c r="Q28">
        <v>3063</v>
      </c>
      <c r="R28">
        <v>-1084</v>
      </c>
      <c r="S28">
        <v>6555</v>
      </c>
      <c r="T28">
        <v>930</v>
      </c>
      <c r="U28">
        <v>2415</v>
      </c>
      <c r="V28">
        <v>2729.1925007110999</v>
      </c>
      <c r="W28">
        <v>15</v>
      </c>
      <c r="X28">
        <v>-5.806</v>
      </c>
      <c r="Y28" s="41">
        <f t="shared" si="2"/>
        <v>-144.15209125475286</v>
      </c>
      <c r="Z28">
        <v>12558.1925007111</v>
      </c>
      <c r="AA28" s="41">
        <f t="shared" si="0"/>
        <v>-8.3209775097744227</v>
      </c>
      <c r="AB28">
        <v>0.90076894910289196</v>
      </c>
      <c r="AC28" s="41">
        <f t="shared" si="1"/>
        <v>100.84034539640845</v>
      </c>
      <c r="AD28">
        <v>14</v>
      </c>
      <c r="AE28" t="s">
        <v>168</v>
      </c>
    </row>
    <row r="29" spans="1:31" hidden="1" x14ac:dyDescent="0.25">
      <c r="A29">
        <v>2344</v>
      </c>
      <c r="B29">
        <v>860</v>
      </c>
      <c r="C29">
        <v>14234</v>
      </c>
      <c r="D29">
        <v>2381</v>
      </c>
      <c r="E29">
        <v>17.420000000000002</v>
      </c>
      <c r="F29">
        <v>11.33</v>
      </c>
      <c r="G29">
        <v>39.67</v>
      </c>
      <c r="H29">
        <v>2.62</v>
      </c>
      <c r="I29">
        <v>0.85</v>
      </c>
      <c r="J29">
        <v>0.08</v>
      </c>
      <c r="K29">
        <v>1.06</v>
      </c>
      <c r="L29">
        <v>23.51</v>
      </c>
      <c r="M29">
        <v>27.03</v>
      </c>
      <c r="N29">
        <v>56.77</v>
      </c>
      <c r="O29">
        <v>2416</v>
      </c>
      <c r="P29">
        <v>2074</v>
      </c>
      <c r="Q29">
        <v>3066</v>
      </c>
      <c r="R29">
        <v>-1083</v>
      </c>
      <c r="S29">
        <v>6558</v>
      </c>
      <c r="T29">
        <v>928</v>
      </c>
      <c r="U29">
        <v>2414</v>
      </c>
      <c r="V29">
        <v>2685.1925007110999</v>
      </c>
      <c r="X29">
        <v>-5.7919999999999998</v>
      </c>
      <c r="Y29" s="41">
        <f t="shared" si="2"/>
        <v>-144.04562737642584</v>
      </c>
      <c r="Z29">
        <v>12517.1925007111</v>
      </c>
      <c r="AA29" s="41">
        <f t="shared" si="0"/>
        <v>-8.620291278207759</v>
      </c>
      <c r="AB29">
        <v>0.89967045038447402</v>
      </c>
      <c r="AC29" s="41">
        <f t="shared" si="1"/>
        <v>100.59541814592507</v>
      </c>
    </row>
    <row r="31" spans="1:31" x14ac:dyDescent="0.25">
      <c r="K31">
        <f>AVERAGE(K4:K29)</f>
        <v>1.0596153846153844</v>
      </c>
      <c r="L31">
        <f>AVERAGE(L4:L29)</f>
        <v>24.09</v>
      </c>
      <c r="X31" t="s">
        <v>92</v>
      </c>
      <c r="Z31">
        <f>AVERAGE(Z4:Z29)</f>
        <v>12675.192500711106</v>
      </c>
      <c r="AB31">
        <f>AVERAGE(AB4:AB29)</f>
        <v>0.92089400895698914</v>
      </c>
    </row>
    <row r="32" spans="1:31" x14ac:dyDescent="0.25">
      <c r="X32" t="s">
        <v>29</v>
      </c>
      <c r="Z32">
        <v>13698.5</v>
      </c>
      <c r="AB32">
        <v>0.44850000000000001</v>
      </c>
    </row>
    <row r="33" spans="24:28" x14ac:dyDescent="0.25">
      <c r="Z33">
        <f>(Z32-Z31)/Z32</f>
        <v>7.4702157118581899E-2</v>
      </c>
      <c r="AB33">
        <f>(AB32-AB31)/AB32</f>
        <v>-1.0532753822898309</v>
      </c>
    </row>
    <row r="35" spans="24:28" x14ac:dyDescent="0.25">
      <c r="X35" t="s">
        <v>92</v>
      </c>
      <c r="Z35">
        <f>AVERAGE(X4:X29)</f>
        <v>-6.1218076923076934</v>
      </c>
    </row>
    <row r="36" spans="24:28" x14ac:dyDescent="0.25">
      <c r="X36" t="s">
        <v>29</v>
      </c>
      <c r="Z36">
        <v>13.15</v>
      </c>
    </row>
  </sheetData>
  <conditionalFormatting sqref="C4:C29">
    <cfRule type="cellIs" dxfId="24" priority="11" operator="equal">
      <formula>5328</formula>
    </cfRule>
  </conditionalFormatting>
  <conditionalFormatting sqref="Z4:Z29">
    <cfRule type="top10" dxfId="23" priority="10" percent="1" bottom="1" rank="10"/>
  </conditionalFormatting>
  <conditionalFormatting sqref="AB4:AB29 AB32">
    <cfRule type="cellIs" dxfId="22" priority="9" operator="lessThan">
      <formula>0.45</formula>
    </cfRule>
  </conditionalFormatting>
  <conditionalFormatting sqref="X4:X29">
    <cfRule type="top10" dxfId="21" priority="8" percent="1" bottom="1" rank="10"/>
  </conditionalFormatting>
  <conditionalFormatting sqref="C1:C2">
    <cfRule type="cellIs" dxfId="20" priority="4" operator="between">
      <formula>5325</formula>
      <formula>5335</formula>
    </cfRule>
    <cfRule type="cellIs" dxfId="19" priority="7" operator="equal">
      <formula>5328</formula>
    </cfRule>
  </conditionalFormatting>
  <conditionalFormatting sqref="Z1:AA1 Z2">
    <cfRule type="top10" dxfId="18" priority="6" percent="1" bottom="1" rank="10"/>
  </conditionalFormatting>
  <conditionalFormatting sqref="X1:Y2">
    <cfRule type="top10" dxfId="17" priority="5" percent="1" bottom="1" rank="10"/>
  </conditionalFormatting>
  <conditionalFormatting sqref="AA2">
    <cfRule type="top10" dxfId="16" priority="2" percent="1" bottom="1" rank="10"/>
  </conditionalFormatting>
  <conditionalFormatting sqref="AC2">
    <cfRule type="top10" dxfId="15" priority="1" percent="1" bottom="1" rank="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I11" workbookViewId="0">
      <selection sqref="A1:Y2"/>
    </sheetView>
  </sheetViews>
  <sheetFormatPr defaultRowHeight="15" x14ac:dyDescent="0.25"/>
  <cols>
    <col min="2" max="3" width="7.7109375" bestFit="1" customWidth="1"/>
    <col min="4" max="4" width="10.5703125" bestFit="1" customWidth="1"/>
    <col min="5" max="5" width="5.28515625" bestFit="1" customWidth="1"/>
    <col min="6" max="6" width="8.7109375" bestFit="1" customWidth="1"/>
    <col min="7" max="7" width="9" bestFit="1" customWidth="1"/>
    <col min="8" max="8" width="7.85546875" bestFit="1" customWidth="1"/>
    <col min="9" max="9" width="7.5703125" bestFit="1" customWidth="1"/>
    <col min="10" max="10" width="10.85546875" bestFit="1" customWidth="1"/>
    <col min="11" max="11" width="7" bestFit="1" customWidth="1"/>
    <col min="12" max="12" width="6.7109375" bestFit="1" customWidth="1"/>
    <col min="13" max="13" width="15.5703125" bestFit="1" customWidth="1"/>
    <col min="14" max="14" width="20.42578125" bestFit="1" customWidth="1"/>
    <col min="15" max="15" width="10.42578125" bestFit="1" customWidth="1"/>
    <col min="16" max="16" width="10.28515625" bestFit="1" customWidth="1"/>
    <col min="17" max="17" width="12.140625" bestFit="1" customWidth="1"/>
    <col min="18" max="18" width="22.28515625" bestFit="1" customWidth="1"/>
    <col min="19" max="19" width="12.7109375" bestFit="1" customWidth="1"/>
    <col min="20" max="20" width="19.85546875" bestFit="1" customWidth="1"/>
    <col min="21" max="21" width="14.28515625" bestFit="1" customWidth="1"/>
    <col min="22" max="22" width="15.140625" bestFit="1" customWidth="1"/>
    <col min="23" max="23" width="13.28515625" bestFit="1" customWidth="1"/>
    <col min="24" max="24" width="11.140625" bestFit="1" customWidth="1"/>
    <col min="25" max="25" width="21.7109375" bestFit="1" customWidth="1"/>
  </cols>
  <sheetData>
    <row r="1" spans="1:25" x14ac:dyDescent="0.25">
      <c r="A1" s="13" t="s">
        <v>60</v>
      </c>
      <c r="B1" s="13" t="s">
        <v>61</v>
      </c>
      <c r="C1" s="13" t="s">
        <v>62</v>
      </c>
      <c r="D1" s="13" t="s">
        <v>63</v>
      </c>
      <c r="E1" s="32" t="s">
        <v>0</v>
      </c>
      <c r="F1" s="32" t="s">
        <v>74</v>
      </c>
      <c r="G1" s="33" t="s">
        <v>75</v>
      </c>
      <c r="H1" s="33" t="s">
        <v>76</v>
      </c>
      <c r="I1" s="32" t="s">
        <v>77</v>
      </c>
      <c r="J1" s="10" t="s">
        <v>78</v>
      </c>
      <c r="K1" s="32" t="s">
        <v>3</v>
      </c>
      <c r="L1" s="32" t="s">
        <v>4</v>
      </c>
      <c r="M1" s="32" t="s">
        <v>64</v>
      </c>
      <c r="N1" s="32" t="s">
        <v>65</v>
      </c>
      <c r="O1" s="11" t="s">
        <v>66</v>
      </c>
      <c r="P1" s="11" t="s">
        <v>67</v>
      </c>
      <c r="Q1" s="11" t="s">
        <v>27</v>
      </c>
      <c r="R1" s="11" t="s">
        <v>79</v>
      </c>
      <c r="S1" s="11" t="s">
        <v>89</v>
      </c>
      <c r="T1" s="11" t="s">
        <v>68</v>
      </c>
      <c r="U1" s="11" t="s">
        <v>8</v>
      </c>
      <c r="V1" s="11" t="s">
        <v>9</v>
      </c>
      <c r="W1" s="14" t="s">
        <v>69</v>
      </c>
      <c r="X1" s="14" t="s">
        <v>21</v>
      </c>
      <c r="Y1" s="14" t="s">
        <v>56</v>
      </c>
    </row>
    <row r="2" spans="1:25" x14ac:dyDescent="0.25">
      <c r="A2" s="13" t="s">
        <v>70</v>
      </c>
      <c r="B2" s="13" t="s">
        <v>70</v>
      </c>
      <c r="C2" s="13" t="s">
        <v>70</v>
      </c>
      <c r="D2" s="13" t="s">
        <v>70</v>
      </c>
      <c r="E2" s="32" t="s">
        <v>71</v>
      </c>
      <c r="F2" s="32" t="s">
        <v>71</v>
      </c>
      <c r="G2" s="33" t="s">
        <v>71</v>
      </c>
      <c r="H2" s="33" t="s">
        <v>71</v>
      </c>
      <c r="I2" s="32" t="s">
        <v>71</v>
      </c>
      <c r="J2" s="10" t="s">
        <v>71</v>
      </c>
      <c r="K2" s="32" t="s">
        <v>71</v>
      </c>
      <c r="L2" s="32" t="s">
        <v>71</v>
      </c>
      <c r="M2" s="32" t="s">
        <v>71</v>
      </c>
      <c r="N2" s="32" t="s">
        <v>71</v>
      </c>
      <c r="O2" s="11" t="s">
        <v>72</v>
      </c>
      <c r="P2" s="11" t="s">
        <v>72</v>
      </c>
      <c r="Q2" s="11" t="s">
        <v>72</v>
      </c>
      <c r="R2" s="11" t="s">
        <v>72</v>
      </c>
      <c r="S2" s="11" t="s">
        <v>72</v>
      </c>
      <c r="T2" s="11" t="s">
        <v>72</v>
      </c>
      <c r="U2" s="11" t="s">
        <v>72</v>
      </c>
      <c r="V2" s="11" t="s">
        <v>72</v>
      </c>
      <c r="W2" s="14" t="s">
        <v>73</v>
      </c>
      <c r="X2" s="14" t="s">
        <v>72</v>
      </c>
      <c r="Y2" s="14"/>
    </row>
    <row r="3" spans="1:25" x14ac:dyDescent="0.25">
      <c r="A3">
        <v>2134</v>
      </c>
      <c r="B3">
        <v>876</v>
      </c>
      <c r="C3">
        <v>5329</v>
      </c>
      <c r="D3">
        <v>3066</v>
      </c>
      <c r="E3">
        <v>6.52</v>
      </c>
      <c r="F3">
        <v>10.83</v>
      </c>
      <c r="G3">
        <v>37.9</v>
      </c>
      <c r="H3">
        <v>4.2300000000000004</v>
      </c>
      <c r="I3">
        <v>1.36</v>
      </c>
      <c r="J3">
        <v>0.24</v>
      </c>
      <c r="K3">
        <v>1.55</v>
      </c>
      <c r="L3">
        <v>12.08</v>
      </c>
      <c r="M3">
        <v>27.03</v>
      </c>
      <c r="N3">
        <v>54.45</v>
      </c>
      <c r="O3">
        <v>2416</v>
      </c>
      <c r="P3">
        <v>2074</v>
      </c>
      <c r="Q3">
        <v>2940</v>
      </c>
      <c r="R3">
        <v>-529</v>
      </c>
      <c r="S3">
        <v>6985</v>
      </c>
      <c r="T3">
        <v>701</v>
      </c>
      <c r="U3">
        <v>2459</v>
      </c>
      <c r="V3">
        <v>418.19250071110702</v>
      </c>
      <c r="W3">
        <v>1.0489999999999999</v>
      </c>
      <c r="X3">
        <v>10498.1925007111</v>
      </c>
      <c r="Y3">
        <v>0.49908458440131798</v>
      </c>
    </row>
    <row r="4" spans="1:25" x14ac:dyDescent="0.25">
      <c r="A4">
        <v>1903</v>
      </c>
      <c r="B4">
        <v>229</v>
      </c>
      <c r="C4">
        <v>5329</v>
      </c>
      <c r="D4">
        <v>5881</v>
      </c>
      <c r="E4">
        <v>6.52</v>
      </c>
      <c r="F4">
        <v>10.119999999999999</v>
      </c>
      <c r="G4">
        <v>35.42</v>
      </c>
      <c r="H4">
        <v>2.21</v>
      </c>
      <c r="I4">
        <v>0.71</v>
      </c>
      <c r="J4">
        <v>4.74</v>
      </c>
      <c r="K4">
        <v>1.51</v>
      </c>
      <c r="L4">
        <v>11.99</v>
      </c>
      <c r="M4">
        <v>27.03</v>
      </c>
      <c r="N4">
        <v>56.52</v>
      </c>
      <c r="O4">
        <v>2416</v>
      </c>
      <c r="P4">
        <v>2074</v>
      </c>
      <c r="Q4">
        <v>3052</v>
      </c>
      <c r="R4">
        <v>-524</v>
      </c>
      <c r="S4">
        <v>7101</v>
      </c>
      <c r="T4">
        <v>693</v>
      </c>
      <c r="U4">
        <v>2402</v>
      </c>
      <c r="V4">
        <v>308.19250071110702</v>
      </c>
      <c r="W4">
        <v>1.083</v>
      </c>
      <c r="X4">
        <v>10452.1925007111</v>
      </c>
      <c r="Y4">
        <v>0.494324423288172</v>
      </c>
    </row>
    <row r="5" spans="1:25" x14ac:dyDescent="0.25">
      <c r="A5">
        <v>1813</v>
      </c>
      <c r="B5">
        <v>341</v>
      </c>
      <c r="C5">
        <v>5328</v>
      </c>
      <c r="D5">
        <v>5848</v>
      </c>
      <c r="E5">
        <v>6.52</v>
      </c>
      <c r="F5">
        <v>9.8000000000000007</v>
      </c>
      <c r="G5">
        <v>34.31</v>
      </c>
      <c r="H5">
        <v>3.4</v>
      </c>
      <c r="I5">
        <v>1.1000000000000001</v>
      </c>
      <c r="J5">
        <v>4.6500000000000004</v>
      </c>
      <c r="K5">
        <v>1.75</v>
      </c>
      <c r="L5">
        <v>11.52</v>
      </c>
      <c r="M5">
        <v>27.03</v>
      </c>
      <c r="N5">
        <v>54.83</v>
      </c>
      <c r="O5">
        <v>2416</v>
      </c>
      <c r="P5">
        <v>2074</v>
      </c>
      <c r="Q5">
        <v>2961</v>
      </c>
      <c r="R5">
        <v>-479</v>
      </c>
      <c r="S5">
        <v>7054</v>
      </c>
      <c r="T5">
        <v>692</v>
      </c>
      <c r="U5">
        <v>2436</v>
      </c>
      <c r="V5">
        <v>324.19250071110702</v>
      </c>
      <c r="W5">
        <v>1.486</v>
      </c>
      <c r="X5">
        <v>10454.1925007111</v>
      </c>
      <c r="Y5">
        <v>0.48590259978029998</v>
      </c>
    </row>
    <row r="6" spans="1:25" x14ac:dyDescent="0.25">
      <c r="A6">
        <v>1802</v>
      </c>
      <c r="B6">
        <v>788</v>
      </c>
      <c r="C6">
        <v>5329</v>
      </c>
      <c r="D6">
        <v>4501</v>
      </c>
      <c r="E6">
        <v>6.52</v>
      </c>
      <c r="F6">
        <v>9.76</v>
      </c>
      <c r="G6">
        <v>34.18</v>
      </c>
      <c r="H6">
        <v>6.52</v>
      </c>
      <c r="I6">
        <v>2.1</v>
      </c>
      <c r="J6">
        <v>1.68</v>
      </c>
      <c r="K6">
        <v>2.25</v>
      </c>
      <c r="L6">
        <v>10.98</v>
      </c>
      <c r="M6">
        <v>27.03</v>
      </c>
      <c r="N6">
        <v>50.92</v>
      </c>
      <c r="O6">
        <v>2416</v>
      </c>
      <c r="P6">
        <v>2074</v>
      </c>
      <c r="Q6">
        <v>2750</v>
      </c>
      <c r="R6">
        <v>-413</v>
      </c>
      <c r="S6">
        <v>6909</v>
      </c>
      <c r="T6">
        <v>694</v>
      </c>
      <c r="U6">
        <v>2522</v>
      </c>
      <c r="V6">
        <v>398.19250071110702</v>
      </c>
      <c r="W6">
        <v>2.0840000000000001</v>
      </c>
      <c r="X6">
        <v>10465.1925007111</v>
      </c>
      <c r="Y6">
        <v>0.48443793482240899</v>
      </c>
    </row>
    <row r="7" spans="1:25" x14ac:dyDescent="0.25">
      <c r="A7">
        <v>1420</v>
      </c>
      <c r="B7">
        <v>229</v>
      </c>
      <c r="C7">
        <v>5329</v>
      </c>
      <c r="D7">
        <v>7571</v>
      </c>
      <c r="E7">
        <v>6.52</v>
      </c>
      <c r="F7">
        <v>8.19</v>
      </c>
      <c r="G7">
        <v>28.66</v>
      </c>
      <c r="H7">
        <v>3.09</v>
      </c>
      <c r="I7">
        <v>1</v>
      </c>
      <c r="J7">
        <v>10.62</v>
      </c>
      <c r="K7">
        <v>2.21</v>
      </c>
      <c r="L7">
        <v>10.47</v>
      </c>
      <c r="M7">
        <v>27.03</v>
      </c>
      <c r="N7">
        <v>54.21</v>
      </c>
      <c r="O7">
        <v>2416</v>
      </c>
      <c r="P7">
        <v>2074</v>
      </c>
      <c r="Q7">
        <v>2927</v>
      </c>
      <c r="R7">
        <v>-384</v>
      </c>
      <c r="S7">
        <v>7112</v>
      </c>
      <c r="T7">
        <v>684</v>
      </c>
      <c r="U7">
        <v>2427</v>
      </c>
      <c r="V7">
        <v>300.19250071110702</v>
      </c>
      <c r="W7">
        <v>2.355</v>
      </c>
      <c r="X7">
        <v>10478.1925007111</v>
      </c>
      <c r="Y7">
        <v>0.46429879165140903</v>
      </c>
    </row>
    <row r="8" spans="1:25" x14ac:dyDescent="0.25">
      <c r="A8">
        <v>1292</v>
      </c>
      <c r="B8">
        <v>80</v>
      </c>
      <c r="C8">
        <v>5330</v>
      </c>
      <c r="D8">
        <v>8481</v>
      </c>
      <c r="E8">
        <v>6.52</v>
      </c>
      <c r="F8">
        <v>7.57</v>
      </c>
      <c r="G8">
        <v>26.49</v>
      </c>
      <c r="H8">
        <v>1.23</v>
      </c>
      <c r="I8">
        <v>0.4</v>
      </c>
      <c r="J8">
        <v>14.66</v>
      </c>
      <c r="K8">
        <v>2.19</v>
      </c>
      <c r="L8">
        <v>10.43</v>
      </c>
      <c r="M8">
        <v>27.03</v>
      </c>
      <c r="N8">
        <v>56.16</v>
      </c>
      <c r="O8">
        <v>2416</v>
      </c>
      <c r="P8">
        <v>2074</v>
      </c>
      <c r="Q8">
        <v>3033</v>
      </c>
      <c r="R8">
        <v>-384</v>
      </c>
      <c r="S8">
        <v>7216</v>
      </c>
      <c r="T8">
        <v>681</v>
      </c>
      <c r="U8">
        <v>2376</v>
      </c>
      <c r="V8">
        <v>274.19250071110702</v>
      </c>
      <c r="W8">
        <v>2.3639999999999999</v>
      </c>
      <c r="X8">
        <v>10506.1925007111</v>
      </c>
      <c r="Y8">
        <v>0.46210179421457298</v>
      </c>
    </row>
    <row r="9" spans="1:25" x14ac:dyDescent="0.25">
      <c r="A9">
        <v>1242</v>
      </c>
      <c r="B9">
        <v>90</v>
      </c>
      <c r="C9">
        <v>5328</v>
      </c>
      <c r="D9">
        <v>8625</v>
      </c>
      <c r="E9">
        <v>6.52</v>
      </c>
      <c r="F9">
        <v>7.31</v>
      </c>
      <c r="G9">
        <v>25.59</v>
      </c>
      <c r="H9">
        <v>1.42</v>
      </c>
      <c r="I9">
        <v>0.46</v>
      </c>
      <c r="J9">
        <v>15.36</v>
      </c>
      <c r="K9">
        <v>2.2999999999999998</v>
      </c>
      <c r="L9">
        <v>10.220000000000001</v>
      </c>
      <c r="M9">
        <v>27.03</v>
      </c>
      <c r="N9">
        <v>55.76</v>
      </c>
      <c r="O9">
        <v>2416</v>
      </c>
      <c r="P9">
        <v>2074</v>
      </c>
      <c r="Q9">
        <v>3011</v>
      </c>
      <c r="R9">
        <v>-364</v>
      </c>
      <c r="S9">
        <v>7214</v>
      </c>
      <c r="T9">
        <v>680</v>
      </c>
      <c r="U9">
        <v>2381</v>
      </c>
      <c r="V9">
        <v>274.19250071110702</v>
      </c>
      <c r="W9">
        <v>2.5489999999999999</v>
      </c>
      <c r="X9">
        <v>10509.1925007111</v>
      </c>
      <c r="Y9">
        <v>0.458440131819846</v>
      </c>
    </row>
    <row r="10" spans="1:25" x14ac:dyDescent="0.25">
      <c r="A10">
        <v>1315</v>
      </c>
      <c r="B10">
        <v>222</v>
      </c>
      <c r="C10">
        <v>5329</v>
      </c>
      <c r="D10">
        <v>7960</v>
      </c>
      <c r="E10">
        <v>6.52</v>
      </c>
      <c r="F10">
        <v>7.68</v>
      </c>
      <c r="G10">
        <v>26.89</v>
      </c>
      <c r="H10">
        <v>3.21</v>
      </c>
      <c r="I10">
        <v>1.04</v>
      </c>
      <c r="J10">
        <v>12.26</v>
      </c>
      <c r="K10">
        <v>2.4</v>
      </c>
      <c r="L10">
        <v>10.11</v>
      </c>
      <c r="M10">
        <v>27.03</v>
      </c>
      <c r="N10">
        <v>53.75</v>
      </c>
      <c r="O10">
        <v>2416</v>
      </c>
      <c r="P10">
        <v>2074</v>
      </c>
      <c r="Q10">
        <v>2902</v>
      </c>
      <c r="R10">
        <v>-351</v>
      </c>
      <c r="S10">
        <v>7119</v>
      </c>
      <c r="T10">
        <v>682</v>
      </c>
      <c r="U10">
        <v>2431</v>
      </c>
      <c r="V10">
        <v>298.19250071110702</v>
      </c>
      <c r="W10">
        <v>2.6669999999999998</v>
      </c>
      <c r="X10">
        <v>10487.1925007111</v>
      </c>
      <c r="Y10">
        <v>0.458073965580373</v>
      </c>
    </row>
    <row r="11" spans="1:25" x14ac:dyDescent="0.25">
      <c r="A11">
        <v>1033</v>
      </c>
      <c r="B11">
        <v>45</v>
      </c>
      <c r="C11">
        <v>5330</v>
      </c>
      <c r="D11">
        <v>9496</v>
      </c>
      <c r="E11">
        <v>6.52</v>
      </c>
      <c r="F11">
        <v>6.21</v>
      </c>
      <c r="G11">
        <v>21.74</v>
      </c>
      <c r="H11">
        <v>0.73</v>
      </c>
      <c r="I11">
        <v>0.24</v>
      </c>
      <c r="J11">
        <v>19.89</v>
      </c>
      <c r="K11">
        <v>2.62</v>
      </c>
      <c r="L11">
        <v>9.67</v>
      </c>
      <c r="M11">
        <v>27.03</v>
      </c>
      <c r="N11">
        <v>55.93</v>
      </c>
      <c r="O11">
        <v>2416</v>
      </c>
      <c r="P11">
        <v>2074</v>
      </c>
      <c r="Q11">
        <v>3020</v>
      </c>
      <c r="R11">
        <v>-309</v>
      </c>
      <c r="S11">
        <v>7275</v>
      </c>
      <c r="T11">
        <v>676</v>
      </c>
      <c r="U11">
        <v>2361</v>
      </c>
      <c r="V11">
        <v>265.19250071110702</v>
      </c>
      <c r="W11">
        <v>3.0510000000000002</v>
      </c>
      <c r="X11">
        <v>10541.1925007111</v>
      </c>
      <c r="Y11">
        <v>0.45001830831197298</v>
      </c>
    </row>
    <row r="12" spans="1:25" x14ac:dyDescent="0.25">
      <c r="A12">
        <v>1114</v>
      </c>
      <c r="B12">
        <v>200</v>
      </c>
      <c r="C12">
        <v>5329</v>
      </c>
      <c r="D12">
        <v>8732</v>
      </c>
      <c r="E12">
        <v>6.52</v>
      </c>
      <c r="F12">
        <v>6.64</v>
      </c>
      <c r="G12">
        <v>23.23</v>
      </c>
      <c r="H12">
        <v>3.24</v>
      </c>
      <c r="I12">
        <v>1.05</v>
      </c>
      <c r="J12">
        <v>15.9</v>
      </c>
      <c r="K12">
        <v>2.78</v>
      </c>
      <c r="L12">
        <v>9.44</v>
      </c>
      <c r="M12">
        <v>27.03</v>
      </c>
      <c r="N12">
        <v>53.06</v>
      </c>
      <c r="O12">
        <v>2416</v>
      </c>
      <c r="P12">
        <v>2074</v>
      </c>
      <c r="Q12">
        <v>2865</v>
      </c>
      <c r="R12">
        <v>-285</v>
      </c>
      <c r="S12">
        <v>7145</v>
      </c>
      <c r="T12">
        <v>678</v>
      </c>
      <c r="U12">
        <v>2432</v>
      </c>
      <c r="V12">
        <v>291.19250071110702</v>
      </c>
      <c r="W12">
        <v>3.2709999999999999</v>
      </c>
      <c r="X12">
        <v>10507.1925007111</v>
      </c>
      <c r="Y12">
        <v>0.44745514463566399</v>
      </c>
    </row>
    <row r="13" spans="1:25" x14ac:dyDescent="0.25">
      <c r="A13">
        <v>1075</v>
      </c>
      <c r="B13">
        <v>200</v>
      </c>
      <c r="C13">
        <v>5330</v>
      </c>
      <c r="D13">
        <v>8869</v>
      </c>
      <c r="E13">
        <v>6.52</v>
      </c>
      <c r="F13">
        <v>6.43</v>
      </c>
      <c r="G13">
        <v>22.52</v>
      </c>
      <c r="H13">
        <v>3.26</v>
      </c>
      <c r="I13">
        <v>1.05</v>
      </c>
      <c r="J13">
        <v>16.600000000000001</v>
      </c>
      <c r="K13">
        <v>2.87</v>
      </c>
      <c r="L13">
        <v>9.32</v>
      </c>
      <c r="M13">
        <v>27.03</v>
      </c>
      <c r="N13">
        <v>52.91</v>
      </c>
      <c r="O13">
        <v>2416</v>
      </c>
      <c r="P13">
        <v>2074</v>
      </c>
      <c r="Q13">
        <v>2857</v>
      </c>
      <c r="R13">
        <v>-272</v>
      </c>
      <c r="S13">
        <v>7150</v>
      </c>
      <c r="T13">
        <v>677</v>
      </c>
      <c r="U13">
        <v>2432</v>
      </c>
      <c r="V13">
        <v>291.19250071110702</v>
      </c>
      <c r="W13">
        <v>3.3919999999999999</v>
      </c>
      <c r="X13">
        <v>10511.1925007111</v>
      </c>
      <c r="Y13">
        <v>0.446356645917246</v>
      </c>
    </row>
    <row r="14" spans="1:25" x14ac:dyDescent="0.25">
      <c r="A14">
        <v>1097</v>
      </c>
      <c r="B14">
        <v>236</v>
      </c>
      <c r="C14">
        <v>5329</v>
      </c>
      <c r="D14">
        <v>8680</v>
      </c>
      <c r="E14">
        <v>6.52</v>
      </c>
      <c r="F14">
        <v>6.55</v>
      </c>
      <c r="G14">
        <v>22.92</v>
      </c>
      <c r="H14">
        <v>3.82</v>
      </c>
      <c r="I14">
        <v>1.23</v>
      </c>
      <c r="J14">
        <v>15.63</v>
      </c>
      <c r="K14">
        <v>2.9</v>
      </c>
      <c r="L14">
        <v>9.2799999999999994</v>
      </c>
      <c r="M14">
        <v>27.03</v>
      </c>
      <c r="N14">
        <v>52.29</v>
      </c>
      <c r="O14">
        <v>2416</v>
      </c>
      <c r="P14">
        <v>2074</v>
      </c>
      <c r="Q14">
        <v>2823</v>
      </c>
      <c r="R14">
        <v>-268</v>
      </c>
      <c r="S14">
        <v>7120</v>
      </c>
      <c r="T14">
        <v>678</v>
      </c>
      <c r="U14">
        <v>2448</v>
      </c>
      <c r="V14">
        <v>297.19250071110702</v>
      </c>
      <c r="W14">
        <v>3.4289999999999998</v>
      </c>
      <c r="X14">
        <v>10503.1925007111</v>
      </c>
      <c r="Y14">
        <v>0.445990479677773</v>
      </c>
    </row>
    <row r="15" spans="1:25" x14ac:dyDescent="0.25">
      <c r="A15">
        <v>992</v>
      </c>
      <c r="B15">
        <v>145</v>
      </c>
      <c r="C15">
        <v>5328</v>
      </c>
      <c r="D15">
        <v>9330</v>
      </c>
      <c r="E15">
        <v>6.52</v>
      </c>
      <c r="F15">
        <v>6</v>
      </c>
      <c r="G15">
        <v>20.99</v>
      </c>
      <c r="H15">
        <v>2.36</v>
      </c>
      <c r="I15">
        <v>0.76</v>
      </c>
      <c r="J15">
        <v>19.02</v>
      </c>
      <c r="K15">
        <v>2.93</v>
      </c>
      <c r="L15">
        <v>9.23</v>
      </c>
      <c r="M15">
        <v>27.03</v>
      </c>
      <c r="N15">
        <v>53.76</v>
      </c>
      <c r="O15">
        <v>2416</v>
      </c>
      <c r="P15">
        <v>2074</v>
      </c>
      <c r="Q15">
        <v>2903</v>
      </c>
      <c r="R15">
        <v>-263</v>
      </c>
      <c r="S15">
        <v>7204</v>
      </c>
      <c r="T15">
        <v>675</v>
      </c>
      <c r="U15">
        <v>2408</v>
      </c>
      <c r="V15">
        <v>280.19250071110702</v>
      </c>
      <c r="W15">
        <v>3.4780000000000002</v>
      </c>
      <c r="X15">
        <v>10530.1925007111</v>
      </c>
      <c r="Y15">
        <v>0.445258147198828</v>
      </c>
    </row>
    <row r="16" spans="1:25" x14ac:dyDescent="0.25">
      <c r="A16">
        <v>938</v>
      </c>
      <c r="B16">
        <v>149</v>
      </c>
      <c r="C16">
        <v>5328</v>
      </c>
      <c r="D16">
        <v>9506</v>
      </c>
      <c r="E16">
        <v>6.52</v>
      </c>
      <c r="F16">
        <v>5.71</v>
      </c>
      <c r="G16">
        <v>19.989999999999998</v>
      </c>
      <c r="H16">
        <v>2.4300000000000002</v>
      </c>
      <c r="I16">
        <v>0.78</v>
      </c>
      <c r="J16">
        <v>19.95</v>
      </c>
      <c r="K16">
        <v>3.07</v>
      </c>
      <c r="L16">
        <v>9.07</v>
      </c>
      <c r="M16">
        <v>27.03</v>
      </c>
      <c r="N16">
        <v>53.5</v>
      </c>
      <c r="O16">
        <v>2416</v>
      </c>
      <c r="P16">
        <v>2074</v>
      </c>
      <c r="Q16">
        <v>2889</v>
      </c>
      <c r="R16">
        <v>-244</v>
      </c>
      <c r="S16">
        <v>7208</v>
      </c>
      <c r="T16">
        <v>674</v>
      </c>
      <c r="U16">
        <v>2408</v>
      </c>
      <c r="V16">
        <v>280.19250071110702</v>
      </c>
      <c r="W16">
        <v>3.653</v>
      </c>
      <c r="X16">
        <v>10534.1925007111</v>
      </c>
      <c r="Y16">
        <v>0.44452581471988201</v>
      </c>
    </row>
    <row r="17" spans="1:25" x14ac:dyDescent="0.25">
      <c r="A17">
        <v>1114</v>
      </c>
      <c r="B17">
        <v>344</v>
      </c>
      <c r="C17">
        <v>5329</v>
      </c>
      <c r="D17">
        <v>8286</v>
      </c>
      <c r="E17">
        <v>6.52</v>
      </c>
      <c r="F17">
        <v>6.64</v>
      </c>
      <c r="G17">
        <v>23.23</v>
      </c>
      <c r="H17">
        <v>5.41</v>
      </c>
      <c r="I17">
        <v>1.74</v>
      </c>
      <c r="J17">
        <v>13.73</v>
      </c>
      <c r="K17">
        <v>3.11</v>
      </c>
      <c r="L17">
        <v>9.07</v>
      </c>
      <c r="M17">
        <v>27.03</v>
      </c>
      <c r="N17">
        <v>50.35</v>
      </c>
      <c r="O17">
        <v>2416</v>
      </c>
      <c r="P17">
        <v>2074</v>
      </c>
      <c r="Q17">
        <v>2719</v>
      </c>
      <c r="R17">
        <v>-242</v>
      </c>
      <c r="S17">
        <v>7043</v>
      </c>
      <c r="T17">
        <v>679</v>
      </c>
      <c r="U17">
        <v>2492</v>
      </c>
      <c r="V17">
        <v>314.19250071110702</v>
      </c>
      <c r="W17">
        <v>3.6720000000000002</v>
      </c>
      <c r="X17">
        <v>10487.1925007111</v>
      </c>
      <c r="Y17">
        <v>0.445990479677773</v>
      </c>
    </row>
    <row r="18" spans="1:25" x14ac:dyDescent="0.25">
      <c r="A18">
        <v>879</v>
      </c>
      <c r="B18">
        <v>99</v>
      </c>
      <c r="C18">
        <v>5328</v>
      </c>
      <c r="D18">
        <v>9868</v>
      </c>
      <c r="E18">
        <v>6.52</v>
      </c>
      <c r="F18">
        <v>5.4</v>
      </c>
      <c r="G18">
        <v>18.91</v>
      </c>
      <c r="H18">
        <v>1.61</v>
      </c>
      <c r="I18">
        <v>0.52</v>
      </c>
      <c r="J18">
        <v>21.85</v>
      </c>
      <c r="K18">
        <v>3.09</v>
      </c>
      <c r="L18">
        <v>9.0399999999999991</v>
      </c>
      <c r="M18">
        <v>27.03</v>
      </c>
      <c r="N18">
        <v>54.32</v>
      </c>
      <c r="O18">
        <v>2416</v>
      </c>
      <c r="P18">
        <v>2074</v>
      </c>
      <c r="Q18">
        <v>2933</v>
      </c>
      <c r="R18">
        <v>-241</v>
      </c>
      <c r="S18">
        <v>7255</v>
      </c>
      <c r="T18">
        <v>673</v>
      </c>
      <c r="U18">
        <v>2386</v>
      </c>
      <c r="V18">
        <v>271.19250071110702</v>
      </c>
      <c r="W18">
        <v>3.68</v>
      </c>
      <c r="X18">
        <v>10551.1925007111</v>
      </c>
      <c r="Y18">
        <v>0.44415964848041001</v>
      </c>
    </row>
    <row r="19" spans="1:25" x14ac:dyDescent="0.25">
      <c r="A19">
        <v>994</v>
      </c>
      <c r="B19">
        <v>294</v>
      </c>
      <c r="C19">
        <v>5328</v>
      </c>
      <c r="D19">
        <v>8861</v>
      </c>
      <c r="E19">
        <v>6.52</v>
      </c>
      <c r="F19">
        <v>6.01</v>
      </c>
      <c r="G19">
        <v>21.03</v>
      </c>
      <c r="H19">
        <v>4.79</v>
      </c>
      <c r="I19">
        <v>1.54</v>
      </c>
      <c r="J19">
        <v>16.559999999999999</v>
      </c>
      <c r="K19">
        <v>3.29</v>
      </c>
      <c r="L19">
        <v>8.82</v>
      </c>
      <c r="M19">
        <v>27.03</v>
      </c>
      <c r="N19">
        <v>50.73</v>
      </c>
      <c r="O19">
        <v>2416</v>
      </c>
      <c r="P19">
        <v>2074</v>
      </c>
      <c r="Q19">
        <v>2739</v>
      </c>
      <c r="R19">
        <v>-215</v>
      </c>
      <c r="S19">
        <v>7088</v>
      </c>
      <c r="T19">
        <v>676</v>
      </c>
      <c r="U19">
        <v>2474</v>
      </c>
      <c r="V19">
        <v>305.19250071110702</v>
      </c>
      <c r="W19">
        <v>3.9209999999999998</v>
      </c>
      <c r="X19">
        <v>10504.1925007111</v>
      </c>
      <c r="Y19">
        <v>0.44342731600146401</v>
      </c>
    </row>
    <row r="20" spans="1:25" x14ac:dyDescent="0.25">
      <c r="A20">
        <v>1347</v>
      </c>
      <c r="B20">
        <v>963</v>
      </c>
      <c r="C20">
        <v>5328</v>
      </c>
      <c r="D20">
        <v>5551</v>
      </c>
      <c r="E20">
        <v>6.52</v>
      </c>
      <c r="F20">
        <v>7.84</v>
      </c>
      <c r="G20">
        <v>27.45</v>
      </c>
      <c r="H20">
        <v>11.07</v>
      </c>
      <c r="I20">
        <v>3.57</v>
      </c>
      <c r="J20">
        <v>3.86</v>
      </c>
      <c r="K20">
        <v>3.9</v>
      </c>
      <c r="L20">
        <v>9.24</v>
      </c>
      <c r="M20">
        <v>27.03</v>
      </c>
      <c r="N20">
        <v>44.03</v>
      </c>
      <c r="O20">
        <v>2416</v>
      </c>
      <c r="P20">
        <v>2074</v>
      </c>
      <c r="Q20">
        <v>2378</v>
      </c>
      <c r="R20">
        <v>-199</v>
      </c>
      <c r="S20">
        <v>6746</v>
      </c>
      <c r="T20">
        <v>686</v>
      </c>
      <c r="U20">
        <v>2648</v>
      </c>
      <c r="V20">
        <v>419.19250071110702</v>
      </c>
      <c r="W20">
        <v>4.03</v>
      </c>
      <c r="X20">
        <v>10445.1925007111</v>
      </c>
      <c r="Y20">
        <v>0.481142438667154</v>
      </c>
    </row>
    <row r="21" spans="1:25" x14ac:dyDescent="0.25">
      <c r="A21">
        <v>1078</v>
      </c>
      <c r="B21">
        <v>511</v>
      </c>
      <c r="C21">
        <v>5333</v>
      </c>
      <c r="D21">
        <v>7894</v>
      </c>
      <c r="E21">
        <v>6.53</v>
      </c>
      <c r="F21">
        <v>6.45</v>
      </c>
      <c r="G21">
        <v>22.57</v>
      </c>
      <c r="H21">
        <v>7.82</v>
      </c>
      <c r="I21">
        <v>2.52</v>
      </c>
      <c r="J21">
        <v>11.97</v>
      </c>
      <c r="K21">
        <v>3.63</v>
      </c>
      <c r="L21">
        <v>8.6199999999999992</v>
      </c>
      <c r="M21">
        <v>27.03</v>
      </c>
      <c r="N21">
        <v>47.21</v>
      </c>
      <c r="O21">
        <v>2416</v>
      </c>
      <c r="P21">
        <v>2074</v>
      </c>
      <c r="Q21">
        <v>2549</v>
      </c>
      <c r="R21">
        <v>-181</v>
      </c>
      <c r="S21">
        <v>6933</v>
      </c>
      <c r="T21">
        <v>679</v>
      </c>
      <c r="U21">
        <v>2559</v>
      </c>
      <c r="V21">
        <v>343.19250071110702</v>
      </c>
      <c r="W21">
        <v>4.226</v>
      </c>
      <c r="X21">
        <v>10471.1925007111</v>
      </c>
      <c r="Y21">
        <v>0.44855364335408199</v>
      </c>
    </row>
    <row r="22" spans="1:25" x14ac:dyDescent="0.25">
      <c r="A22">
        <v>1249</v>
      </c>
      <c r="B22">
        <v>878</v>
      </c>
      <c r="C22">
        <v>5328</v>
      </c>
      <c r="D22">
        <v>6158</v>
      </c>
      <c r="E22">
        <v>6.52</v>
      </c>
      <c r="F22">
        <v>7.35</v>
      </c>
      <c r="G22">
        <v>25.72</v>
      </c>
      <c r="H22">
        <v>11.1</v>
      </c>
      <c r="I22">
        <v>3.58</v>
      </c>
      <c r="J22">
        <v>5.56</v>
      </c>
      <c r="K22">
        <v>4.05</v>
      </c>
      <c r="L22">
        <v>8.8800000000000008</v>
      </c>
      <c r="M22">
        <v>27.03</v>
      </c>
      <c r="N22">
        <v>43.68</v>
      </c>
      <c r="O22">
        <v>2416</v>
      </c>
      <c r="P22">
        <v>2074</v>
      </c>
      <c r="Q22">
        <v>2359</v>
      </c>
      <c r="R22">
        <v>-168</v>
      </c>
      <c r="S22">
        <v>6757</v>
      </c>
      <c r="T22">
        <v>684</v>
      </c>
      <c r="U22">
        <v>2649</v>
      </c>
      <c r="V22">
        <v>404.19250071110702</v>
      </c>
      <c r="W22">
        <v>4.32</v>
      </c>
      <c r="X22">
        <v>10443.1925007111</v>
      </c>
      <c r="Y22">
        <v>0.47345294763822698</v>
      </c>
    </row>
    <row r="23" spans="1:25" x14ac:dyDescent="0.25">
      <c r="A23">
        <v>1196</v>
      </c>
      <c r="B23">
        <v>796</v>
      </c>
      <c r="C23">
        <v>5328</v>
      </c>
      <c r="D23">
        <v>6597</v>
      </c>
      <c r="E23">
        <v>6.52</v>
      </c>
      <c r="F23">
        <v>7.07</v>
      </c>
      <c r="G23">
        <v>24.74</v>
      </c>
      <c r="H23">
        <v>10.65</v>
      </c>
      <c r="I23">
        <v>3.44</v>
      </c>
      <c r="J23">
        <v>6.97</v>
      </c>
      <c r="K23">
        <v>4.0199999999999996</v>
      </c>
      <c r="L23">
        <v>8.7200000000000006</v>
      </c>
      <c r="M23">
        <v>27.03</v>
      </c>
      <c r="N23">
        <v>44.07</v>
      </c>
      <c r="O23">
        <v>2416</v>
      </c>
      <c r="P23">
        <v>2074</v>
      </c>
      <c r="Q23">
        <v>2380</v>
      </c>
      <c r="R23">
        <v>-161</v>
      </c>
      <c r="S23">
        <v>6784</v>
      </c>
      <c r="T23">
        <v>683</v>
      </c>
      <c r="U23">
        <v>2637</v>
      </c>
      <c r="V23">
        <v>390.19250071110702</v>
      </c>
      <c r="W23">
        <v>4.3970000000000002</v>
      </c>
      <c r="X23">
        <v>10445.1925007111</v>
      </c>
      <c r="Y23">
        <v>0.46649578908824602</v>
      </c>
    </row>
    <row r="24" spans="1:25" x14ac:dyDescent="0.25">
      <c r="A24">
        <v>1113</v>
      </c>
      <c r="B24">
        <v>878</v>
      </c>
      <c r="C24">
        <v>5328</v>
      </c>
      <c r="D24">
        <v>6634</v>
      </c>
      <c r="E24">
        <v>6.52</v>
      </c>
      <c r="F24">
        <v>6.63</v>
      </c>
      <c r="G24">
        <v>23.22</v>
      </c>
      <c r="H24">
        <v>12.06</v>
      </c>
      <c r="I24">
        <v>3.89</v>
      </c>
      <c r="J24">
        <v>7.1</v>
      </c>
      <c r="K24">
        <v>4.53</v>
      </c>
      <c r="L24">
        <v>8.34</v>
      </c>
      <c r="M24">
        <v>27.03</v>
      </c>
      <c r="N24">
        <v>42.04</v>
      </c>
      <c r="O24">
        <v>2416</v>
      </c>
      <c r="P24">
        <v>2074</v>
      </c>
      <c r="Q24">
        <v>2270</v>
      </c>
      <c r="R24">
        <v>-106</v>
      </c>
      <c r="S24">
        <v>6729</v>
      </c>
      <c r="T24">
        <v>682</v>
      </c>
      <c r="U24">
        <v>2675</v>
      </c>
      <c r="V24">
        <v>402.19250071110702</v>
      </c>
      <c r="W24">
        <v>4.907</v>
      </c>
      <c r="X24">
        <v>10439.1925007111</v>
      </c>
      <c r="Y24">
        <v>0.47125595020139099</v>
      </c>
    </row>
    <row r="25" spans="1:25" x14ac:dyDescent="0.25">
      <c r="A25">
        <v>1062</v>
      </c>
      <c r="B25">
        <v>839</v>
      </c>
      <c r="C25">
        <v>5329</v>
      </c>
      <c r="D25">
        <v>6933</v>
      </c>
      <c r="E25">
        <v>6.52</v>
      </c>
      <c r="F25">
        <v>6.36</v>
      </c>
      <c r="G25">
        <v>22.28</v>
      </c>
      <c r="H25">
        <v>11.94</v>
      </c>
      <c r="I25">
        <v>3.85</v>
      </c>
      <c r="J25">
        <v>8.16</v>
      </c>
      <c r="K25">
        <v>4.5999999999999996</v>
      </c>
      <c r="L25">
        <v>8.18</v>
      </c>
      <c r="M25">
        <v>27.03</v>
      </c>
      <c r="N25">
        <v>42.02</v>
      </c>
      <c r="O25">
        <v>2416</v>
      </c>
      <c r="P25">
        <v>2074</v>
      </c>
      <c r="Q25">
        <v>2269</v>
      </c>
      <c r="R25">
        <v>-92</v>
      </c>
      <c r="S25">
        <v>6741</v>
      </c>
      <c r="T25">
        <v>680</v>
      </c>
      <c r="U25">
        <v>2672</v>
      </c>
      <c r="V25">
        <v>395.19250071110702</v>
      </c>
      <c r="W25">
        <v>5.0380000000000003</v>
      </c>
      <c r="X25">
        <v>10440.1925007111</v>
      </c>
      <c r="Y25">
        <v>0.46796045404613601</v>
      </c>
    </row>
    <row r="26" spans="1:25" x14ac:dyDescent="0.25">
      <c r="A26">
        <v>1033</v>
      </c>
      <c r="B26">
        <v>934</v>
      </c>
      <c r="C26">
        <v>5334</v>
      </c>
      <c r="D26">
        <v>6740</v>
      </c>
      <c r="E26">
        <v>6.53</v>
      </c>
      <c r="F26">
        <v>6.21</v>
      </c>
      <c r="G26">
        <v>21.74</v>
      </c>
      <c r="H26">
        <v>13.16</v>
      </c>
      <c r="I26">
        <v>4.25</v>
      </c>
      <c r="J26">
        <v>7.47</v>
      </c>
      <c r="K26">
        <v>4.99</v>
      </c>
      <c r="L26">
        <v>8.0299999999999994</v>
      </c>
      <c r="M26">
        <v>27.03</v>
      </c>
      <c r="N26">
        <v>40.4</v>
      </c>
      <c r="O26">
        <v>2416</v>
      </c>
      <c r="P26">
        <v>2074</v>
      </c>
      <c r="Q26">
        <v>2181</v>
      </c>
      <c r="R26">
        <v>-58</v>
      </c>
      <c r="S26">
        <v>6687</v>
      </c>
      <c r="T26">
        <v>680</v>
      </c>
      <c r="U26">
        <v>2706</v>
      </c>
      <c r="V26">
        <v>411.19250071110702</v>
      </c>
      <c r="W26">
        <v>5.3490000000000002</v>
      </c>
      <c r="X26">
        <v>10436.1925007111</v>
      </c>
      <c r="Y26">
        <v>0.47674844379348202</v>
      </c>
    </row>
    <row r="27" spans="1:25" x14ac:dyDescent="0.25">
      <c r="A27">
        <v>1062</v>
      </c>
      <c r="B27">
        <v>1181</v>
      </c>
      <c r="C27">
        <v>5329</v>
      </c>
      <c r="D27">
        <v>5873</v>
      </c>
      <c r="E27">
        <v>6.52</v>
      </c>
      <c r="F27">
        <v>6.36</v>
      </c>
      <c r="G27">
        <v>22.28</v>
      </c>
      <c r="H27">
        <v>15.37</v>
      </c>
      <c r="I27">
        <v>4.96</v>
      </c>
      <c r="J27">
        <v>4.72</v>
      </c>
      <c r="K27">
        <v>5.55</v>
      </c>
      <c r="L27">
        <v>8.0299999999999994</v>
      </c>
      <c r="M27">
        <v>27.03</v>
      </c>
      <c r="N27">
        <v>37.72</v>
      </c>
      <c r="O27">
        <v>2416</v>
      </c>
      <c r="P27">
        <v>2074</v>
      </c>
      <c r="Q27">
        <v>2037</v>
      </c>
      <c r="R27">
        <v>-21</v>
      </c>
      <c r="S27">
        <v>6580</v>
      </c>
      <c r="T27">
        <v>682</v>
      </c>
      <c r="U27">
        <v>2766</v>
      </c>
      <c r="V27">
        <v>452.19250071110702</v>
      </c>
      <c r="W27">
        <v>5.6740000000000004</v>
      </c>
      <c r="X27">
        <v>10428.1925007111</v>
      </c>
      <c r="Y27">
        <v>0.49725375320395399</v>
      </c>
    </row>
    <row r="28" spans="1:25" x14ac:dyDescent="0.25">
      <c r="A28">
        <v>992</v>
      </c>
      <c r="B28">
        <v>1014</v>
      </c>
      <c r="C28">
        <v>5329</v>
      </c>
      <c r="D28">
        <v>6636</v>
      </c>
      <c r="E28">
        <v>6.52</v>
      </c>
      <c r="F28">
        <v>6</v>
      </c>
      <c r="G28">
        <v>20.99</v>
      </c>
      <c r="H28">
        <v>14.28</v>
      </c>
      <c r="I28">
        <v>4.6100000000000003</v>
      </c>
      <c r="J28">
        <v>7.11</v>
      </c>
      <c r="K28">
        <v>5.38</v>
      </c>
      <c r="L28">
        <v>7.84</v>
      </c>
      <c r="M28">
        <v>27.03</v>
      </c>
      <c r="N28">
        <v>38.869999999999997</v>
      </c>
      <c r="O28">
        <v>2416</v>
      </c>
      <c r="P28">
        <v>2074</v>
      </c>
      <c r="Q28">
        <v>2099</v>
      </c>
      <c r="R28">
        <v>-21</v>
      </c>
      <c r="S28">
        <v>6641</v>
      </c>
      <c r="T28">
        <v>680</v>
      </c>
      <c r="U28">
        <v>2737</v>
      </c>
      <c r="V28">
        <v>423.19250071110702</v>
      </c>
      <c r="W28">
        <v>5.6820000000000004</v>
      </c>
      <c r="X28">
        <v>10432.1925007111</v>
      </c>
      <c r="Y28">
        <v>0.48407176858293599</v>
      </c>
    </row>
    <row r="29" spans="1:25" x14ac:dyDescent="0.25">
      <c r="A29">
        <v>936</v>
      </c>
      <c r="B29">
        <v>918</v>
      </c>
      <c r="C29">
        <v>5328</v>
      </c>
      <c r="D29">
        <v>7129</v>
      </c>
      <c r="E29">
        <v>6.52</v>
      </c>
      <c r="F29">
        <v>5.7</v>
      </c>
      <c r="G29">
        <v>19.96</v>
      </c>
      <c r="H29">
        <v>13.53</v>
      </c>
      <c r="I29">
        <v>4.3600000000000003</v>
      </c>
      <c r="J29">
        <v>8.8800000000000008</v>
      </c>
      <c r="K29">
        <v>5.31</v>
      </c>
      <c r="L29">
        <v>7.72</v>
      </c>
      <c r="M29">
        <v>27.03</v>
      </c>
      <c r="N29">
        <v>39.61</v>
      </c>
      <c r="O29">
        <v>2416</v>
      </c>
      <c r="P29">
        <v>2074</v>
      </c>
      <c r="Q29">
        <v>2139</v>
      </c>
      <c r="R29">
        <v>-19</v>
      </c>
      <c r="S29">
        <v>6683</v>
      </c>
      <c r="T29">
        <v>678</v>
      </c>
      <c r="U29">
        <v>2715</v>
      </c>
      <c r="V29">
        <v>406.19250071110702</v>
      </c>
      <c r="W29">
        <v>5.7140000000000004</v>
      </c>
      <c r="X29">
        <v>10435.1925007111</v>
      </c>
      <c r="Y29">
        <v>0.47711461003295402</v>
      </c>
    </row>
    <row r="30" spans="1:25" x14ac:dyDescent="0.25">
      <c r="A30">
        <v>866</v>
      </c>
      <c r="B30">
        <v>1005</v>
      </c>
      <c r="C30">
        <v>5328</v>
      </c>
      <c r="D30">
        <v>7105</v>
      </c>
      <c r="E30">
        <v>6.52</v>
      </c>
      <c r="F30">
        <v>5.33</v>
      </c>
      <c r="G30">
        <v>18.670000000000002</v>
      </c>
      <c r="H30">
        <v>14.91</v>
      </c>
      <c r="I30">
        <v>4.8099999999999996</v>
      </c>
      <c r="J30">
        <v>8.7899999999999991</v>
      </c>
      <c r="K30">
        <v>5.86</v>
      </c>
      <c r="L30">
        <v>7.45</v>
      </c>
      <c r="M30">
        <v>27.03</v>
      </c>
      <c r="N30">
        <v>37.659999999999997</v>
      </c>
      <c r="O30">
        <v>2416</v>
      </c>
      <c r="P30">
        <v>2074</v>
      </c>
      <c r="Q30">
        <v>2034</v>
      </c>
      <c r="R30">
        <v>32</v>
      </c>
      <c r="S30">
        <v>6627</v>
      </c>
      <c r="T30">
        <v>677</v>
      </c>
      <c r="U30">
        <v>2754</v>
      </c>
      <c r="V30">
        <v>419.19250071110702</v>
      </c>
      <c r="W30">
        <v>6.181</v>
      </c>
      <c r="X30">
        <v>10430.1925007111</v>
      </c>
      <c r="Y30">
        <v>0.48736726473819098</v>
      </c>
    </row>
    <row r="31" spans="1:25" x14ac:dyDescent="0.25">
      <c r="A31">
        <v>866</v>
      </c>
      <c r="B31">
        <v>1005</v>
      </c>
      <c r="C31">
        <v>5328</v>
      </c>
      <c r="D31">
        <v>7105</v>
      </c>
      <c r="E31">
        <v>6.52</v>
      </c>
      <c r="F31">
        <v>5.33</v>
      </c>
      <c r="G31">
        <v>18.670000000000002</v>
      </c>
      <c r="H31">
        <v>14.91</v>
      </c>
      <c r="I31">
        <v>4.8099999999999996</v>
      </c>
      <c r="J31">
        <v>8.7899999999999991</v>
      </c>
      <c r="K31">
        <v>5.86</v>
      </c>
      <c r="L31">
        <v>7.45</v>
      </c>
      <c r="M31">
        <v>27.03</v>
      </c>
      <c r="N31">
        <v>37.659999999999997</v>
      </c>
      <c r="O31">
        <v>2416</v>
      </c>
      <c r="P31">
        <v>2074</v>
      </c>
      <c r="Q31">
        <v>2034</v>
      </c>
      <c r="R31">
        <v>32</v>
      </c>
      <c r="S31">
        <v>6627</v>
      </c>
      <c r="T31">
        <v>677</v>
      </c>
      <c r="U31">
        <v>2754</v>
      </c>
      <c r="V31">
        <v>419.19250071110702</v>
      </c>
      <c r="W31">
        <v>6.181</v>
      </c>
      <c r="X31">
        <v>10430.1925007111</v>
      </c>
      <c r="Y31">
        <v>0.48736726473819098</v>
      </c>
    </row>
    <row r="32" spans="1:25" x14ac:dyDescent="0.25">
      <c r="A32">
        <v>944</v>
      </c>
      <c r="B32">
        <v>1192</v>
      </c>
      <c r="C32">
        <v>5329</v>
      </c>
      <c r="D32">
        <v>6252</v>
      </c>
      <c r="E32">
        <v>6.52</v>
      </c>
      <c r="F32">
        <v>5.74</v>
      </c>
      <c r="G32">
        <v>20.11</v>
      </c>
      <c r="H32">
        <v>16.36</v>
      </c>
      <c r="I32">
        <v>5.28</v>
      </c>
      <c r="J32">
        <v>5.91</v>
      </c>
      <c r="K32">
        <v>6.08</v>
      </c>
      <c r="L32">
        <v>7.62</v>
      </c>
      <c r="M32">
        <v>27.03</v>
      </c>
      <c r="N32">
        <v>36.11</v>
      </c>
      <c r="O32">
        <v>2416</v>
      </c>
      <c r="P32">
        <v>2074</v>
      </c>
      <c r="Q32">
        <v>1950</v>
      </c>
      <c r="R32">
        <v>37</v>
      </c>
      <c r="S32">
        <v>6549</v>
      </c>
      <c r="T32">
        <v>680</v>
      </c>
      <c r="U32">
        <v>2793</v>
      </c>
      <c r="V32">
        <v>452.19250071110702</v>
      </c>
      <c r="W32">
        <v>6.2119999999999997</v>
      </c>
      <c r="X32">
        <v>10423.1925007111</v>
      </c>
      <c r="Y32">
        <v>0.50164774807762702</v>
      </c>
    </row>
    <row r="33" spans="1:25" x14ac:dyDescent="0.25">
      <c r="A33">
        <v>936</v>
      </c>
      <c r="B33">
        <v>1184</v>
      </c>
      <c r="C33">
        <v>5328</v>
      </c>
      <c r="D33">
        <v>6305</v>
      </c>
      <c r="E33">
        <v>6.52</v>
      </c>
      <c r="F33">
        <v>5.7</v>
      </c>
      <c r="G33">
        <v>19.96</v>
      </c>
      <c r="H33">
        <v>16.34</v>
      </c>
      <c r="I33">
        <v>5.27</v>
      </c>
      <c r="J33">
        <v>6.07</v>
      </c>
      <c r="K33">
        <v>6.09</v>
      </c>
      <c r="L33">
        <v>7.59</v>
      </c>
      <c r="M33">
        <v>27.03</v>
      </c>
      <c r="N33">
        <v>36.1</v>
      </c>
      <c r="O33">
        <v>2416</v>
      </c>
      <c r="P33">
        <v>2074</v>
      </c>
      <c r="Q33">
        <v>1950</v>
      </c>
      <c r="R33">
        <v>39</v>
      </c>
      <c r="S33">
        <v>6551</v>
      </c>
      <c r="T33">
        <v>680</v>
      </c>
      <c r="U33">
        <v>2793</v>
      </c>
      <c r="V33">
        <v>449.19250071110702</v>
      </c>
      <c r="W33">
        <v>6.234</v>
      </c>
      <c r="X33">
        <v>10423.1925007111</v>
      </c>
      <c r="Y33">
        <v>0.50091541559868102</v>
      </c>
    </row>
  </sheetData>
  <conditionalFormatting sqref="Y3:Y33">
    <cfRule type="cellIs" dxfId="14" priority="6" operator="lessThan">
      <formula>0.45</formula>
    </cfRule>
  </conditionalFormatting>
  <conditionalFormatting sqref="C3:C33">
    <cfRule type="cellIs" dxfId="13" priority="5" operator="between">
      <formula>5325</formula>
      <formula>5335</formula>
    </cfRule>
    <cfRule type="cellIs" dxfId="12" priority="9" operator="equal">
      <formula>5328</formula>
    </cfRule>
  </conditionalFormatting>
  <conditionalFormatting sqref="X3:X33">
    <cfRule type="top10" dxfId="11" priority="80" percent="1" bottom="1" rank="10"/>
  </conditionalFormatting>
  <conditionalFormatting sqref="W3:W33">
    <cfRule type="top10" dxfId="10" priority="82" percent="1" bottom="1" rank="10"/>
  </conditionalFormatting>
  <conditionalFormatting sqref="C1:C2">
    <cfRule type="cellIs" dxfId="9" priority="1" operator="between">
      <formula>5325</formula>
      <formula>5335</formula>
    </cfRule>
    <cfRule type="cellIs" dxfId="8" priority="4" operator="equal">
      <formula>5328</formula>
    </cfRule>
  </conditionalFormatting>
  <conditionalFormatting sqref="X1:X2">
    <cfRule type="top10" dxfId="7" priority="3" percent="1" bottom="1" rank="10"/>
  </conditionalFormatting>
  <conditionalFormatting sqref="W1:W2">
    <cfRule type="top10" dxfId="6" priority="2" percent="1" bottom="1" rank="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I1" workbookViewId="0">
      <selection activeCell="W3" sqref="W3"/>
    </sheetView>
  </sheetViews>
  <sheetFormatPr defaultRowHeight="15" x14ac:dyDescent="0.25"/>
  <cols>
    <col min="2" max="3" width="7.7109375" bestFit="1" customWidth="1"/>
    <col min="4" max="4" width="10.5703125" bestFit="1" customWidth="1"/>
    <col min="5" max="5" width="5.28515625" bestFit="1" customWidth="1"/>
    <col min="6" max="6" width="8.7109375" bestFit="1" customWidth="1"/>
    <col min="7" max="7" width="9" bestFit="1" customWidth="1"/>
    <col min="8" max="8" width="7.85546875" bestFit="1" customWidth="1"/>
    <col min="9" max="9" width="7.5703125" bestFit="1" customWidth="1"/>
    <col min="10" max="10" width="10.85546875" bestFit="1" customWidth="1"/>
    <col min="11" max="11" width="7" bestFit="1" customWidth="1"/>
    <col min="12" max="12" width="6.7109375" bestFit="1" customWidth="1"/>
    <col min="13" max="13" width="15.5703125" bestFit="1" customWidth="1"/>
    <col min="14" max="14" width="20.42578125" bestFit="1" customWidth="1"/>
    <col min="15" max="15" width="10.42578125" bestFit="1" customWidth="1"/>
    <col min="16" max="16" width="10.28515625" bestFit="1" customWidth="1"/>
    <col min="17" max="17" width="12.140625" bestFit="1" customWidth="1"/>
    <col min="18" max="18" width="22.28515625" bestFit="1" customWidth="1"/>
    <col min="19" max="19" width="12.7109375" bestFit="1" customWidth="1"/>
    <col min="20" max="20" width="19.85546875" bestFit="1" customWidth="1"/>
    <col min="21" max="21" width="14.28515625" bestFit="1" customWidth="1"/>
    <col min="22" max="22" width="15.140625" bestFit="1" customWidth="1"/>
    <col min="23" max="23" width="13.28515625" bestFit="1" customWidth="1"/>
    <col min="24" max="24" width="11.140625" bestFit="1" customWidth="1"/>
    <col min="25" max="25" width="21.7109375" bestFit="1" customWidth="1"/>
  </cols>
  <sheetData>
    <row r="1" spans="1:25" x14ac:dyDescent="0.25">
      <c r="A1" s="13" t="s">
        <v>60</v>
      </c>
      <c r="B1" s="13" t="s">
        <v>61</v>
      </c>
      <c r="C1" s="13" t="s">
        <v>62</v>
      </c>
      <c r="D1" s="13" t="s">
        <v>63</v>
      </c>
      <c r="E1" s="32" t="s">
        <v>0</v>
      </c>
      <c r="F1" s="32" t="s">
        <v>74</v>
      </c>
      <c r="G1" s="33" t="s">
        <v>75</v>
      </c>
      <c r="H1" s="33" t="s">
        <v>76</v>
      </c>
      <c r="I1" s="32" t="s">
        <v>77</v>
      </c>
      <c r="J1" s="10" t="s">
        <v>78</v>
      </c>
      <c r="K1" s="32" t="s">
        <v>3</v>
      </c>
      <c r="L1" s="32" t="s">
        <v>4</v>
      </c>
      <c r="M1" s="32" t="s">
        <v>64</v>
      </c>
      <c r="N1" s="32" t="s">
        <v>65</v>
      </c>
      <c r="O1" s="11" t="s">
        <v>66</v>
      </c>
      <c r="P1" s="11" t="s">
        <v>67</v>
      </c>
      <c r="Q1" s="11" t="s">
        <v>27</v>
      </c>
      <c r="R1" s="11" t="s">
        <v>79</v>
      </c>
      <c r="S1" s="11" t="s">
        <v>89</v>
      </c>
      <c r="T1" s="11" t="s">
        <v>68</v>
      </c>
      <c r="U1" s="11" t="s">
        <v>8</v>
      </c>
      <c r="V1" s="11" t="s">
        <v>9</v>
      </c>
      <c r="W1" s="14" t="s">
        <v>69</v>
      </c>
      <c r="X1" s="14" t="s">
        <v>21</v>
      </c>
      <c r="Y1" s="14" t="s">
        <v>56</v>
      </c>
    </row>
    <row r="2" spans="1:25" x14ac:dyDescent="0.25">
      <c r="A2" s="13" t="s">
        <v>70</v>
      </c>
      <c r="B2" s="13" t="s">
        <v>70</v>
      </c>
      <c r="C2" s="13" t="s">
        <v>70</v>
      </c>
      <c r="D2" s="13" t="s">
        <v>70</v>
      </c>
      <c r="E2" s="32" t="s">
        <v>71</v>
      </c>
      <c r="F2" s="32" t="s">
        <v>71</v>
      </c>
      <c r="G2" s="33" t="s">
        <v>71</v>
      </c>
      <c r="H2" s="33" t="s">
        <v>71</v>
      </c>
      <c r="I2" s="32" t="s">
        <v>71</v>
      </c>
      <c r="J2" s="10" t="s">
        <v>71</v>
      </c>
      <c r="K2" s="32" t="s">
        <v>71</v>
      </c>
      <c r="L2" s="32" t="s">
        <v>71</v>
      </c>
      <c r="M2" s="32" t="s">
        <v>71</v>
      </c>
      <c r="N2" s="32" t="s">
        <v>71</v>
      </c>
      <c r="O2" s="11" t="s">
        <v>72</v>
      </c>
      <c r="P2" s="11" t="s">
        <v>72</v>
      </c>
      <c r="Q2" s="11" t="s">
        <v>72</v>
      </c>
      <c r="R2" s="11" t="s">
        <v>72</v>
      </c>
      <c r="S2" s="11" t="s">
        <v>72</v>
      </c>
      <c r="T2" s="11" t="s">
        <v>72</v>
      </c>
      <c r="U2" s="11" t="s">
        <v>72</v>
      </c>
      <c r="V2" s="11" t="s">
        <v>72</v>
      </c>
      <c r="W2" s="14" t="s">
        <v>73</v>
      </c>
      <c r="X2" s="14" t="s">
        <v>72</v>
      </c>
      <c r="Y2" s="14"/>
    </row>
    <row r="3" spans="1:25" x14ac:dyDescent="0.25">
      <c r="A3">
        <v>2254</v>
      </c>
      <c r="B3">
        <v>486</v>
      </c>
      <c r="C3">
        <v>5351</v>
      </c>
      <c r="D3">
        <v>3855</v>
      </c>
      <c r="E3">
        <v>6.55</v>
      </c>
      <c r="F3">
        <v>11.13</v>
      </c>
      <c r="G3">
        <v>38.97</v>
      </c>
      <c r="H3">
        <v>2.62</v>
      </c>
      <c r="I3">
        <v>0.84</v>
      </c>
      <c r="J3">
        <v>0.78</v>
      </c>
      <c r="K3">
        <v>1.28</v>
      </c>
      <c r="L3">
        <v>12.67</v>
      </c>
      <c r="M3">
        <v>27.03</v>
      </c>
      <c r="N3">
        <v>56.65</v>
      </c>
      <c r="O3">
        <v>2416</v>
      </c>
      <c r="P3">
        <v>2074</v>
      </c>
      <c r="Q3">
        <v>3059</v>
      </c>
      <c r="R3">
        <v>-583</v>
      </c>
      <c r="S3">
        <v>7051</v>
      </c>
      <c r="T3">
        <v>702</v>
      </c>
      <c r="U3">
        <v>2414</v>
      </c>
      <c r="V3">
        <v>360.19250071110702</v>
      </c>
      <c r="W3">
        <v>0.56000000000000005</v>
      </c>
      <c r="X3">
        <v>10466.1925007111</v>
      </c>
      <c r="Y3">
        <v>0.51080190406444503</v>
      </c>
    </row>
    <row r="4" spans="1:25" x14ac:dyDescent="0.25">
      <c r="A4">
        <v>2048</v>
      </c>
      <c r="B4">
        <v>434</v>
      </c>
      <c r="C4">
        <v>5389</v>
      </c>
      <c r="D4">
        <v>4738</v>
      </c>
      <c r="E4">
        <v>6.6</v>
      </c>
      <c r="F4">
        <v>10.58</v>
      </c>
      <c r="G4">
        <v>37.04</v>
      </c>
      <c r="H4">
        <v>3.24</v>
      </c>
      <c r="I4">
        <v>1.05</v>
      </c>
      <c r="J4">
        <v>2.09</v>
      </c>
      <c r="K4">
        <v>1.49</v>
      </c>
      <c r="L4">
        <v>12.17</v>
      </c>
      <c r="M4">
        <v>27.03</v>
      </c>
      <c r="N4">
        <v>55.52</v>
      </c>
      <c r="O4">
        <v>2416</v>
      </c>
      <c r="P4">
        <v>2074</v>
      </c>
      <c r="Q4">
        <v>2998</v>
      </c>
      <c r="R4">
        <v>-537</v>
      </c>
      <c r="S4">
        <v>7036</v>
      </c>
      <c r="T4">
        <v>699</v>
      </c>
      <c r="U4">
        <v>2432</v>
      </c>
      <c r="V4">
        <v>359.19250071110702</v>
      </c>
      <c r="W4">
        <v>0.96599999999999997</v>
      </c>
      <c r="X4">
        <v>10469.1925007111</v>
      </c>
      <c r="Y4">
        <v>0.50018308311973603</v>
      </c>
    </row>
    <row r="5" spans="1:25" x14ac:dyDescent="0.25">
      <c r="A5">
        <v>1903</v>
      </c>
      <c r="B5">
        <v>229</v>
      </c>
      <c r="C5">
        <v>5329</v>
      </c>
      <c r="D5">
        <v>5881</v>
      </c>
      <c r="E5">
        <v>6.52</v>
      </c>
      <c r="F5">
        <v>10.119999999999999</v>
      </c>
      <c r="G5">
        <v>35.42</v>
      </c>
      <c r="H5">
        <v>2.21</v>
      </c>
      <c r="I5">
        <v>0.71</v>
      </c>
      <c r="J5">
        <v>4.74</v>
      </c>
      <c r="K5">
        <v>1.51</v>
      </c>
      <c r="L5">
        <v>11.99</v>
      </c>
      <c r="M5">
        <v>27.03</v>
      </c>
      <c r="N5">
        <v>56.52</v>
      </c>
      <c r="O5">
        <v>2416</v>
      </c>
      <c r="P5">
        <v>2074</v>
      </c>
      <c r="Q5">
        <v>3052</v>
      </c>
      <c r="R5">
        <v>-524</v>
      </c>
      <c r="S5">
        <v>7101</v>
      </c>
      <c r="T5">
        <v>693</v>
      </c>
      <c r="U5">
        <v>2402</v>
      </c>
      <c r="V5">
        <v>308.19250071110702</v>
      </c>
      <c r="W5">
        <v>1.083</v>
      </c>
      <c r="X5">
        <v>10452.1925007111</v>
      </c>
      <c r="Y5">
        <v>0.494324423288172</v>
      </c>
    </row>
    <row r="6" spans="1:25" x14ac:dyDescent="0.25">
      <c r="A6">
        <v>1981</v>
      </c>
      <c r="B6">
        <v>582</v>
      </c>
      <c r="C6">
        <v>5340</v>
      </c>
      <c r="D6">
        <v>4513</v>
      </c>
      <c r="E6">
        <v>6.54</v>
      </c>
      <c r="F6">
        <v>10.38</v>
      </c>
      <c r="G6">
        <v>36.32</v>
      </c>
      <c r="H6">
        <v>4.3600000000000003</v>
      </c>
      <c r="I6">
        <v>1.4</v>
      </c>
      <c r="J6">
        <v>1.7</v>
      </c>
      <c r="K6">
        <v>1.7</v>
      </c>
      <c r="L6">
        <v>11.76</v>
      </c>
      <c r="M6">
        <v>27.03</v>
      </c>
      <c r="N6">
        <v>54</v>
      </c>
      <c r="O6">
        <v>2416</v>
      </c>
      <c r="P6">
        <v>2074</v>
      </c>
      <c r="Q6">
        <v>2916</v>
      </c>
      <c r="R6">
        <v>-497</v>
      </c>
      <c r="S6">
        <v>6993</v>
      </c>
      <c r="T6">
        <v>697</v>
      </c>
      <c r="U6">
        <v>2462</v>
      </c>
      <c r="V6">
        <v>370.19250071110702</v>
      </c>
      <c r="W6">
        <v>1.325</v>
      </c>
      <c r="X6">
        <v>10464.1925007111</v>
      </c>
      <c r="Y6">
        <v>0.49285975833028101</v>
      </c>
    </row>
    <row r="7" spans="1:25" x14ac:dyDescent="0.25">
      <c r="A7">
        <v>1708</v>
      </c>
      <c r="B7">
        <v>186</v>
      </c>
      <c r="C7">
        <v>5385</v>
      </c>
      <c r="D7">
        <v>6696</v>
      </c>
      <c r="E7">
        <v>6.59</v>
      </c>
      <c r="F7">
        <v>9.41</v>
      </c>
      <c r="G7">
        <v>32.94</v>
      </c>
      <c r="H7">
        <v>2.12</v>
      </c>
      <c r="I7">
        <v>0.68</v>
      </c>
      <c r="J7">
        <v>7.31</v>
      </c>
      <c r="K7">
        <v>1.71</v>
      </c>
      <c r="L7">
        <v>11.58</v>
      </c>
      <c r="M7">
        <v>27.03</v>
      </c>
      <c r="N7">
        <v>56.2</v>
      </c>
      <c r="O7">
        <v>2416</v>
      </c>
      <c r="P7">
        <v>2074</v>
      </c>
      <c r="Q7">
        <v>3035</v>
      </c>
      <c r="R7">
        <v>-485</v>
      </c>
      <c r="S7">
        <v>7121</v>
      </c>
      <c r="T7">
        <v>691</v>
      </c>
      <c r="U7">
        <v>2400</v>
      </c>
      <c r="V7">
        <v>312.19250071110702</v>
      </c>
      <c r="W7">
        <v>1.4319999999999999</v>
      </c>
      <c r="X7">
        <v>10475.1925007111</v>
      </c>
      <c r="Y7">
        <v>0.48663493225924498</v>
      </c>
    </row>
    <row r="8" spans="1:25" x14ac:dyDescent="0.25">
      <c r="A8">
        <v>1813</v>
      </c>
      <c r="B8">
        <v>341</v>
      </c>
      <c r="C8">
        <v>5328</v>
      </c>
      <c r="D8">
        <v>5848</v>
      </c>
      <c r="E8">
        <v>6.52</v>
      </c>
      <c r="F8">
        <v>9.8000000000000007</v>
      </c>
      <c r="G8">
        <v>34.31</v>
      </c>
      <c r="H8">
        <v>3.4</v>
      </c>
      <c r="I8">
        <v>1.1000000000000001</v>
      </c>
      <c r="J8">
        <v>4.6500000000000004</v>
      </c>
      <c r="K8">
        <v>1.75</v>
      </c>
      <c r="L8">
        <v>11.52</v>
      </c>
      <c r="M8">
        <v>27.03</v>
      </c>
      <c r="N8">
        <v>54.83</v>
      </c>
      <c r="O8">
        <v>2416</v>
      </c>
      <c r="P8">
        <v>2074</v>
      </c>
      <c r="Q8">
        <v>2961</v>
      </c>
      <c r="R8">
        <v>-479</v>
      </c>
      <c r="S8">
        <v>7054</v>
      </c>
      <c r="T8">
        <v>692</v>
      </c>
      <c r="U8">
        <v>2436</v>
      </c>
      <c r="V8">
        <v>324.19250071110702</v>
      </c>
      <c r="W8">
        <v>1.486</v>
      </c>
      <c r="X8">
        <v>10454.1925007111</v>
      </c>
      <c r="Y8">
        <v>0.48590259978029998</v>
      </c>
    </row>
    <row r="9" spans="1:25" x14ac:dyDescent="0.25">
      <c r="A9">
        <v>1579</v>
      </c>
      <c r="B9">
        <v>292</v>
      </c>
      <c r="C9">
        <v>5351</v>
      </c>
      <c r="D9">
        <v>6819</v>
      </c>
      <c r="E9">
        <v>6.55</v>
      </c>
      <c r="F9">
        <v>8.89</v>
      </c>
      <c r="G9">
        <v>31.12</v>
      </c>
      <c r="H9">
        <v>3.51</v>
      </c>
      <c r="I9">
        <v>1.1299999999999999</v>
      </c>
      <c r="J9">
        <v>7.75</v>
      </c>
      <c r="K9">
        <v>2.0499999999999998</v>
      </c>
      <c r="L9">
        <v>10.9</v>
      </c>
      <c r="M9">
        <v>27.03</v>
      </c>
      <c r="N9">
        <v>54.14</v>
      </c>
      <c r="O9">
        <v>2416</v>
      </c>
      <c r="P9">
        <v>2074</v>
      </c>
      <c r="Q9">
        <v>2923</v>
      </c>
      <c r="R9">
        <v>-421</v>
      </c>
      <c r="S9">
        <v>7072</v>
      </c>
      <c r="T9">
        <v>688</v>
      </c>
      <c r="U9">
        <v>2439</v>
      </c>
      <c r="V9">
        <v>319.19250071110702</v>
      </c>
      <c r="W9">
        <v>2.012</v>
      </c>
      <c r="X9">
        <v>10470.1925007111</v>
      </c>
      <c r="Y9">
        <v>0.47418528011717298</v>
      </c>
    </row>
    <row r="10" spans="1:25" x14ac:dyDescent="0.25">
      <c r="A10">
        <v>1802</v>
      </c>
      <c r="B10">
        <v>788</v>
      </c>
      <c r="C10">
        <v>5329</v>
      </c>
      <c r="D10">
        <v>4501</v>
      </c>
      <c r="E10">
        <v>6.52</v>
      </c>
      <c r="F10">
        <v>9.76</v>
      </c>
      <c r="G10">
        <v>34.18</v>
      </c>
      <c r="H10">
        <v>6.52</v>
      </c>
      <c r="I10">
        <v>2.1</v>
      </c>
      <c r="J10">
        <v>1.68</v>
      </c>
      <c r="K10">
        <v>2.25</v>
      </c>
      <c r="L10">
        <v>10.98</v>
      </c>
      <c r="M10">
        <v>27.03</v>
      </c>
      <c r="N10">
        <v>50.92</v>
      </c>
      <c r="O10">
        <v>2416</v>
      </c>
      <c r="P10">
        <v>2074</v>
      </c>
      <c r="Q10">
        <v>2750</v>
      </c>
      <c r="R10">
        <v>-413</v>
      </c>
      <c r="S10">
        <v>6909</v>
      </c>
      <c r="T10">
        <v>694</v>
      </c>
      <c r="U10">
        <v>2522</v>
      </c>
      <c r="V10">
        <v>398.19250071110702</v>
      </c>
      <c r="W10">
        <v>2.0840000000000001</v>
      </c>
      <c r="X10">
        <v>10465.1925007111</v>
      </c>
      <c r="Y10">
        <v>0.48443793482240899</v>
      </c>
    </row>
    <row r="11" spans="1:25" x14ac:dyDescent="0.25">
      <c r="A11">
        <v>1335</v>
      </c>
      <c r="B11">
        <v>469</v>
      </c>
      <c r="C11">
        <v>5388</v>
      </c>
      <c r="D11">
        <v>7125</v>
      </c>
      <c r="E11">
        <v>6.59</v>
      </c>
      <c r="F11">
        <v>7.78</v>
      </c>
      <c r="G11">
        <v>27.24</v>
      </c>
      <c r="H11">
        <v>6.27</v>
      </c>
      <c r="I11">
        <v>2.02</v>
      </c>
      <c r="J11">
        <v>8.86</v>
      </c>
      <c r="K11">
        <v>2.83</v>
      </c>
      <c r="L11">
        <v>9.73</v>
      </c>
      <c r="M11">
        <v>27.03</v>
      </c>
      <c r="N11">
        <v>49.99</v>
      </c>
      <c r="O11">
        <v>2416</v>
      </c>
      <c r="P11">
        <v>2074</v>
      </c>
      <c r="Q11">
        <v>2700</v>
      </c>
      <c r="R11">
        <v>-299</v>
      </c>
      <c r="S11">
        <v>6969</v>
      </c>
      <c r="T11">
        <v>685</v>
      </c>
      <c r="U11">
        <v>2515</v>
      </c>
      <c r="V11">
        <v>353.19250071110702</v>
      </c>
      <c r="W11">
        <v>3.133</v>
      </c>
      <c r="X11">
        <v>10475.1925007111</v>
      </c>
      <c r="Y11">
        <v>0.45990479677773699</v>
      </c>
    </row>
    <row r="12" spans="1:25" x14ac:dyDescent="0.25">
      <c r="A12">
        <v>1347</v>
      </c>
      <c r="B12">
        <v>963</v>
      </c>
      <c r="C12">
        <v>5328</v>
      </c>
      <c r="D12">
        <v>5551</v>
      </c>
      <c r="E12">
        <v>6.52</v>
      </c>
      <c r="F12">
        <v>7.84</v>
      </c>
      <c r="G12">
        <v>27.45</v>
      </c>
      <c r="H12">
        <v>11.07</v>
      </c>
      <c r="I12">
        <v>3.57</v>
      </c>
      <c r="J12">
        <v>3.86</v>
      </c>
      <c r="K12">
        <v>3.9</v>
      </c>
      <c r="L12">
        <v>9.24</v>
      </c>
      <c r="M12">
        <v>27.03</v>
      </c>
      <c r="N12">
        <v>44.03</v>
      </c>
      <c r="O12">
        <v>2416</v>
      </c>
      <c r="P12">
        <v>2074</v>
      </c>
      <c r="Q12">
        <v>2378</v>
      </c>
      <c r="R12">
        <v>-199</v>
      </c>
      <c r="S12">
        <v>6746</v>
      </c>
      <c r="T12">
        <v>686</v>
      </c>
      <c r="U12">
        <v>2648</v>
      </c>
      <c r="V12">
        <v>419.19250071110702</v>
      </c>
      <c r="W12">
        <v>4.03</v>
      </c>
      <c r="X12">
        <v>10445.1925007111</v>
      </c>
      <c r="Y12">
        <v>0.481142438667154</v>
      </c>
    </row>
    <row r="13" spans="1:25" x14ac:dyDescent="0.25">
      <c r="A13">
        <v>1078</v>
      </c>
      <c r="B13">
        <v>511</v>
      </c>
      <c r="C13">
        <v>5333</v>
      </c>
      <c r="D13">
        <v>7894</v>
      </c>
      <c r="E13">
        <v>6.53</v>
      </c>
      <c r="F13">
        <v>6.45</v>
      </c>
      <c r="G13">
        <v>22.57</v>
      </c>
      <c r="H13">
        <v>7.82</v>
      </c>
      <c r="I13">
        <v>2.52</v>
      </c>
      <c r="J13">
        <v>11.97</v>
      </c>
      <c r="K13">
        <v>3.63</v>
      </c>
      <c r="L13">
        <v>8.6199999999999992</v>
      </c>
      <c r="M13">
        <v>27.03</v>
      </c>
      <c r="N13">
        <v>47.21</v>
      </c>
      <c r="O13">
        <v>2416</v>
      </c>
      <c r="P13">
        <v>2074</v>
      </c>
      <c r="Q13">
        <v>2549</v>
      </c>
      <c r="R13">
        <v>-181</v>
      </c>
      <c r="S13">
        <v>6933</v>
      </c>
      <c r="T13">
        <v>679</v>
      </c>
      <c r="U13">
        <v>2559</v>
      </c>
      <c r="V13">
        <v>343.19250071110702</v>
      </c>
      <c r="W13">
        <v>4.226</v>
      </c>
      <c r="X13">
        <v>10471.1925007111</v>
      </c>
      <c r="Y13">
        <v>0.44855364335408199</v>
      </c>
    </row>
    <row r="14" spans="1:25" x14ac:dyDescent="0.25">
      <c r="A14">
        <v>1249</v>
      </c>
      <c r="B14">
        <v>878</v>
      </c>
      <c r="C14">
        <v>5328</v>
      </c>
      <c r="D14">
        <v>6158</v>
      </c>
      <c r="E14">
        <v>6.52</v>
      </c>
      <c r="F14">
        <v>7.35</v>
      </c>
      <c r="G14">
        <v>25.72</v>
      </c>
      <c r="H14">
        <v>11.1</v>
      </c>
      <c r="I14">
        <v>3.58</v>
      </c>
      <c r="J14">
        <v>5.56</v>
      </c>
      <c r="K14">
        <v>4.05</v>
      </c>
      <c r="L14">
        <v>8.8800000000000008</v>
      </c>
      <c r="M14">
        <v>27.03</v>
      </c>
      <c r="N14">
        <v>43.68</v>
      </c>
      <c r="O14">
        <v>2416</v>
      </c>
      <c r="P14">
        <v>2074</v>
      </c>
      <c r="Q14">
        <v>2359</v>
      </c>
      <c r="R14">
        <v>-168</v>
      </c>
      <c r="S14">
        <v>6757</v>
      </c>
      <c r="T14">
        <v>684</v>
      </c>
      <c r="U14">
        <v>2649</v>
      </c>
      <c r="V14">
        <v>404.19250071110702</v>
      </c>
      <c r="W14">
        <v>4.32</v>
      </c>
      <c r="X14">
        <v>10443.1925007111</v>
      </c>
      <c r="Y14">
        <v>0.47345294763822698</v>
      </c>
    </row>
    <row r="15" spans="1:25" x14ac:dyDescent="0.25">
      <c r="A15">
        <v>1196</v>
      </c>
      <c r="B15">
        <v>796</v>
      </c>
      <c r="C15">
        <v>5328</v>
      </c>
      <c r="D15">
        <v>6597</v>
      </c>
      <c r="E15">
        <v>6.52</v>
      </c>
      <c r="F15">
        <v>7.07</v>
      </c>
      <c r="G15">
        <v>24.74</v>
      </c>
      <c r="H15">
        <v>10.65</v>
      </c>
      <c r="I15">
        <v>3.44</v>
      </c>
      <c r="J15">
        <v>6.97</v>
      </c>
      <c r="K15">
        <v>4.0199999999999996</v>
      </c>
      <c r="L15">
        <v>8.7200000000000006</v>
      </c>
      <c r="M15">
        <v>27.03</v>
      </c>
      <c r="N15">
        <v>44.07</v>
      </c>
      <c r="O15">
        <v>2416</v>
      </c>
      <c r="P15">
        <v>2074</v>
      </c>
      <c r="Q15">
        <v>2380</v>
      </c>
      <c r="R15">
        <v>-161</v>
      </c>
      <c r="S15">
        <v>6784</v>
      </c>
      <c r="T15">
        <v>683</v>
      </c>
      <c r="U15">
        <v>2637</v>
      </c>
      <c r="V15">
        <v>390.19250071110702</v>
      </c>
      <c r="W15">
        <v>4.3970000000000002</v>
      </c>
      <c r="X15">
        <v>10445.1925007111</v>
      </c>
      <c r="Y15">
        <v>0.46649578908824602</v>
      </c>
    </row>
    <row r="16" spans="1:25" x14ac:dyDescent="0.25">
      <c r="A16">
        <v>1113</v>
      </c>
      <c r="B16">
        <v>878</v>
      </c>
      <c r="C16">
        <v>5328</v>
      </c>
      <c r="D16">
        <v>6634</v>
      </c>
      <c r="E16">
        <v>6.52</v>
      </c>
      <c r="F16">
        <v>6.63</v>
      </c>
      <c r="G16">
        <v>23.22</v>
      </c>
      <c r="H16">
        <v>12.06</v>
      </c>
      <c r="I16">
        <v>3.89</v>
      </c>
      <c r="J16">
        <v>7.1</v>
      </c>
      <c r="K16">
        <v>4.53</v>
      </c>
      <c r="L16">
        <v>8.34</v>
      </c>
      <c r="M16">
        <v>27.03</v>
      </c>
      <c r="N16">
        <v>42.04</v>
      </c>
      <c r="O16">
        <v>2416</v>
      </c>
      <c r="P16">
        <v>2074</v>
      </c>
      <c r="Q16">
        <v>2270</v>
      </c>
      <c r="R16">
        <v>-106</v>
      </c>
      <c r="S16">
        <v>6729</v>
      </c>
      <c r="T16">
        <v>682</v>
      </c>
      <c r="U16">
        <v>2675</v>
      </c>
      <c r="V16">
        <v>402.19250071110702</v>
      </c>
      <c r="W16">
        <v>4.907</v>
      </c>
      <c r="X16">
        <v>10439.1925007111</v>
      </c>
      <c r="Y16">
        <v>0.47125595020139099</v>
      </c>
    </row>
    <row r="17" spans="1:25" x14ac:dyDescent="0.25">
      <c r="A17">
        <v>1062</v>
      </c>
      <c r="B17">
        <v>839</v>
      </c>
      <c r="C17">
        <v>5329</v>
      </c>
      <c r="D17">
        <v>6933</v>
      </c>
      <c r="E17">
        <v>6.52</v>
      </c>
      <c r="F17">
        <v>6.36</v>
      </c>
      <c r="G17">
        <v>22.28</v>
      </c>
      <c r="H17">
        <v>11.94</v>
      </c>
      <c r="I17">
        <v>3.85</v>
      </c>
      <c r="J17">
        <v>8.16</v>
      </c>
      <c r="K17">
        <v>4.5999999999999996</v>
      </c>
      <c r="L17">
        <v>8.18</v>
      </c>
      <c r="M17">
        <v>27.03</v>
      </c>
      <c r="N17">
        <v>42.02</v>
      </c>
      <c r="O17">
        <v>2416</v>
      </c>
      <c r="P17">
        <v>2074</v>
      </c>
      <c r="Q17">
        <v>2269</v>
      </c>
      <c r="R17">
        <v>-92</v>
      </c>
      <c r="S17">
        <v>6741</v>
      </c>
      <c r="T17">
        <v>680</v>
      </c>
      <c r="U17">
        <v>2672</v>
      </c>
      <c r="V17">
        <v>395.19250071110702</v>
      </c>
      <c r="W17">
        <v>5.0380000000000003</v>
      </c>
      <c r="X17">
        <v>10440.1925007111</v>
      </c>
      <c r="Y17">
        <v>0.46796045404613601</v>
      </c>
    </row>
    <row r="18" spans="1:25" x14ac:dyDescent="0.25">
      <c r="A18">
        <v>1113</v>
      </c>
      <c r="B18">
        <v>1004</v>
      </c>
      <c r="C18">
        <v>5344</v>
      </c>
      <c r="D18">
        <v>6243</v>
      </c>
      <c r="E18">
        <v>6.54</v>
      </c>
      <c r="F18">
        <v>6.63</v>
      </c>
      <c r="G18">
        <v>23.22</v>
      </c>
      <c r="H18">
        <v>13.34</v>
      </c>
      <c r="I18">
        <v>4.3</v>
      </c>
      <c r="J18">
        <v>5.82</v>
      </c>
      <c r="K18">
        <v>4.88</v>
      </c>
      <c r="L18">
        <v>8.2899999999999991</v>
      </c>
      <c r="M18">
        <v>27.03</v>
      </c>
      <c r="N18">
        <v>40.44</v>
      </c>
      <c r="O18">
        <v>2416</v>
      </c>
      <c r="P18">
        <v>2074</v>
      </c>
      <c r="Q18">
        <v>2184</v>
      </c>
      <c r="R18">
        <v>-80</v>
      </c>
      <c r="S18">
        <v>6668</v>
      </c>
      <c r="T18">
        <v>683</v>
      </c>
      <c r="U18">
        <v>2711</v>
      </c>
      <c r="V18">
        <v>427.19250071110702</v>
      </c>
      <c r="W18">
        <v>5.133</v>
      </c>
      <c r="X18">
        <v>10438.1925007111</v>
      </c>
      <c r="Y18">
        <v>0.482240937385573</v>
      </c>
    </row>
    <row r="19" spans="1:25" x14ac:dyDescent="0.25">
      <c r="A19">
        <v>1062</v>
      </c>
      <c r="B19">
        <v>961</v>
      </c>
      <c r="C19">
        <v>5342</v>
      </c>
      <c r="D19">
        <v>6555</v>
      </c>
      <c r="E19">
        <v>6.54</v>
      </c>
      <c r="F19">
        <v>6.36</v>
      </c>
      <c r="G19">
        <v>22.28</v>
      </c>
      <c r="H19">
        <v>13.26</v>
      </c>
      <c r="I19">
        <v>4.28</v>
      </c>
      <c r="J19">
        <v>6.83</v>
      </c>
      <c r="K19">
        <v>4.95</v>
      </c>
      <c r="L19">
        <v>8.1199999999999992</v>
      </c>
      <c r="M19">
        <v>27.03</v>
      </c>
      <c r="N19">
        <v>40.36</v>
      </c>
      <c r="O19">
        <v>2416</v>
      </c>
      <c r="P19">
        <v>2074</v>
      </c>
      <c r="Q19">
        <v>2180</v>
      </c>
      <c r="R19">
        <v>-66</v>
      </c>
      <c r="S19">
        <v>6678</v>
      </c>
      <c r="T19">
        <v>681</v>
      </c>
      <c r="U19">
        <v>2709</v>
      </c>
      <c r="V19">
        <v>418.19250071110702</v>
      </c>
      <c r="W19">
        <v>5.274</v>
      </c>
      <c r="X19">
        <v>10437.1925007111</v>
      </c>
      <c r="Y19">
        <v>0.47857927499084502</v>
      </c>
    </row>
    <row r="20" spans="1:25" x14ac:dyDescent="0.25">
      <c r="A20">
        <v>1033</v>
      </c>
      <c r="B20">
        <v>934</v>
      </c>
      <c r="C20">
        <v>5334</v>
      </c>
      <c r="D20">
        <v>6740</v>
      </c>
      <c r="E20">
        <v>6.53</v>
      </c>
      <c r="F20">
        <v>6.21</v>
      </c>
      <c r="G20">
        <v>21.74</v>
      </c>
      <c r="H20">
        <v>13.16</v>
      </c>
      <c r="I20">
        <v>4.25</v>
      </c>
      <c r="J20">
        <v>7.47</v>
      </c>
      <c r="K20">
        <v>4.99</v>
      </c>
      <c r="L20">
        <v>8.0299999999999994</v>
      </c>
      <c r="M20">
        <v>27.03</v>
      </c>
      <c r="N20">
        <v>40.4</v>
      </c>
      <c r="O20">
        <v>2416</v>
      </c>
      <c r="P20">
        <v>2074</v>
      </c>
      <c r="Q20">
        <v>2181</v>
      </c>
      <c r="R20">
        <v>-58</v>
      </c>
      <c r="S20">
        <v>6687</v>
      </c>
      <c r="T20">
        <v>680</v>
      </c>
      <c r="U20">
        <v>2706</v>
      </c>
      <c r="V20">
        <v>411.19250071110702</v>
      </c>
      <c r="W20">
        <v>5.3490000000000002</v>
      </c>
      <c r="X20">
        <v>10436.1925007111</v>
      </c>
      <c r="Y20">
        <v>0.47674844379348202</v>
      </c>
    </row>
    <row r="21" spans="1:25" x14ac:dyDescent="0.25">
      <c r="A21">
        <v>1077</v>
      </c>
      <c r="B21">
        <v>1133</v>
      </c>
      <c r="C21">
        <v>5344</v>
      </c>
      <c r="D21">
        <v>5969</v>
      </c>
      <c r="E21">
        <v>6.54</v>
      </c>
      <c r="F21">
        <v>6.44</v>
      </c>
      <c r="G21">
        <v>22.55</v>
      </c>
      <c r="H21">
        <v>14.82</v>
      </c>
      <c r="I21">
        <v>4.78</v>
      </c>
      <c r="J21">
        <v>5</v>
      </c>
      <c r="K21">
        <v>5.36</v>
      </c>
      <c r="L21">
        <v>8.11</v>
      </c>
      <c r="M21">
        <v>27.03</v>
      </c>
      <c r="N21">
        <v>38.46</v>
      </c>
      <c r="O21">
        <v>2416</v>
      </c>
      <c r="P21">
        <v>2074</v>
      </c>
      <c r="Q21">
        <v>2077</v>
      </c>
      <c r="R21">
        <v>-38</v>
      </c>
      <c r="S21">
        <v>6603</v>
      </c>
      <c r="T21">
        <v>683</v>
      </c>
      <c r="U21">
        <v>2751</v>
      </c>
      <c r="V21">
        <v>448.19250071110702</v>
      </c>
      <c r="W21">
        <v>5.516</v>
      </c>
      <c r="X21">
        <v>10433.1925007111</v>
      </c>
      <c r="Y21">
        <v>0.493225924569754</v>
      </c>
    </row>
    <row r="22" spans="1:25" x14ac:dyDescent="0.25">
      <c r="A22">
        <v>1062</v>
      </c>
      <c r="B22">
        <v>1181</v>
      </c>
      <c r="C22">
        <v>5329</v>
      </c>
      <c r="D22">
        <v>5873</v>
      </c>
      <c r="E22">
        <v>6.52</v>
      </c>
      <c r="F22">
        <v>6.36</v>
      </c>
      <c r="G22">
        <v>22.28</v>
      </c>
      <c r="H22">
        <v>15.37</v>
      </c>
      <c r="I22">
        <v>4.96</v>
      </c>
      <c r="J22">
        <v>4.72</v>
      </c>
      <c r="K22">
        <v>5.55</v>
      </c>
      <c r="L22">
        <v>8.0299999999999994</v>
      </c>
      <c r="M22">
        <v>27.03</v>
      </c>
      <c r="N22">
        <v>37.72</v>
      </c>
      <c r="O22">
        <v>2416</v>
      </c>
      <c r="P22">
        <v>2074</v>
      </c>
      <c r="Q22">
        <v>2037</v>
      </c>
      <c r="R22">
        <v>-21</v>
      </c>
      <c r="S22">
        <v>6580</v>
      </c>
      <c r="T22">
        <v>682</v>
      </c>
      <c r="U22">
        <v>2766</v>
      </c>
      <c r="V22">
        <v>452.19250071110702</v>
      </c>
      <c r="W22">
        <v>5.6740000000000004</v>
      </c>
      <c r="X22">
        <v>10428.1925007111</v>
      </c>
      <c r="Y22">
        <v>0.49725375320395399</v>
      </c>
    </row>
    <row r="23" spans="1:25" x14ac:dyDescent="0.25">
      <c r="A23">
        <v>992</v>
      </c>
      <c r="B23">
        <v>1014</v>
      </c>
      <c r="C23">
        <v>5329</v>
      </c>
      <c r="D23">
        <v>6636</v>
      </c>
      <c r="E23">
        <v>6.52</v>
      </c>
      <c r="F23">
        <v>6</v>
      </c>
      <c r="G23">
        <v>20.99</v>
      </c>
      <c r="H23">
        <v>14.28</v>
      </c>
      <c r="I23">
        <v>4.6100000000000003</v>
      </c>
      <c r="J23">
        <v>7.11</v>
      </c>
      <c r="K23">
        <v>5.38</v>
      </c>
      <c r="L23">
        <v>7.84</v>
      </c>
      <c r="M23">
        <v>27.03</v>
      </c>
      <c r="N23">
        <v>38.869999999999997</v>
      </c>
      <c r="O23">
        <v>2416</v>
      </c>
      <c r="P23">
        <v>2074</v>
      </c>
      <c r="Q23">
        <v>2099</v>
      </c>
      <c r="R23">
        <v>-21</v>
      </c>
      <c r="S23">
        <v>6641</v>
      </c>
      <c r="T23">
        <v>680</v>
      </c>
      <c r="U23">
        <v>2737</v>
      </c>
      <c r="V23">
        <v>423.19250071110702</v>
      </c>
      <c r="W23">
        <v>5.6820000000000004</v>
      </c>
      <c r="X23">
        <v>10432.1925007111</v>
      </c>
      <c r="Y23">
        <v>0.48407176858293599</v>
      </c>
    </row>
    <row r="24" spans="1:25" x14ac:dyDescent="0.25">
      <c r="A24">
        <v>936</v>
      </c>
      <c r="B24">
        <v>918</v>
      </c>
      <c r="C24">
        <v>5328</v>
      </c>
      <c r="D24">
        <v>7129</v>
      </c>
      <c r="E24">
        <v>6.52</v>
      </c>
      <c r="F24">
        <v>5.7</v>
      </c>
      <c r="G24">
        <v>19.96</v>
      </c>
      <c r="H24">
        <v>13.53</v>
      </c>
      <c r="I24">
        <v>4.3600000000000003</v>
      </c>
      <c r="J24">
        <v>8.8800000000000008</v>
      </c>
      <c r="K24">
        <v>5.31</v>
      </c>
      <c r="L24">
        <v>7.72</v>
      </c>
      <c r="M24">
        <v>27.03</v>
      </c>
      <c r="N24">
        <v>39.61</v>
      </c>
      <c r="O24">
        <v>2416</v>
      </c>
      <c r="P24">
        <v>2074</v>
      </c>
      <c r="Q24">
        <v>2139</v>
      </c>
      <c r="R24">
        <v>-19</v>
      </c>
      <c r="S24">
        <v>6683</v>
      </c>
      <c r="T24">
        <v>678</v>
      </c>
      <c r="U24">
        <v>2715</v>
      </c>
      <c r="V24">
        <v>406.19250071110702</v>
      </c>
      <c r="W24">
        <v>5.7140000000000004</v>
      </c>
      <c r="X24">
        <v>10435.1925007111</v>
      </c>
      <c r="Y24">
        <v>0.47711461003295402</v>
      </c>
    </row>
    <row r="25" spans="1:25" x14ac:dyDescent="0.25">
      <c r="A25">
        <v>866</v>
      </c>
      <c r="B25">
        <v>1005</v>
      </c>
      <c r="C25">
        <v>5328</v>
      </c>
      <c r="D25">
        <v>7105</v>
      </c>
      <c r="E25">
        <v>6.52</v>
      </c>
      <c r="F25">
        <v>5.33</v>
      </c>
      <c r="G25">
        <v>18.670000000000002</v>
      </c>
      <c r="H25">
        <v>14.91</v>
      </c>
      <c r="I25">
        <v>4.8099999999999996</v>
      </c>
      <c r="J25">
        <v>8.7899999999999991</v>
      </c>
      <c r="K25">
        <v>5.86</v>
      </c>
      <c r="L25">
        <v>7.45</v>
      </c>
      <c r="M25">
        <v>27.03</v>
      </c>
      <c r="N25">
        <v>37.659999999999997</v>
      </c>
      <c r="O25">
        <v>2416</v>
      </c>
      <c r="P25">
        <v>2074</v>
      </c>
      <c r="Q25">
        <v>2034</v>
      </c>
      <c r="R25">
        <v>32</v>
      </c>
      <c r="S25">
        <v>6627</v>
      </c>
      <c r="T25">
        <v>677</v>
      </c>
      <c r="U25">
        <v>2754</v>
      </c>
      <c r="V25">
        <v>419.19250071110702</v>
      </c>
      <c r="W25">
        <v>6.181</v>
      </c>
      <c r="X25">
        <v>10430.1925007111</v>
      </c>
      <c r="Y25">
        <v>0.48736726473819098</v>
      </c>
    </row>
    <row r="26" spans="1:25" x14ac:dyDescent="0.25">
      <c r="A26">
        <v>866</v>
      </c>
      <c r="B26">
        <v>1005</v>
      </c>
      <c r="C26">
        <v>5328</v>
      </c>
      <c r="D26">
        <v>7105</v>
      </c>
      <c r="E26">
        <v>6.52</v>
      </c>
      <c r="F26">
        <v>5.33</v>
      </c>
      <c r="G26">
        <v>18.670000000000002</v>
      </c>
      <c r="H26">
        <v>14.91</v>
      </c>
      <c r="I26">
        <v>4.8099999999999996</v>
      </c>
      <c r="J26">
        <v>8.7899999999999991</v>
      </c>
      <c r="K26">
        <v>5.86</v>
      </c>
      <c r="L26">
        <v>7.45</v>
      </c>
      <c r="M26">
        <v>27.03</v>
      </c>
      <c r="N26">
        <v>37.659999999999997</v>
      </c>
      <c r="O26">
        <v>2416</v>
      </c>
      <c r="P26">
        <v>2074</v>
      </c>
      <c r="Q26">
        <v>2034</v>
      </c>
      <c r="R26">
        <v>32</v>
      </c>
      <c r="S26">
        <v>6627</v>
      </c>
      <c r="T26">
        <v>677</v>
      </c>
      <c r="U26">
        <v>2754</v>
      </c>
      <c r="V26">
        <v>419.19250071110702</v>
      </c>
      <c r="W26">
        <v>6.181</v>
      </c>
      <c r="X26">
        <v>10430.1925007111</v>
      </c>
      <c r="Y26">
        <v>0.48736726473819098</v>
      </c>
    </row>
    <row r="27" spans="1:25" x14ac:dyDescent="0.25">
      <c r="A27">
        <v>944</v>
      </c>
      <c r="B27">
        <v>1192</v>
      </c>
      <c r="C27">
        <v>5329</v>
      </c>
      <c r="D27">
        <v>6252</v>
      </c>
      <c r="E27">
        <v>6.52</v>
      </c>
      <c r="F27">
        <v>5.74</v>
      </c>
      <c r="G27">
        <v>20.11</v>
      </c>
      <c r="H27">
        <v>16.36</v>
      </c>
      <c r="I27">
        <v>5.28</v>
      </c>
      <c r="J27">
        <v>5.91</v>
      </c>
      <c r="K27">
        <v>6.08</v>
      </c>
      <c r="L27">
        <v>7.62</v>
      </c>
      <c r="M27">
        <v>27.03</v>
      </c>
      <c r="N27">
        <v>36.11</v>
      </c>
      <c r="O27">
        <v>2416</v>
      </c>
      <c r="P27">
        <v>2074</v>
      </c>
      <c r="Q27">
        <v>1950</v>
      </c>
      <c r="R27">
        <v>37</v>
      </c>
      <c r="S27">
        <v>6549</v>
      </c>
      <c r="T27">
        <v>680</v>
      </c>
      <c r="U27">
        <v>2793</v>
      </c>
      <c r="V27">
        <v>452.19250071110702</v>
      </c>
      <c r="W27">
        <v>6.2119999999999997</v>
      </c>
      <c r="X27">
        <v>10423.1925007111</v>
      </c>
      <c r="Y27">
        <v>0.50164774807762702</v>
      </c>
    </row>
    <row r="28" spans="1:25" x14ac:dyDescent="0.25">
      <c r="A28">
        <v>936</v>
      </c>
      <c r="B28">
        <v>1184</v>
      </c>
      <c r="C28">
        <v>5328</v>
      </c>
      <c r="D28">
        <v>6305</v>
      </c>
      <c r="E28">
        <v>6.52</v>
      </c>
      <c r="F28">
        <v>5.7</v>
      </c>
      <c r="G28">
        <v>19.96</v>
      </c>
      <c r="H28">
        <v>16.34</v>
      </c>
      <c r="I28">
        <v>5.27</v>
      </c>
      <c r="J28">
        <v>6.07</v>
      </c>
      <c r="K28">
        <v>6.09</v>
      </c>
      <c r="L28">
        <v>7.59</v>
      </c>
      <c r="M28">
        <v>27.03</v>
      </c>
      <c r="N28">
        <v>36.1</v>
      </c>
      <c r="O28">
        <v>2416</v>
      </c>
      <c r="P28">
        <v>2074</v>
      </c>
      <c r="Q28">
        <v>1950</v>
      </c>
      <c r="R28">
        <v>39</v>
      </c>
      <c r="S28">
        <v>6551</v>
      </c>
      <c r="T28">
        <v>680</v>
      </c>
      <c r="U28">
        <v>2793</v>
      </c>
      <c r="V28">
        <v>449.19250071110702</v>
      </c>
      <c r="W28">
        <v>6.234</v>
      </c>
      <c r="X28">
        <v>10423.1925007111</v>
      </c>
      <c r="Y28">
        <v>0.50091541559868102</v>
      </c>
    </row>
    <row r="30" spans="1:25" x14ac:dyDescent="0.25">
      <c r="V30" t="s">
        <v>92</v>
      </c>
      <c r="W30">
        <f>AVERAGE(W3:W28)</f>
        <v>4.0057307692307687</v>
      </c>
      <c r="X30">
        <f>AVERAGE(X3:X28)</f>
        <v>10447.038654557255</v>
      </c>
      <c r="Y30">
        <f>AVERAGE(Y3:Y28)</f>
        <v>0.48325493620257398</v>
      </c>
    </row>
    <row r="31" spans="1:25" x14ac:dyDescent="0.25">
      <c r="V31" t="s">
        <v>29</v>
      </c>
      <c r="W31">
        <v>13.15</v>
      </c>
      <c r="X31">
        <v>13698</v>
      </c>
      <c r="Y31">
        <v>0.44855364335408276</v>
      </c>
    </row>
  </sheetData>
  <conditionalFormatting sqref="C3:C28">
    <cfRule type="cellIs" dxfId="5" priority="6" operator="equal">
      <formula>5328</formula>
    </cfRule>
  </conditionalFormatting>
  <conditionalFormatting sqref="X3:X28">
    <cfRule type="top10" dxfId="4" priority="5" percent="1" bottom="1" rank="10"/>
  </conditionalFormatting>
  <conditionalFormatting sqref="C1:C2">
    <cfRule type="cellIs" dxfId="3" priority="1" operator="between">
      <formula>5325</formula>
      <formula>5335</formula>
    </cfRule>
    <cfRule type="cellIs" dxfId="2" priority="4" operator="equal">
      <formula>5328</formula>
    </cfRule>
  </conditionalFormatting>
  <conditionalFormatting sqref="X1:X2">
    <cfRule type="top10" dxfId="1" priority="3" percent="1" bottom="1" rank="10"/>
  </conditionalFormatting>
  <conditionalFormatting sqref="W1:W2">
    <cfRule type="top10" dxfId="0" priority="2" percent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workbookViewId="0">
      <selection activeCell="E28" sqref="E28"/>
    </sheetView>
  </sheetViews>
  <sheetFormatPr defaultRowHeight="15" x14ac:dyDescent="0.25"/>
  <cols>
    <col min="1" max="1" width="8.5703125" bestFit="1" customWidth="1"/>
    <col min="2" max="2" width="12.140625" bestFit="1" customWidth="1"/>
    <col min="3" max="3" width="13.28515625" bestFit="1" customWidth="1"/>
    <col min="4" max="4" width="15" bestFit="1" customWidth="1"/>
    <col min="5" max="5" width="18.140625" bestFit="1" customWidth="1"/>
    <col min="6" max="6" width="4.5703125" style="29" customWidth="1"/>
    <col min="7" max="7" width="8.5703125" bestFit="1" customWidth="1"/>
    <col min="8" max="8" width="10.140625" bestFit="1" customWidth="1"/>
    <col min="9" max="9" width="9.85546875" bestFit="1" customWidth="1"/>
    <col min="10" max="10" width="16" bestFit="1" customWidth="1"/>
    <col min="11" max="11" width="17.85546875" bestFit="1" customWidth="1"/>
    <col min="12" max="12" width="20.85546875" bestFit="1" customWidth="1"/>
    <col min="13" max="13" width="10.5703125" bestFit="1" customWidth="1"/>
    <col min="14" max="14" width="11.28515625" bestFit="1" customWidth="1"/>
    <col min="15" max="15" width="15.42578125" bestFit="1" customWidth="1"/>
    <col min="16" max="16" width="15" bestFit="1" customWidth="1"/>
    <col min="17" max="17" width="17" bestFit="1" customWidth="1"/>
    <col min="18" max="18" width="20.7109375" bestFit="1" customWidth="1"/>
    <col min="19" max="19" width="14.42578125" bestFit="1" customWidth="1"/>
    <col min="20" max="20" width="15.28515625" bestFit="1" customWidth="1"/>
    <col min="21" max="21" width="12.5703125" bestFit="1" customWidth="1"/>
    <col min="22" max="22" width="12.140625" bestFit="1" customWidth="1"/>
    <col min="23" max="23" width="21.85546875" bestFit="1" customWidth="1"/>
  </cols>
  <sheetData>
    <row r="1" spans="1:28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26"/>
      <c r="Y1" s="26"/>
      <c r="Z1" s="26"/>
      <c r="AA1" s="26"/>
      <c r="AB1" s="26"/>
    </row>
    <row r="2" spans="1:28" s="25" customFormat="1" x14ac:dyDescent="0.25">
      <c r="A2" s="24"/>
      <c r="B2" s="48" t="s">
        <v>23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24"/>
      <c r="X2" s="24"/>
      <c r="Y2" s="24"/>
      <c r="Z2" s="24"/>
      <c r="AA2" s="24"/>
      <c r="AB2" s="24"/>
    </row>
    <row r="3" spans="1:28" x14ac:dyDescent="0.25">
      <c r="A3" s="28" t="s">
        <v>2</v>
      </c>
      <c r="B3" s="28" t="s">
        <v>18</v>
      </c>
      <c r="C3" s="28" t="s">
        <v>5</v>
      </c>
      <c r="D3" s="28" t="s">
        <v>57</v>
      </c>
      <c r="E3" s="28" t="s">
        <v>16</v>
      </c>
      <c r="G3" s="27" t="s">
        <v>55</v>
      </c>
      <c r="H3" s="27" t="s">
        <v>3</v>
      </c>
      <c r="I3" s="27" t="s">
        <v>4</v>
      </c>
      <c r="J3" s="27" t="s">
        <v>6</v>
      </c>
      <c r="K3" s="27" t="s">
        <v>15</v>
      </c>
      <c r="L3" s="27" t="s">
        <v>7</v>
      </c>
      <c r="M3" s="27" t="s">
        <v>25</v>
      </c>
      <c r="N3" s="27" t="s">
        <v>26</v>
      </c>
      <c r="O3" s="27" t="s">
        <v>27</v>
      </c>
      <c r="P3" s="27" t="s">
        <v>30</v>
      </c>
      <c r="Q3" s="27" t="s">
        <v>19</v>
      </c>
      <c r="R3" s="27" t="s">
        <v>20</v>
      </c>
      <c r="S3" s="27" t="s">
        <v>8</v>
      </c>
      <c r="T3" s="27" t="s">
        <v>9</v>
      </c>
      <c r="U3" s="27" t="s">
        <v>10</v>
      </c>
      <c r="V3" s="27" t="s">
        <v>21</v>
      </c>
      <c r="W3" s="27" t="s">
        <v>56</v>
      </c>
    </row>
    <row r="4" spans="1:28" x14ac:dyDescent="0.25">
      <c r="A4" s="28" t="s">
        <v>11</v>
      </c>
      <c r="B4" s="28" t="s">
        <v>12</v>
      </c>
      <c r="C4" s="28" t="s">
        <v>12</v>
      </c>
      <c r="D4" s="28" t="s">
        <v>12</v>
      </c>
      <c r="E4" s="28" t="s">
        <v>12</v>
      </c>
      <c r="G4" s="27" t="s">
        <v>12</v>
      </c>
      <c r="H4" s="27" t="s">
        <v>12</v>
      </c>
      <c r="I4" s="27" t="s">
        <v>12</v>
      </c>
      <c r="J4" s="27" t="s">
        <v>12</v>
      </c>
      <c r="K4" s="27" t="s">
        <v>12</v>
      </c>
      <c r="L4" s="27" t="s">
        <v>12</v>
      </c>
      <c r="M4" s="27" t="s">
        <v>13</v>
      </c>
      <c r="N4" s="27" t="s">
        <v>13</v>
      </c>
      <c r="O4" s="27" t="s">
        <v>13</v>
      </c>
      <c r="P4" s="27" t="s">
        <v>13</v>
      </c>
      <c r="Q4" s="27" t="s">
        <v>13</v>
      </c>
      <c r="R4" s="27" t="s">
        <v>13</v>
      </c>
      <c r="S4" s="27" t="s">
        <v>13</v>
      </c>
      <c r="T4" s="27" t="s">
        <v>13</v>
      </c>
      <c r="U4" s="27" t="s">
        <v>14</v>
      </c>
      <c r="V4" s="27" t="s">
        <v>13</v>
      </c>
      <c r="W4" s="27"/>
    </row>
    <row r="5" spans="1:28" x14ac:dyDescent="0.25">
      <c r="A5" s="2">
        <v>10000</v>
      </c>
      <c r="B5" s="2">
        <v>1.16515567739907E-3</v>
      </c>
      <c r="C5" s="2">
        <v>1.23592746987824E-4</v>
      </c>
      <c r="D5" s="2">
        <v>1.7511983437733901E-4</v>
      </c>
      <c r="E5" s="2">
        <v>26.048536131741201</v>
      </c>
      <c r="F5" s="30"/>
      <c r="G5" s="2">
        <v>16.82</v>
      </c>
      <c r="H5" s="2">
        <v>1.3</v>
      </c>
      <c r="I5" s="2">
        <v>17.829999999999998</v>
      </c>
      <c r="J5" s="2">
        <v>1.5449093373478E-4</v>
      </c>
      <c r="K5" s="2">
        <v>1.9457759375259901E-4</v>
      </c>
      <c r="L5" s="2">
        <v>37.212194473916</v>
      </c>
      <c r="M5" s="2">
        <v>0</v>
      </c>
      <c r="N5" s="2">
        <v>0</v>
      </c>
      <c r="O5" s="2">
        <v>2009</v>
      </c>
      <c r="P5" s="2">
        <v>-852</v>
      </c>
      <c r="Q5" s="2">
        <v>1209</v>
      </c>
      <c r="R5" s="2">
        <v>814</v>
      </c>
      <c r="S5" s="2">
        <v>1783</v>
      </c>
      <c r="T5" s="2">
        <v>1189.2118825762</v>
      </c>
      <c r="U5" s="2">
        <v>-9.3089999999999993</v>
      </c>
      <c r="V5" s="2">
        <v>4995.2118825762</v>
      </c>
      <c r="W5" s="2">
        <v>0.91971153846153797</v>
      </c>
    </row>
    <row r="6" spans="1:28" x14ac:dyDescent="0.25">
      <c r="A6" s="2">
        <v>10000</v>
      </c>
      <c r="B6" s="2">
        <v>1.30366993499156E-4</v>
      </c>
      <c r="C6" s="2">
        <v>1.2366881249851E-4</v>
      </c>
      <c r="D6" s="2">
        <v>1.21409385479812E-4</v>
      </c>
      <c r="E6" s="2">
        <v>26.049624554808499</v>
      </c>
      <c r="F6" s="30"/>
      <c r="G6" s="2">
        <v>16.82</v>
      </c>
      <c r="H6" s="2">
        <v>1.3</v>
      </c>
      <c r="I6" s="2">
        <v>17.829999999999998</v>
      </c>
      <c r="J6" s="2">
        <v>1.54586015623138E-4</v>
      </c>
      <c r="K6" s="2">
        <v>1.3489931719979099E-4</v>
      </c>
      <c r="L6" s="2">
        <v>37.213749364012102</v>
      </c>
      <c r="M6" s="2">
        <v>0</v>
      </c>
      <c r="N6" s="2">
        <v>0</v>
      </c>
      <c r="O6" s="2">
        <v>2010</v>
      </c>
      <c r="P6" s="2">
        <v>-852</v>
      </c>
      <c r="Q6" s="2">
        <v>1209</v>
      </c>
      <c r="R6" s="2">
        <v>814</v>
      </c>
      <c r="S6" s="2">
        <v>1783</v>
      </c>
      <c r="T6" s="2">
        <v>1189.2118825762</v>
      </c>
      <c r="U6" s="2">
        <v>-9.3089999999999993</v>
      </c>
      <c r="V6" s="2">
        <v>4995.2118825762</v>
      </c>
      <c r="W6" s="2">
        <v>0.91971153846153797</v>
      </c>
    </row>
    <row r="7" spans="1:28" x14ac:dyDescent="0.25">
      <c r="A7" s="2">
        <v>9998</v>
      </c>
      <c r="B7" s="2">
        <v>1.30366993499156E-4</v>
      </c>
      <c r="C7" s="2">
        <v>1.2366881249851E-4</v>
      </c>
      <c r="D7" s="2">
        <v>1.21409385479812E-4</v>
      </c>
      <c r="E7" s="2">
        <v>26.049624554808499</v>
      </c>
      <c r="F7" s="30"/>
      <c r="G7" s="2">
        <v>16.82</v>
      </c>
      <c r="H7" s="2">
        <v>1.3</v>
      </c>
      <c r="I7" s="2">
        <v>17.82</v>
      </c>
      <c r="J7" s="2">
        <v>1.54586015623138E-4</v>
      </c>
      <c r="K7" s="2">
        <v>1.3489931719979099E-4</v>
      </c>
      <c r="L7" s="2">
        <v>37.213749364012102</v>
      </c>
      <c r="M7" s="2">
        <v>0</v>
      </c>
      <c r="N7" s="2">
        <v>0</v>
      </c>
      <c r="O7" s="2">
        <v>2010</v>
      </c>
      <c r="P7" s="2">
        <v>-852</v>
      </c>
      <c r="Q7" s="2">
        <v>1209</v>
      </c>
      <c r="R7" s="2">
        <v>814</v>
      </c>
      <c r="S7" s="2">
        <v>1783</v>
      </c>
      <c r="T7" s="2">
        <v>1189.2118825762</v>
      </c>
      <c r="U7" s="2">
        <v>-9.3079999999999998</v>
      </c>
      <c r="V7" s="2">
        <v>4995.2118825762</v>
      </c>
      <c r="W7" s="2">
        <v>0.91923076923076896</v>
      </c>
    </row>
    <row r="8" spans="1:28" x14ac:dyDescent="0.25">
      <c r="A8" s="2">
        <v>9999</v>
      </c>
      <c r="B8" s="2">
        <v>2.2191264709817401E-4</v>
      </c>
      <c r="C8" s="2">
        <v>2.35246451227324E-4</v>
      </c>
      <c r="D8" s="2">
        <v>1.4306666367925599E-4</v>
      </c>
      <c r="E8" s="2">
        <v>26.049399774237902</v>
      </c>
      <c r="F8" s="30"/>
      <c r="G8" s="2">
        <v>16.82</v>
      </c>
      <c r="H8" s="2">
        <v>1.3</v>
      </c>
      <c r="I8" s="2">
        <v>17.82</v>
      </c>
      <c r="J8" s="2">
        <v>2.9405806403415502E-4</v>
      </c>
      <c r="K8" s="2">
        <v>1.58962959643618E-4</v>
      </c>
      <c r="L8" s="2">
        <v>37.213428248911399</v>
      </c>
      <c r="M8" s="2">
        <v>0</v>
      </c>
      <c r="N8" s="2">
        <v>0</v>
      </c>
      <c r="O8" s="2">
        <v>2010</v>
      </c>
      <c r="P8" s="2">
        <v>-852</v>
      </c>
      <c r="Q8" s="2">
        <v>1209</v>
      </c>
      <c r="R8" s="2">
        <v>814</v>
      </c>
      <c r="S8" s="2">
        <v>1783</v>
      </c>
      <c r="T8" s="2">
        <v>1189.2118825762</v>
      </c>
      <c r="U8" s="2">
        <v>-9.3079999999999998</v>
      </c>
      <c r="V8" s="2">
        <v>4995.2118825762</v>
      </c>
      <c r="W8" s="2">
        <v>0.91923076923076896</v>
      </c>
    </row>
    <row r="9" spans="1:28" x14ac:dyDescent="0.25">
      <c r="A9" s="2">
        <v>9999</v>
      </c>
      <c r="B9" s="2">
        <v>5.0717550537956904E-4</v>
      </c>
      <c r="C9" s="2">
        <v>1.5455364867914001E-4</v>
      </c>
      <c r="D9" s="2">
        <v>1.43814561415977E-4</v>
      </c>
      <c r="E9" s="2">
        <v>26.0491944562845</v>
      </c>
      <c r="F9" s="30"/>
      <c r="G9" s="2">
        <v>16.82</v>
      </c>
      <c r="H9" s="2">
        <v>1.3</v>
      </c>
      <c r="I9" s="2">
        <v>17.82</v>
      </c>
      <c r="J9" s="2">
        <v>1.9319206084892501E-4</v>
      </c>
      <c r="K9" s="2">
        <v>1.5979395712886399E-4</v>
      </c>
      <c r="L9" s="2">
        <v>37.213134937549299</v>
      </c>
      <c r="M9" s="2">
        <v>0</v>
      </c>
      <c r="N9" s="2">
        <v>0</v>
      </c>
      <c r="O9" s="2">
        <v>2010</v>
      </c>
      <c r="P9" s="2">
        <v>-852</v>
      </c>
      <c r="Q9" s="2">
        <v>1209</v>
      </c>
      <c r="R9" s="2">
        <v>814</v>
      </c>
      <c r="S9" s="2">
        <v>1783</v>
      </c>
      <c r="T9" s="2">
        <v>1189.2118825762</v>
      </c>
      <c r="U9" s="2">
        <v>-9.3079999999999998</v>
      </c>
      <c r="V9" s="2">
        <v>4995.2118825762</v>
      </c>
      <c r="W9" s="2">
        <v>0.91923076923076896</v>
      </c>
    </row>
    <row r="10" spans="1:28" x14ac:dyDescent="0.25">
      <c r="A10" s="2">
        <v>9945</v>
      </c>
      <c r="B10" s="2">
        <v>2.80799985565066E-2</v>
      </c>
      <c r="C10" s="2">
        <v>8.1127441206188197E-4</v>
      </c>
      <c r="D10" s="2">
        <v>1.5112133785350799E-4</v>
      </c>
      <c r="E10" s="2">
        <v>26.0209576056935</v>
      </c>
      <c r="F10" s="30"/>
      <c r="G10" s="2">
        <v>16.73</v>
      </c>
      <c r="H10" s="2">
        <v>1.31</v>
      </c>
      <c r="I10" s="2">
        <v>17.739999999999998</v>
      </c>
      <c r="J10" s="2">
        <v>1.0140930150773499E-3</v>
      </c>
      <c r="K10" s="2">
        <v>1.6791259761500901E-4</v>
      </c>
      <c r="L10" s="2">
        <v>37.172796579562203</v>
      </c>
      <c r="M10" s="2">
        <v>0</v>
      </c>
      <c r="N10" s="2">
        <v>0</v>
      </c>
      <c r="O10" s="2">
        <v>2007</v>
      </c>
      <c r="P10" s="2">
        <v>-847</v>
      </c>
      <c r="Q10" s="2">
        <v>1212</v>
      </c>
      <c r="R10" s="2">
        <v>813</v>
      </c>
      <c r="S10" s="2">
        <v>1783</v>
      </c>
      <c r="T10" s="2">
        <v>1177.2014910979799</v>
      </c>
      <c r="U10" s="2">
        <v>-9.2520000000000007</v>
      </c>
      <c r="V10" s="2">
        <v>4985.2014910979797</v>
      </c>
      <c r="W10" s="2">
        <v>0.91586538461538403</v>
      </c>
    </row>
    <row r="11" spans="1:28" x14ac:dyDescent="0.25">
      <c r="A11" s="2">
        <v>9942</v>
      </c>
      <c r="B11" s="2">
        <v>5.3359917549831902E-2</v>
      </c>
      <c r="C11" s="2">
        <v>2.4486692329552602E-4</v>
      </c>
      <c r="D11" s="2">
        <v>1.4891741651585101E-4</v>
      </c>
      <c r="E11" s="2">
        <v>25.9962462981103</v>
      </c>
      <c r="F11" s="30"/>
      <c r="G11" s="2">
        <v>16.73</v>
      </c>
      <c r="H11" s="2">
        <v>1.31</v>
      </c>
      <c r="I11" s="2">
        <v>17.73</v>
      </c>
      <c r="J11" s="2">
        <v>3.0608365411940802E-4</v>
      </c>
      <c r="K11" s="2">
        <v>1.65463796128723E-4</v>
      </c>
      <c r="L11" s="2">
        <v>37.1374947115862</v>
      </c>
      <c r="M11" s="2">
        <v>0</v>
      </c>
      <c r="N11" s="2">
        <v>0</v>
      </c>
      <c r="O11" s="2">
        <v>2005</v>
      </c>
      <c r="P11" s="2">
        <v>-847</v>
      </c>
      <c r="Q11" s="2">
        <v>1210</v>
      </c>
      <c r="R11" s="2">
        <v>813</v>
      </c>
      <c r="S11" s="2">
        <v>1784</v>
      </c>
      <c r="T11" s="2">
        <v>1177.01452542569</v>
      </c>
      <c r="U11" s="2">
        <v>-9.2449999999999992</v>
      </c>
      <c r="V11" s="2">
        <v>4984.0145254256904</v>
      </c>
      <c r="W11" s="2">
        <v>0.91538461538461502</v>
      </c>
    </row>
    <row r="12" spans="1:28" x14ac:dyDescent="0.25">
      <c r="A12" s="2">
        <v>9890</v>
      </c>
      <c r="B12" s="2">
        <v>1.7255620070478799E-2</v>
      </c>
      <c r="C12" s="2">
        <v>3.1848668578931801E-4</v>
      </c>
      <c r="D12" s="2">
        <v>1.09471014182837E-4</v>
      </c>
      <c r="E12" s="2">
        <v>26.032316422229499</v>
      </c>
      <c r="F12" s="30"/>
      <c r="G12" s="2">
        <v>16.64</v>
      </c>
      <c r="H12" s="2">
        <v>1.32</v>
      </c>
      <c r="I12" s="2">
        <v>17.649999999999999</v>
      </c>
      <c r="J12" s="2">
        <v>3.9810835723664699E-4</v>
      </c>
      <c r="K12" s="2">
        <v>1.21634460203152E-4</v>
      </c>
      <c r="L12" s="2">
        <v>37.189023460327903</v>
      </c>
      <c r="M12" s="2">
        <v>0</v>
      </c>
      <c r="N12" s="2">
        <v>0</v>
      </c>
      <c r="O12" s="2">
        <v>2008</v>
      </c>
      <c r="P12" s="2">
        <v>-843</v>
      </c>
      <c r="Q12" s="2">
        <v>1216</v>
      </c>
      <c r="R12" s="2">
        <v>812</v>
      </c>
      <c r="S12" s="2">
        <v>1784</v>
      </c>
      <c r="T12" s="2">
        <v>1162.8409625280799</v>
      </c>
      <c r="U12" s="2">
        <v>-9.202</v>
      </c>
      <c r="V12" s="2">
        <v>4974.8409625280801</v>
      </c>
      <c r="W12" s="2">
        <v>0.91201923076922997</v>
      </c>
    </row>
    <row r="13" spans="1:28" x14ac:dyDescent="0.25">
      <c r="A13" s="2">
        <v>9886</v>
      </c>
      <c r="B13" s="2">
        <v>8.5589101072945596E-4</v>
      </c>
      <c r="C13" s="2">
        <v>1.10838678876502E-4</v>
      </c>
      <c r="D13" s="2">
        <v>2.23916719517502E-4</v>
      </c>
      <c r="E13" s="2">
        <v>26.048809353590801</v>
      </c>
      <c r="F13" s="30"/>
      <c r="G13" s="2">
        <v>16.63</v>
      </c>
      <c r="H13" s="2">
        <v>1.31</v>
      </c>
      <c r="I13" s="2">
        <v>17.649999999999999</v>
      </c>
      <c r="J13" s="2">
        <v>1.3854834859562801E-4</v>
      </c>
      <c r="K13" s="2">
        <v>2.4879635501944702E-4</v>
      </c>
      <c r="L13" s="2">
        <v>37.212584790844097</v>
      </c>
      <c r="M13" s="2">
        <v>0</v>
      </c>
      <c r="N13" s="2">
        <v>0</v>
      </c>
      <c r="O13" s="2">
        <v>2009</v>
      </c>
      <c r="P13" s="2">
        <v>-843</v>
      </c>
      <c r="Q13" s="2">
        <v>1218</v>
      </c>
      <c r="R13" s="2">
        <v>812</v>
      </c>
      <c r="S13" s="2">
        <v>1783</v>
      </c>
      <c r="T13" s="2">
        <v>1160.2118825762</v>
      </c>
      <c r="U13" s="2">
        <v>-9.2010000000000005</v>
      </c>
      <c r="V13" s="2">
        <v>4973.2118825762</v>
      </c>
      <c r="W13" s="2">
        <v>0.91153846153846096</v>
      </c>
    </row>
    <row r="14" spans="1:28" x14ac:dyDescent="0.25">
      <c r="A14" s="2">
        <v>9849</v>
      </c>
      <c r="B14" s="2">
        <v>1.72556224298447E-2</v>
      </c>
      <c r="C14" s="2">
        <v>3.14958502445105E-4</v>
      </c>
      <c r="D14" s="2">
        <v>1.09437432019538E-4</v>
      </c>
      <c r="E14" s="2">
        <v>26.032319981635599</v>
      </c>
      <c r="F14" s="30"/>
      <c r="G14" s="2">
        <v>16.57</v>
      </c>
      <c r="H14" s="2">
        <v>1.32</v>
      </c>
      <c r="I14" s="2">
        <v>17.59</v>
      </c>
      <c r="J14" s="2">
        <v>3.9369812805638201E-4</v>
      </c>
      <c r="K14" s="2">
        <v>1.21597146688376E-4</v>
      </c>
      <c r="L14" s="2">
        <v>37.1890285451938</v>
      </c>
      <c r="M14" s="2">
        <v>0</v>
      </c>
      <c r="N14" s="2">
        <v>0</v>
      </c>
      <c r="O14" s="2">
        <v>2008</v>
      </c>
      <c r="P14" s="2">
        <v>-840</v>
      </c>
      <c r="Q14" s="2">
        <v>1220</v>
      </c>
      <c r="R14" s="2">
        <v>811</v>
      </c>
      <c r="S14" s="2">
        <v>1783</v>
      </c>
      <c r="T14" s="2">
        <v>1151.8409625280799</v>
      </c>
      <c r="U14" s="2">
        <v>-9.1630000000000003</v>
      </c>
      <c r="V14" s="2">
        <v>4965.8409625280801</v>
      </c>
      <c r="W14" s="2">
        <v>0.90913461538461504</v>
      </c>
    </row>
    <row r="15" spans="1:28" x14ac:dyDescent="0.25">
      <c r="A15" s="2">
        <v>9826</v>
      </c>
      <c r="B15" s="2">
        <v>3.2418763220659598E-2</v>
      </c>
      <c r="C15" s="2">
        <v>9.0827703965291298E-4</v>
      </c>
      <c r="D15" s="2">
        <v>1.6522225397772299E-4</v>
      </c>
      <c r="E15" s="2">
        <v>26.0165077374857</v>
      </c>
      <c r="F15" s="30"/>
      <c r="G15" s="2">
        <v>16.53</v>
      </c>
      <c r="H15" s="2">
        <v>1.33</v>
      </c>
      <c r="I15" s="2">
        <v>17.55</v>
      </c>
      <c r="J15" s="2">
        <v>1.1353462995661401E-3</v>
      </c>
      <c r="K15" s="2">
        <v>1.8358028219747001E-4</v>
      </c>
      <c r="L15" s="2">
        <v>37.166439624979503</v>
      </c>
      <c r="M15" s="2">
        <v>0</v>
      </c>
      <c r="N15" s="2">
        <v>0</v>
      </c>
      <c r="O15" s="2">
        <v>2007</v>
      </c>
      <c r="P15" s="2">
        <v>-838</v>
      </c>
      <c r="Q15" s="2">
        <v>1221</v>
      </c>
      <c r="R15" s="2">
        <v>810</v>
      </c>
      <c r="S15" s="2">
        <v>1784</v>
      </c>
      <c r="T15" s="2">
        <v>1146.29346828589</v>
      </c>
      <c r="U15" s="2">
        <v>-9.1389999999999993</v>
      </c>
      <c r="V15" s="2">
        <v>4961.2934682858904</v>
      </c>
      <c r="W15" s="2">
        <v>0.90769230769230702</v>
      </c>
    </row>
    <row r="16" spans="1:28" x14ac:dyDescent="0.25">
      <c r="A16" s="2">
        <v>9810</v>
      </c>
      <c r="B16" s="2">
        <v>1.0017738334298499E-3</v>
      </c>
      <c r="C16" s="2">
        <v>1.2339386622776E-4</v>
      </c>
      <c r="D16" s="2">
        <v>4.5313316073810098E-4</v>
      </c>
      <c r="E16" s="2">
        <v>26.048421699139599</v>
      </c>
      <c r="F16" s="30"/>
      <c r="G16" s="2">
        <v>16.510000000000002</v>
      </c>
      <c r="H16" s="2">
        <v>1.33</v>
      </c>
      <c r="I16" s="2">
        <v>17.53</v>
      </c>
      <c r="J16" s="2">
        <v>1.5424233278469999E-4</v>
      </c>
      <c r="K16" s="2">
        <v>5.03481289709001E-4</v>
      </c>
      <c r="L16" s="2">
        <v>37.2120309987708</v>
      </c>
      <c r="M16" s="2">
        <v>0</v>
      </c>
      <c r="N16" s="2">
        <v>0</v>
      </c>
      <c r="O16" s="2">
        <v>2009</v>
      </c>
      <c r="P16" s="2">
        <v>-837</v>
      </c>
      <c r="Q16" s="2">
        <v>1224</v>
      </c>
      <c r="R16" s="2">
        <v>810</v>
      </c>
      <c r="S16" s="2">
        <v>1784</v>
      </c>
      <c r="T16" s="2">
        <v>1141.2118825762</v>
      </c>
      <c r="U16" s="2">
        <v>-9.1289999999999996</v>
      </c>
      <c r="V16" s="2">
        <v>4959.2118825762</v>
      </c>
      <c r="W16" s="2">
        <v>0.90673076923076901</v>
      </c>
    </row>
    <row r="17" spans="1:23" x14ac:dyDescent="0.25">
      <c r="A17" s="2">
        <v>9798</v>
      </c>
      <c r="B17" s="2">
        <v>4.1333946672903001E-2</v>
      </c>
      <c r="C17" s="2">
        <v>3.0911160164684599E-4</v>
      </c>
      <c r="D17" s="2">
        <v>2.7737864305658801E-4</v>
      </c>
      <c r="E17" s="2">
        <v>26.008079563082301</v>
      </c>
      <c r="F17" s="30"/>
      <c r="G17" s="2">
        <v>16.48</v>
      </c>
      <c r="H17" s="2">
        <v>1.33</v>
      </c>
      <c r="I17" s="2">
        <v>17.510000000000002</v>
      </c>
      <c r="J17" s="2">
        <v>3.8638950205855798E-4</v>
      </c>
      <c r="K17" s="2">
        <v>3.0819849228509797E-4</v>
      </c>
      <c r="L17" s="2">
        <v>37.1543993758319</v>
      </c>
      <c r="M17" s="2">
        <v>0</v>
      </c>
      <c r="N17" s="2">
        <v>0</v>
      </c>
      <c r="O17" s="2">
        <v>2006</v>
      </c>
      <c r="P17" s="2">
        <v>-835</v>
      </c>
      <c r="Q17" s="2">
        <v>1222</v>
      </c>
      <c r="R17" s="2">
        <v>809</v>
      </c>
      <c r="S17" s="2">
        <v>1783</v>
      </c>
      <c r="T17" s="2">
        <v>1139.60800826184</v>
      </c>
      <c r="U17" s="2">
        <v>-9.1110000000000007</v>
      </c>
      <c r="V17" s="2">
        <v>4953.60800826184</v>
      </c>
      <c r="W17" s="2">
        <v>0.90576923076922999</v>
      </c>
    </row>
    <row r="18" spans="1:23" x14ac:dyDescent="0.25">
      <c r="A18" s="2">
        <v>9776</v>
      </c>
      <c r="B18" s="2">
        <v>1.94967925572148E-3</v>
      </c>
      <c r="C18" s="2">
        <v>2.4619059442443098E-4</v>
      </c>
      <c r="D18" s="2">
        <v>9.7523744808823497E-5</v>
      </c>
      <c r="E18" s="2">
        <v>26.047706606405001</v>
      </c>
      <c r="F18" s="30"/>
      <c r="G18" s="2">
        <v>16.45</v>
      </c>
      <c r="H18" s="2">
        <v>1.33</v>
      </c>
      <c r="I18" s="2">
        <v>17.48</v>
      </c>
      <c r="J18" s="2">
        <v>3.07738243030539E-4</v>
      </c>
      <c r="K18" s="2">
        <v>1.08359716454248E-4</v>
      </c>
      <c r="L18" s="2">
        <v>37.211009437721501</v>
      </c>
      <c r="M18" s="2">
        <v>0</v>
      </c>
      <c r="N18" s="2">
        <v>0</v>
      </c>
      <c r="O18" s="2">
        <v>2009</v>
      </c>
      <c r="P18" s="2">
        <v>-834</v>
      </c>
      <c r="Q18" s="2">
        <v>1226</v>
      </c>
      <c r="R18" s="2">
        <v>809</v>
      </c>
      <c r="S18" s="2">
        <v>1783</v>
      </c>
      <c r="T18" s="2">
        <v>1132.2118825762</v>
      </c>
      <c r="U18" s="2">
        <v>-9.0969999999999995</v>
      </c>
      <c r="V18" s="2">
        <v>4950.2118825762</v>
      </c>
      <c r="W18" s="2">
        <v>0.90432692307692297</v>
      </c>
    </row>
    <row r="19" spans="1:23" x14ac:dyDescent="0.25">
      <c r="A19" s="2">
        <v>9758</v>
      </c>
      <c r="B19" s="2">
        <v>5.4600085106786803E-4</v>
      </c>
      <c r="C19" s="2">
        <v>1.51580092329046E-3</v>
      </c>
      <c r="D19" s="2">
        <v>4.74400811703781E-4</v>
      </c>
      <c r="E19" s="2">
        <v>26.047463797413901</v>
      </c>
      <c r="F19" s="30"/>
      <c r="G19" s="2">
        <v>16.420000000000002</v>
      </c>
      <c r="H19" s="2">
        <v>1.33</v>
      </c>
      <c r="I19" s="2">
        <v>17.45</v>
      </c>
      <c r="J19" s="2">
        <v>1.89475115411307E-3</v>
      </c>
      <c r="K19" s="2">
        <v>5.2711201300420095E-4</v>
      </c>
      <c r="L19" s="2">
        <v>37.210662567734197</v>
      </c>
      <c r="M19" s="2">
        <v>0</v>
      </c>
      <c r="N19" s="2">
        <v>0</v>
      </c>
      <c r="O19" s="2">
        <v>2009</v>
      </c>
      <c r="P19" s="2">
        <v>-833</v>
      </c>
      <c r="Q19" s="2">
        <v>1228</v>
      </c>
      <c r="R19" s="2">
        <v>808</v>
      </c>
      <c r="S19" s="2">
        <v>1783</v>
      </c>
      <c r="T19" s="2">
        <v>1128.2118825762</v>
      </c>
      <c r="U19" s="2">
        <v>-9.0790000000000006</v>
      </c>
      <c r="V19" s="2">
        <v>4947.2118825762</v>
      </c>
      <c r="W19" s="2">
        <v>0.90288461538461495</v>
      </c>
    </row>
    <row r="20" spans="1:23" x14ac:dyDescent="0.25">
      <c r="A20" s="2">
        <v>9750</v>
      </c>
      <c r="B20" s="2">
        <v>7.9642950890849995E-4</v>
      </c>
      <c r="C20" s="2">
        <v>3.5863288984511199E-4</v>
      </c>
      <c r="D20" s="2">
        <v>2.5021631982451701E-4</v>
      </c>
      <c r="E20" s="2">
        <v>26.0485947212814</v>
      </c>
      <c r="F20" s="30"/>
      <c r="G20" s="2">
        <v>16.399999999999999</v>
      </c>
      <c r="H20" s="2">
        <v>1.33</v>
      </c>
      <c r="I20" s="2">
        <v>17.440000000000001</v>
      </c>
      <c r="J20" s="2">
        <v>4.4829111230639001E-4</v>
      </c>
      <c r="K20" s="2">
        <v>2.7801813313835201E-4</v>
      </c>
      <c r="L20" s="2">
        <v>37.212278173259101</v>
      </c>
      <c r="M20" s="2">
        <v>0</v>
      </c>
      <c r="N20" s="2">
        <v>0</v>
      </c>
      <c r="O20" s="2">
        <v>2009</v>
      </c>
      <c r="P20" s="2">
        <v>-832</v>
      </c>
      <c r="Q20" s="2">
        <v>1228</v>
      </c>
      <c r="R20" s="2">
        <v>808</v>
      </c>
      <c r="S20" s="2">
        <v>1783</v>
      </c>
      <c r="T20" s="2">
        <v>1126.2118825762</v>
      </c>
      <c r="U20" s="2">
        <v>-9.0719999999999992</v>
      </c>
      <c r="V20" s="2">
        <v>4945.2118825762</v>
      </c>
      <c r="W20" s="2">
        <v>0.90240384615384595</v>
      </c>
    </row>
    <row r="21" spans="1:23" x14ac:dyDescent="0.25">
      <c r="A21" s="2">
        <v>9750</v>
      </c>
      <c r="B21" s="2">
        <v>7.8399373204992098E-4</v>
      </c>
      <c r="C21" s="2">
        <v>2.6336044865488101E-4</v>
      </c>
      <c r="D21" s="2">
        <v>2.5021735443292301E-4</v>
      </c>
      <c r="E21" s="2">
        <v>26.0487024284648</v>
      </c>
      <c r="F21" s="30"/>
      <c r="G21" s="2">
        <v>16.399999999999999</v>
      </c>
      <c r="H21" s="2">
        <v>1.33</v>
      </c>
      <c r="I21" s="2">
        <v>17.440000000000001</v>
      </c>
      <c r="J21" s="2">
        <v>3.2920056081860199E-4</v>
      </c>
      <c r="K21" s="2">
        <v>2.7801928270324797E-4</v>
      </c>
      <c r="L21" s="2">
        <v>37.212432040663998</v>
      </c>
      <c r="M21" s="2">
        <v>0</v>
      </c>
      <c r="N21" s="2">
        <v>0</v>
      </c>
      <c r="O21" s="2">
        <v>2009</v>
      </c>
      <c r="P21" s="2">
        <v>-832</v>
      </c>
      <c r="Q21" s="2">
        <v>1228</v>
      </c>
      <c r="R21" s="2">
        <v>808</v>
      </c>
      <c r="S21" s="2">
        <v>1783</v>
      </c>
      <c r="T21" s="2">
        <v>1126.2118825762</v>
      </c>
      <c r="U21" s="2">
        <v>-9.0719999999999992</v>
      </c>
      <c r="V21" s="2">
        <v>4945.2118825762</v>
      </c>
      <c r="W21" s="2">
        <v>0.90240384615384595</v>
      </c>
    </row>
    <row r="22" spans="1:23" x14ac:dyDescent="0.25">
      <c r="A22" s="2">
        <v>9716</v>
      </c>
      <c r="B22" s="2">
        <v>1.05754942709135E-3</v>
      </c>
      <c r="C22" s="2">
        <v>1.4493418372564901E-3</v>
      </c>
      <c r="D22" s="2">
        <v>1.09500818259083E-4</v>
      </c>
      <c r="E22" s="2">
        <v>26.0473836079173</v>
      </c>
      <c r="F22" s="30"/>
      <c r="G22" s="2">
        <v>16.350000000000001</v>
      </c>
      <c r="H22" s="2">
        <v>1.34</v>
      </c>
      <c r="I22" s="2">
        <v>17.39</v>
      </c>
      <c r="J22" s="2">
        <v>1.8116772965706201E-3</v>
      </c>
      <c r="K22" s="2">
        <v>1.21667575843426E-4</v>
      </c>
      <c r="L22" s="2">
        <v>37.2105480113105</v>
      </c>
      <c r="M22" s="2">
        <v>0</v>
      </c>
      <c r="N22" s="2">
        <v>0</v>
      </c>
      <c r="O22" s="2">
        <v>2009</v>
      </c>
      <c r="P22" s="2">
        <v>-830</v>
      </c>
      <c r="Q22" s="2">
        <v>1231</v>
      </c>
      <c r="R22" s="2">
        <v>807</v>
      </c>
      <c r="S22" s="2">
        <v>1783</v>
      </c>
      <c r="T22" s="2">
        <v>1117.2118825762</v>
      </c>
      <c r="U22" s="2">
        <v>-9.0399999999999991</v>
      </c>
      <c r="V22" s="2">
        <v>4938.2118825762</v>
      </c>
      <c r="W22" s="2">
        <v>0.90048076923076903</v>
      </c>
    </row>
    <row r="23" spans="1:23" x14ac:dyDescent="0.25">
      <c r="A23" s="2">
        <v>9701</v>
      </c>
      <c r="B23" s="2">
        <v>1.19948412702474E-4</v>
      </c>
      <c r="C23" s="2">
        <v>1.89227801754731E-4</v>
      </c>
      <c r="D23" s="2">
        <v>2.4911932507370299E-4</v>
      </c>
      <c r="E23" s="2">
        <v>26.049441704460399</v>
      </c>
      <c r="F23" s="30"/>
      <c r="G23" s="2">
        <v>16.32</v>
      </c>
      <c r="H23" s="2">
        <v>1.34</v>
      </c>
      <c r="I23" s="2">
        <v>17.37</v>
      </c>
      <c r="J23" s="2">
        <v>2.36534752193414E-4</v>
      </c>
      <c r="K23" s="2">
        <v>2.7679925008189198E-4</v>
      </c>
      <c r="L23" s="2">
        <v>37.2134881492292</v>
      </c>
      <c r="M23" s="2">
        <v>0</v>
      </c>
      <c r="N23" s="2">
        <v>0</v>
      </c>
      <c r="O23" s="2">
        <v>2010</v>
      </c>
      <c r="P23" s="2">
        <v>-829</v>
      </c>
      <c r="Q23" s="2">
        <v>1232</v>
      </c>
      <c r="R23" s="2">
        <v>807</v>
      </c>
      <c r="S23" s="2">
        <v>1783</v>
      </c>
      <c r="T23" s="2">
        <v>1113.2118825762</v>
      </c>
      <c r="U23" s="2">
        <v>-9.0259999999999998</v>
      </c>
      <c r="V23" s="2">
        <v>4935.2118825762</v>
      </c>
      <c r="W23" s="2">
        <v>0.89951923076923002</v>
      </c>
    </row>
    <row r="24" spans="1:23" x14ac:dyDescent="0.25">
      <c r="A24" s="2">
        <v>9666</v>
      </c>
      <c r="B24" s="2">
        <v>1.4521617667913799E-2</v>
      </c>
      <c r="C24" s="2">
        <v>3.4894936586338899E-4</v>
      </c>
      <c r="D24" s="2">
        <v>6.0309535328504596E-4</v>
      </c>
      <c r="E24" s="2">
        <v>26.034526337612899</v>
      </c>
      <c r="F24" s="30"/>
      <c r="G24" s="2">
        <v>16.260000000000002</v>
      </c>
      <c r="H24" s="2">
        <v>1.35</v>
      </c>
      <c r="I24" s="2">
        <v>17.309999999999999</v>
      </c>
      <c r="J24" s="2">
        <v>4.3618670732923699E-4</v>
      </c>
      <c r="K24" s="2">
        <v>6.7010594809449597E-4</v>
      </c>
      <c r="L24" s="2">
        <v>37.192180482304202</v>
      </c>
      <c r="M24" s="2">
        <v>0</v>
      </c>
      <c r="N24" s="2">
        <v>0</v>
      </c>
      <c r="O24" s="2">
        <v>2008</v>
      </c>
      <c r="P24" s="2">
        <v>-825</v>
      </c>
      <c r="Q24" s="2">
        <v>1234</v>
      </c>
      <c r="R24" s="2">
        <v>806</v>
      </c>
      <c r="S24" s="2">
        <v>1783</v>
      </c>
      <c r="T24" s="2">
        <v>1105.6183997400501</v>
      </c>
      <c r="U24" s="2">
        <v>-8.99</v>
      </c>
      <c r="V24" s="2">
        <v>4928.6183997400503</v>
      </c>
      <c r="W24" s="2">
        <v>0.89711538461538398</v>
      </c>
    </row>
    <row r="25" spans="1:23" x14ac:dyDescent="0.25">
      <c r="A25" s="2">
        <v>9661</v>
      </c>
      <c r="B25" s="2">
        <v>1.5266798702047401E-3</v>
      </c>
      <c r="C25" s="2">
        <v>3.0239593849860799E-4</v>
      </c>
      <c r="D25" s="2">
        <v>1.18016018276213E-4</v>
      </c>
      <c r="E25" s="2">
        <v>26.048052908172998</v>
      </c>
      <c r="F25" s="30"/>
      <c r="G25" s="2">
        <v>16.25</v>
      </c>
      <c r="H25" s="2">
        <v>1.35</v>
      </c>
      <c r="I25" s="2">
        <v>17.309999999999999</v>
      </c>
      <c r="J25" s="2">
        <v>3.7799492312326E-4</v>
      </c>
      <c r="K25" s="2">
        <v>1.31128909195793E-4</v>
      </c>
      <c r="L25" s="2">
        <v>37.211504154532797</v>
      </c>
      <c r="M25" s="2">
        <v>0</v>
      </c>
      <c r="N25" s="2">
        <v>0</v>
      </c>
      <c r="O25" s="2">
        <v>2009</v>
      </c>
      <c r="P25" s="2">
        <v>-825</v>
      </c>
      <c r="Q25" s="2">
        <v>1235</v>
      </c>
      <c r="R25" s="2">
        <v>806</v>
      </c>
      <c r="S25" s="2">
        <v>1783</v>
      </c>
      <c r="T25" s="2">
        <v>1103.2118825762</v>
      </c>
      <c r="U25" s="2">
        <v>-8.9879999999999995</v>
      </c>
      <c r="V25" s="2">
        <v>4927.2118825762</v>
      </c>
      <c r="W25" s="2">
        <v>0.89711538461538398</v>
      </c>
    </row>
    <row r="26" spans="1:23" x14ac:dyDescent="0.25">
      <c r="A26" s="2">
        <v>9643</v>
      </c>
      <c r="B26" s="2">
        <v>3.16348245141792E-4</v>
      </c>
      <c r="C26" s="2">
        <v>1.13058611766707E-4</v>
      </c>
      <c r="D26" s="2">
        <v>1.7082661268971001E-4</v>
      </c>
      <c r="E26" s="2">
        <v>26.049399766530399</v>
      </c>
      <c r="F26" s="30"/>
      <c r="G26" s="2">
        <v>16.22</v>
      </c>
      <c r="H26" s="2">
        <v>1.35</v>
      </c>
      <c r="I26" s="2">
        <v>17.28</v>
      </c>
      <c r="J26" s="2">
        <v>1.4132326470838401E-4</v>
      </c>
      <c r="K26" s="2">
        <v>1.89807347433011E-4</v>
      </c>
      <c r="L26" s="2">
        <v>37.213428237900501</v>
      </c>
      <c r="M26" s="2">
        <v>0</v>
      </c>
      <c r="N26" s="2">
        <v>0</v>
      </c>
      <c r="O26" s="2">
        <v>2010</v>
      </c>
      <c r="P26" s="2">
        <v>-824</v>
      </c>
      <c r="Q26" s="2">
        <v>1237</v>
      </c>
      <c r="R26" s="2">
        <v>806</v>
      </c>
      <c r="S26" s="2">
        <v>1783</v>
      </c>
      <c r="T26" s="2">
        <v>1099.2118825762</v>
      </c>
      <c r="U26" s="2">
        <v>-8.9710000000000001</v>
      </c>
      <c r="V26" s="2">
        <v>4925.2118825762</v>
      </c>
      <c r="W26" s="2">
        <v>0.89567307692307696</v>
      </c>
    </row>
    <row r="27" spans="1:23" x14ac:dyDescent="0.25">
      <c r="A27" s="2">
        <v>9619</v>
      </c>
      <c r="B27" s="2">
        <v>1.21796739097002E-4</v>
      </c>
      <c r="C27" s="2">
        <v>2.3996695179116499E-4</v>
      </c>
      <c r="D27" s="2">
        <v>2.5076632751045499E-4</v>
      </c>
      <c r="E27" s="2">
        <v>26.0493874699816</v>
      </c>
      <c r="F27" s="30"/>
      <c r="G27" s="2">
        <v>16.18</v>
      </c>
      <c r="H27" s="2">
        <v>1.35</v>
      </c>
      <c r="I27" s="2">
        <v>17.239999999999998</v>
      </c>
      <c r="J27" s="2">
        <v>2.9995868973895602E-4</v>
      </c>
      <c r="K27" s="2">
        <v>2.7862925278939501E-4</v>
      </c>
      <c r="L27" s="2">
        <v>37.213410671402201</v>
      </c>
      <c r="M27" s="2">
        <v>0</v>
      </c>
      <c r="N27" s="2">
        <v>0</v>
      </c>
      <c r="O27" s="2">
        <v>2010</v>
      </c>
      <c r="P27" s="2">
        <v>-822</v>
      </c>
      <c r="Q27" s="2">
        <v>1239</v>
      </c>
      <c r="R27" s="2">
        <v>805</v>
      </c>
      <c r="S27" s="2">
        <v>1783</v>
      </c>
      <c r="T27" s="2">
        <v>1092.2118825762</v>
      </c>
      <c r="U27" s="2">
        <v>-8.9480000000000004</v>
      </c>
      <c r="V27" s="2">
        <v>4919.2118825762</v>
      </c>
      <c r="W27" s="2">
        <v>0.89374999999999905</v>
      </c>
    </row>
    <row r="28" spans="1:23" x14ac:dyDescent="0.25">
      <c r="A28" s="2">
        <v>9613</v>
      </c>
      <c r="B28" s="2">
        <v>1.0359410556099201E-2</v>
      </c>
      <c r="C28" s="2">
        <v>1.8237386812085401E-4</v>
      </c>
      <c r="D28" s="2">
        <v>6.3207372372095895E-4</v>
      </c>
      <c r="E28" s="2">
        <v>26.038826141851999</v>
      </c>
      <c r="F28" s="30"/>
      <c r="G28" s="2">
        <v>16.170000000000002</v>
      </c>
      <c r="H28" s="2">
        <v>1.36</v>
      </c>
      <c r="I28" s="2">
        <v>17.23</v>
      </c>
      <c r="J28" s="2">
        <v>2.2796733515106801E-4</v>
      </c>
      <c r="K28" s="2">
        <v>7.0230413746773203E-4</v>
      </c>
      <c r="L28" s="2">
        <v>37.198323059788599</v>
      </c>
      <c r="M28" s="2">
        <v>0</v>
      </c>
      <c r="N28" s="2">
        <v>0</v>
      </c>
      <c r="O28" s="2">
        <v>2009</v>
      </c>
      <c r="P28" s="2">
        <v>-821</v>
      </c>
      <c r="Q28" s="2">
        <v>1239</v>
      </c>
      <c r="R28" s="2">
        <v>805</v>
      </c>
      <c r="S28" s="2">
        <v>1783</v>
      </c>
      <c r="T28" s="2">
        <v>1091.52642255214</v>
      </c>
      <c r="U28" s="2">
        <v>-8.9410000000000007</v>
      </c>
      <c r="V28" s="2">
        <v>4918.5264225521396</v>
      </c>
      <c r="W28" s="2">
        <v>0.89374999999999905</v>
      </c>
    </row>
    <row r="29" spans="1:23" x14ac:dyDescent="0.25">
      <c r="A29" s="2">
        <v>9555</v>
      </c>
      <c r="B29" s="2">
        <v>5.1938289682289501E-4</v>
      </c>
      <c r="C29" s="2">
        <v>2.9729409882900398E-4</v>
      </c>
      <c r="D29" s="2">
        <v>2.4901983493858697E-4</v>
      </c>
      <c r="E29" s="2">
        <v>26.0489343031694</v>
      </c>
      <c r="F29" s="30"/>
      <c r="G29" s="2">
        <v>16.079999999999998</v>
      </c>
      <c r="H29" s="2">
        <v>1.36</v>
      </c>
      <c r="I29" s="2">
        <v>17.14</v>
      </c>
      <c r="J29" s="2">
        <v>3.7161762353625499E-4</v>
      </c>
      <c r="K29" s="2">
        <v>2.7668870548731899E-4</v>
      </c>
      <c r="L29" s="2">
        <v>37.212763290242002</v>
      </c>
      <c r="M29" s="2">
        <v>0</v>
      </c>
      <c r="N29" s="2">
        <v>0</v>
      </c>
      <c r="O29" s="2">
        <v>2009</v>
      </c>
      <c r="P29" s="2">
        <v>-817</v>
      </c>
      <c r="Q29" s="2">
        <v>1244</v>
      </c>
      <c r="R29" s="2">
        <v>803</v>
      </c>
      <c r="S29" s="2">
        <v>1783</v>
      </c>
      <c r="T29" s="2">
        <v>1076.2118825762</v>
      </c>
      <c r="U29" s="2">
        <v>-8.8879999999999999</v>
      </c>
      <c r="V29" s="2">
        <v>4906.2118825762</v>
      </c>
      <c r="W29" s="2">
        <v>0.88942307692307598</v>
      </c>
    </row>
    <row r="30" spans="1:23" x14ac:dyDescent="0.25">
      <c r="A30" s="2">
        <v>9549</v>
      </c>
      <c r="B30" s="2">
        <v>4.5477456524892997E-2</v>
      </c>
      <c r="C30" s="2">
        <v>1.21608993303002E-4</v>
      </c>
      <c r="D30" s="2">
        <v>4.5815018955922899E-4</v>
      </c>
      <c r="E30" s="2">
        <v>26.0039427842922</v>
      </c>
      <c r="F30" s="30"/>
      <c r="G30" s="2">
        <v>16.07</v>
      </c>
      <c r="H30" s="2">
        <v>1.37</v>
      </c>
      <c r="I30" s="2">
        <v>17.13</v>
      </c>
      <c r="J30" s="2">
        <v>1.52011241628753E-4</v>
      </c>
      <c r="K30" s="2">
        <v>5.0905576617692205E-4</v>
      </c>
      <c r="L30" s="2">
        <v>37.148489691846002</v>
      </c>
      <c r="M30" s="2">
        <v>0</v>
      </c>
      <c r="N30" s="2">
        <v>0</v>
      </c>
      <c r="O30" s="2">
        <v>2006</v>
      </c>
      <c r="P30" s="2">
        <v>-815</v>
      </c>
      <c r="Q30" s="2">
        <v>1242</v>
      </c>
      <c r="R30" s="2">
        <v>803</v>
      </c>
      <c r="S30" s="2">
        <v>1784</v>
      </c>
      <c r="T30" s="2">
        <v>1076.6999854497501</v>
      </c>
      <c r="U30" s="2">
        <v>-8.8740000000000006</v>
      </c>
      <c r="V30" s="2">
        <v>4905.6999854497499</v>
      </c>
      <c r="W30" s="2">
        <v>0.88942307692307598</v>
      </c>
    </row>
    <row r="31" spans="1:23" x14ac:dyDescent="0.25">
      <c r="A31" s="2">
        <v>9530</v>
      </c>
      <c r="B31" s="2">
        <v>9.0094336968867005E-4</v>
      </c>
      <c r="C31" s="2">
        <v>1.8555357172787701E-4</v>
      </c>
      <c r="D31" s="2">
        <v>2.54564000187836E-4</v>
      </c>
      <c r="E31" s="2">
        <v>26.048658939058299</v>
      </c>
      <c r="F31" s="30"/>
      <c r="G31" s="2">
        <v>16.03</v>
      </c>
      <c r="H31" s="2">
        <v>1.37</v>
      </c>
      <c r="I31" s="2">
        <v>17.11</v>
      </c>
      <c r="J31" s="2">
        <v>2.31941964659846E-4</v>
      </c>
      <c r="K31" s="2">
        <v>2.8284888909759599E-4</v>
      </c>
      <c r="L31" s="2">
        <v>37.212369912940503</v>
      </c>
      <c r="M31" s="2">
        <v>0</v>
      </c>
      <c r="N31" s="2">
        <v>0</v>
      </c>
      <c r="O31" s="2">
        <v>2009</v>
      </c>
      <c r="P31" s="2">
        <v>-815</v>
      </c>
      <c r="Q31" s="2">
        <v>1246</v>
      </c>
      <c r="R31" s="2">
        <v>803</v>
      </c>
      <c r="S31" s="2">
        <v>1783</v>
      </c>
      <c r="T31" s="2">
        <v>1070.2118825762</v>
      </c>
      <c r="U31" s="2">
        <v>-8.8640000000000008</v>
      </c>
      <c r="V31" s="2">
        <v>4902.2118825762</v>
      </c>
      <c r="W31" s="2">
        <v>0.88846153846153797</v>
      </c>
    </row>
    <row r="32" spans="1:23" x14ac:dyDescent="0.25">
      <c r="A32" s="2">
        <v>9509</v>
      </c>
      <c r="B32" s="2">
        <v>8.3632273942357599E-4</v>
      </c>
      <c r="C32" s="2">
        <v>1.24388498631665E-4</v>
      </c>
      <c r="D32" s="2">
        <v>2.2332856618464099E-4</v>
      </c>
      <c r="E32" s="2">
        <v>26.0488159601957</v>
      </c>
      <c r="F32" s="30"/>
      <c r="G32" s="2">
        <v>16</v>
      </c>
      <c r="H32" s="2">
        <v>1.37</v>
      </c>
      <c r="I32" s="2">
        <v>17.07</v>
      </c>
      <c r="J32" s="2">
        <v>1.5548562328958199E-4</v>
      </c>
      <c r="K32" s="2">
        <v>2.4814285131626799E-4</v>
      </c>
      <c r="L32" s="2">
        <v>37.212594228851003</v>
      </c>
      <c r="M32" s="2">
        <v>0</v>
      </c>
      <c r="N32" s="2">
        <v>0</v>
      </c>
      <c r="O32" s="2">
        <v>2009</v>
      </c>
      <c r="P32" s="2">
        <v>-813</v>
      </c>
      <c r="Q32" s="2">
        <v>1248</v>
      </c>
      <c r="R32" s="2">
        <v>802</v>
      </c>
      <c r="S32" s="2">
        <v>1783</v>
      </c>
      <c r="T32" s="2">
        <v>1064.2118825762</v>
      </c>
      <c r="U32" s="2">
        <v>-8.8439999999999994</v>
      </c>
      <c r="V32" s="2">
        <v>4897.2118825762</v>
      </c>
      <c r="W32" s="2">
        <v>0.88653846153846105</v>
      </c>
    </row>
    <row r="33" spans="1:23" x14ac:dyDescent="0.25">
      <c r="A33" s="2">
        <v>9455</v>
      </c>
      <c r="B33" s="2">
        <v>3.65036918308764E-4</v>
      </c>
      <c r="C33" s="2">
        <v>1.8760514263219E-4</v>
      </c>
      <c r="D33" s="2">
        <v>2.4637557146566099E-4</v>
      </c>
      <c r="E33" s="2">
        <v>26.049200982367498</v>
      </c>
      <c r="F33" s="30"/>
      <c r="G33" s="2">
        <v>15.91</v>
      </c>
      <c r="H33" s="2">
        <v>1.38</v>
      </c>
      <c r="I33" s="2">
        <v>16.989999999999998</v>
      </c>
      <c r="J33" s="2">
        <v>2.3450642829023801E-4</v>
      </c>
      <c r="K33" s="2">
        <v>2.7375063496184597E-4</v>
      </c>
      <c r="L33" s="2">
        <v>37.213144260525098</v>
      </c>
      <c r="M33" s="2">
        <v>0</v>
      </c>
      <c r="N33" s="2">
        <v>0</v>
      </c>
      <c r="O33" s="2">
        <v>2010</v>
      </c>
      <c r="P33" s="2">
        <v>-809</v>
      </c>
      <c r="Q33" s="2">
        <v>1252</v>
      </c>
      <c r="R33" s="2">
        <v>801</v>
      </c>
      <c r="S33" s="2">
        <v>1783</v>
      </c>
      <c r="T33" s="2">
        <v>1051.2118825762</v>
      </c>
      <c r="U33" s="2">
        <v>-8.7929999999999993</v>
      </c>
      <c r="V33" s="2">
        <v>4887.2118825762</v>
      </c>
      <c r="W33" s="2">
        <v>0.88317307692307601</v>
      </c>
    </row>
    <row r="34" spans="1:23" x14ac:dyDescent="0.25">
      <c r="A34" s="2">
        <v>9455</v>
      </c>
      <c r="B34" s="2">
        <v>7.5782212053152E-4</v>
      </c>
      <c r="C34" s="2">
        <v>4.9807841073495798E-4</v>
      </c>
      <c r="D34" s="2">
        <v>2.2031307595059101E-4</v>
      </c>
      <c r="E34" s="2">
        <v>26.0485237863927</v>
      </c>
      <c r="F34" s="30"/>
      <c r="G34" s="2">
        <v>15.91</v>
      </c>
      <c r="H34" s="2">
        <v>1.38</v>
      </c>
      <c r="I34" s="2">
        <v>16.989999999999998</v>
      </c>
      <c r="J34" s="2">
        <v>6.2259801341869804E-4</v>
      </c>
      <c r="K34" s="2">
        <v>2.4479230661176801E-4</v>
      </c>
      <c r="L34" s="2">
        <v>37.2121768377039</v>
      </c>
      <c r="M34" s="2">
        <v>0</v>
      </c>
      <c r="N34" s="2">
        <v>0</v>
      </c>
      <c r="O34" s="2">
        <v>2009</v>
      </c>
      <c r="P34" s="2">
        <v>-809</v>
      </c>
      <c r="Q34" s="2">
        <v>1252</v>
      </c>
      <c r="R34" s="2">
        <v>801</v>
      </c>
      <c r="S34" s="2">
        <v>1783</v>
      </c>
      <c r="T34" s="2">
        <v>1051.2118825762</v>
      </c>
      <c r="U34" s="2">
        <v>-8.7929999999999993</v>
      </c>
      <c r="V34" s="2">
        <v>4887.2118825762</v>
      </c>
      <c r="W34" s="2">
        <v>0.88317307692307601</v>
      </c>
    </row>
    <row r="35" spans="1:23" x14ac:dyDescent="0.25">
      <c r="A35" s="2">
        <v>9432</v>
      </c>
      <c r="B35" s="2">
        <v>1.21809589518392E-4</v>
      </c>
      <c r="C35" s="2">
        <v>2.3999227000963999E-4</v>
      </c>
      <c r="D35" s="2">
        <v>2.7933468516855401E-4</v>
      </c>
      <c r="E35" s="2">
        <v>26.0493588634553</v>
      </c>
      <c r="F35" s="30"/>
      <c r="G35" s="2">
        <v>15.87</v>
      </c>
      <c r="H35" s="2">
        <v>1.38</v>
      </c>
      <c r="I35" s="2">
        <v>16.96</v>
      </c>
      <c r="J35" s="2">
        <v>2.9999033751205003E-4</v>
      </c>
      <c r="K35" s="2">
        <v>3.10371872409504E-4</v>
      </c>
      <c r="L35" s="2">
        <v>37.2133698049361</v>
      </c>
      <c r="M35" s="2">
        <v>0</v>
      </c>
      <c r="N35" s="2">
        <v>0</v>
      </c>
      <c r="O35" s="2">
        <v>2010</v>
      </c>
      <c r="P35" s="2">
        <v>-807</v>
      </c>
      <c r="Q35" s="2">
        <v>1254</v>
      </c>
      <c r="R35" s="2">
        <v>800</v>
      </c>
      <c r="S35" s="2">
        <v>1783</v>
      </c>
      <c r="T35" s="2">
        <v>1045.2118825762</v>
      </c>
      <c r="U35" s="2">
        <v>-8.7710000000000008</v>
      </c>
      <c r="V35" s="2">
        <v>4882.2118825762</v>
      </c>
      <c r="W35" s="2">
        <v>0.88173076923076898</v>
      </c>
    </row>
    <row r="36" spans="1:23" x14ac:dyDescent="0.25">
      <c r="A36" s="2">
        <v>9420</v>
      </c>
      <c r="B36" s="2">
        <v>1.3841627683685001E-3</v>
      </c>
      <c r="C36" s="2">
        <v>1.4194896187579299E-4</v>
      </c>
      <c r="D36" s="2">
        <v>1.8487191663450799E-4</v>
      </c>
      <c r="E36" s="2">
        <v>26.048289016353099</v>
      </c>
      <c r="F36" s="30"/>
      <c r="G36" s="2">
        <v>15.85</v>
      </c>
      <c r="H36" s="2">
        <v>1.38</v>
      </c>
      <c r="I36" s="2">
        <v>16.940000000000001</v>
      </c>
      <c r="J36" s="2">
        <v>1.7743620234474201E-4</v>
      </c>
      <c r="K36" s="2">
        <v>2.05413240705009E-4</v>
      </c>
      <c r="L36" s="2">
        <v>37.211841451932997</v>
      </c>
      <c r="M36" s="2">
        <v>0</v>
      </c>
      <c r="N36" s="2">
        <v>0</v>
      </c>
      <c r="O36" s="2">
        <v>2009</v>
      </c>
      <c r="P36" s="2">
        <v>-806</v>
      </c>
      <c r="Q36" s="2">
        <v>1255</v>
      </c>
      <c r="R36" s="2">
        <v>800</v>
      </c>
      <c r="S36" s="2">
        <v>1783</v>
      </c>
      <c r="T36" s="2">
        <v>1042.2118825762</v>
      </c>
      <c r="U36" s="2">
        <v>-8.76</v>
      </c>
      <c r="V36" s="2">
        <v>4880.2118825762</v>
      </c>
      <c r="W36" s="2">
        <v>0.88076923076922997</v>
      </c>
    </row>
    <row r="37" spans="1:23" x14ac:dyDescent="0.25">
      <c r="A37" s="2">
        <v>9390</v>
      </c>
      <c r="B37" s="2">
        <v>1.4720516338869399E-3</v>
      </c>
      <c r="C37" s="2">
        <v>1.3258897473074699E-4</v>
      </c>
      <c r="D37" s="2">
        <v>1.8615204640054099E-4</v>
      </c>
      <c r="E37" s="2">
        <v>26.0482092073449</v>
      </c>
      <c r="F37" s="30"/>
      <c r="G37" s="2">
        <v>15.8</v>
      </c>
      <c r="H37" s="2">
        <v>1.39</v>
      </c>
      <c r="I37" s="2">
        <v>16.89</v>
      </c>
      <c r="J37" s="2">
        <v>1.65736218413434E-4</v>
      </c>
      <c r="K37" s="2">
        <v>2.06835607111712E-4</v>
      </c>
      <c r="L37" s="2">
        <v>37.211727439064198</v>
      </c>
      <c r="M37" s="2">
        <v>0</v>
      </c>
      <c r="N37" s="2">
        <v>0</v>
      </c>
      <c r="O37" s="2">
        <v>2009</v>
      </c>
      <c r="P37" s="2">
        <v>-803</v>
      </c>
      <c r="Q37" s="2">
        <v>1257</v>
      </c>
      <c r="R37" s="2">
        <v>799</v>
      </c>
      <c r="S37" s="2">
        <v>1783</v>
      </c>
      <c r="T37" s="2">
        <v>1034.2118825762</v>
      </c>
      <c r="U37" s="2">
        <v>-8.7309999999999999</v>
      </c>
      <c r="V37" s="2">
        <v>4873.2118825762</v>
      </c>
      <c r="W37" s="2">
        <v>0.87884615384615306</v>
      </c>
    </row>
    <row r="38" spans="1:23" x14ac:dyDescent="0.25">
      <c r="A38" s="2">
        <v>9381</v>
      </c>
      <c r="B38" s="2">
        <v>5.0020602929308502E-2</v>
      </c>
      <c r="C38" s="2">
        <v>1.26723969464838E-4</v>
      </c>
      <c r="D38" s="2">
        <v>2.53823513817776E-4</v>
      </c>
      <c r="E38" s="2">
        <v>25.9995988495874</v>
      </c>
      <c r="F38" s="30"/>
      <c r="G38" s="2">
        <v>15.78</v>
      </c>
      <c r="H38" s="2">
        <v>1.4</v>
      </c>
      <c r="I38" s="2">
        <v>16.87</v>
      </c>
      <c r="J38" s="2">
        <v>1.58404961831047E-4</v>
      </c>
      <c r="K38" s="2">
        <v>2.8202612646419502E-4</v>
      </c>
      <c r="L38" s="2">
        <v>37.142284070839104</v>
      </c>
      <c r="M38" s="2">
        <v>0</v>
      </c>
      <c r="N38" s="2">
        <v>0</v>
      </c>
      <c r="O38" s="2">
        <v>2006</v>
      </c>
      <c r="P38" s="2">
        <v>-802</v>
      </c>
      <c r="Q38" s="2">
        <v>1255</v>
      </c>
      <c r="R38" s="2">
        <v>799</v>
      </c>
      <c r="S38" s="2">
        <v>1784</v>
      </c>
      <c r="T38" s="2">
        <v>1033.9225482377799</v>
      </c>
      <c r="U38" s="2">
        <v>-8.7140000000000004</v>
      </c>
      <c r="V38" s="2">
        <v>4871.9225482377797</v>
      </c>
      <c r="W38" s="2">
        <v>0.87836538461538405</v>
      </c>
    </row>
    <row r="39" spans="1:23" x14ac:dyDescent="0.25">
      <c r="A39" s="2">
        <v>9346</v>
      </c>
      <c r="B39" s="2">
        <v>4.7381490452807801E-4</v>
      </c>
      <c r="C39" s="2">
        <v>2.8806690447492097E-4</v>
      </c>
      <c r="D39" s="2">
        <v>1.71669766455272E-4</v>
      </c>
      <c r="E39" s="2">
        <v>26.049066448424501</v>
      </c>
      <c r="F39" s="30"/>
      <c r="G39" s="2">
        <v>15.72</v>
      </c>
      <c r="H39" s="2">
        <v>1.4</v>
      </c>
      <c r="I39" s="2">
        <v>16.82</v>
      </c>
      <c r="J39" s="2">
        <v>3.60083630593651E-4</v>
      </c>
      <c r="K39" s="2">
        <v>1.90744184950303E-4</v>
      </c>
      <c r="L39" s="2">
        <v>37.212952069177902</v>
      </c>
      <c r="M39" s="2">
        <v>0</v>
      </c>
      <c r="N39" s="2">
        <v>0</v>
      </c>
      <c r="O39" s="2">
        <v>2009</v>
      </c>
      <c r="P39" s="2">
        <v>-800</v>
      </c>
      <c r="Q39" s="2">
        <v>1261</v>
      </c>
      <c r="R39" s="2">
        <v>798</v>
      </c>
      <c r="S39" s="2">
        <v>1783</v>
      </c>
      <c r="T39" s="2">
        <v>1023.2118825762</v>
      </c>
      <c r="U39" s="2">
        <v>-8.69</v>
      </c>
      <c r="V39" s="2">
        <v>4865.2118825762</v>
      </c>
      <c r="W39" s="2">
        <v>0.87596153846153801</v>
      </c>
    </row>
    <row r="40" spans="1:23" x14ac:dyDescent="0.25">
      <c r="A40" s="2">
        <v>9335</v>
      </c>
      <c r="B40" s="2">
        <v>3.6378886713927898E-4</v>
      </c>
      <c r="C40" s="2">
        <v>9.3137408244533596E-5</v>
      </c>
      <c r="D40" s="2">
        <v>2.50914999251683E-4</v>
      </c>
      <c r="E40" s="2">
        <v>26.049292158725301</v>
      </c>
      <c r="F40" s="30"/>
      <c r="G40" s="2">
        <v>15.71</v>
      </c>
      <c r="H40" s="2">
        <v>1.4</v>
      </c>
      <c r="I40" s="2">
        <v>16.809999999999999</v>
      </c>
      <c r="J40" s="2">
        <v>1.1642176030566701E-4</v>
      </c>
      <c r="K40" s="2">
        <v>2.78794443612981E-4</v>
      </c>
      <c r="L40" s="2">
        <v>37.2132745124648</v>
      </c>
      <c r="M40" s="2">
        <v>0</v>
      </c>
      <c r="N40" s="2">
        <v>0</v>
      </c>
      <c r="O40" s="2">
        <v>2010</v>
      </c>
      <c r="P40" s="2">
        <v>-799</v>
      </c>
      <c r="Q40" s="2">
        <v>1262</v>
      </c>
      <c r="R40" s="2">
        <v>798</v>
      </c>
      <c r="S40" s="2">
        <v>1783</v>
      </c>
      <c r="T40" s="2">
        <v>1020.2118825762</v>
      </c>
      <c r="U40" s="2">
        <v>-8.6790000000000003</v>
      </c>
      <c r="V40" s="2">
        <v>4863.2118825762</v>
      </c>
      <c r="W40" s="2">
        <v>0.87548076923076901</v>
      </c>
    </row>
    <row r="41" spans="1:23" x14ac:dyDescent="0.25">
      <c r="A41" s="2">
        <v>9306</v>
      </c>
      <c r="B41" s="2">
        <v>4.5407339293629598E-3</v>
      </c>
      <c r="C41" s="2">
        <v>2.4592714504027302E-3</v>
      </c>
      <c r="D41" s="2">
        <v>7.5962797724441703E-4</v>
      </c>
      <c r="E41" s="2">
        <v>26.042240366642901</v>
      </c>
      <c r="F41" s="30"/>
      <c r="G41" s="2">
        <v>15.66</v>
      </c>
      <c r="H41" s="2">
        <v>1.4</v>
      </c>
      <c r="I41" s="2">
        <v>16.760000000000002</v>
      </c>
      <c r="J41" s="2">
        <v>3.07408931300342E-3</v>
      </c>
      <c r="K41" s="2">
        <v>8.4403108582712999E-4</v>
      </c>
      <c r="L41" s="2">
        <v>37.203200523775699</v>
      </c>
      <c r="M41" s="2">
        <v>0</v>
      </c>
      <c r="N41" s="2">
        <v>0</v>
      </c>
      <c r="O41" s="2">
        <v>2009</v>
      </c>
      <c r="P41" s="2">
        <v>-796</v>
      </c>
      <c r="Q41" s="2">
        <v>1265</v>
      </c>
      <c r="R41" s="2">
        <v>797</v>
      </c>
      <c r="S41" s="2">
        <v>1783</v>
      </c>
      <c r="T41" s="2">
        <v>1013.30385976411</v>
      </c>
      <c r="U41" s="2">
        <v>-8.65</v>
      </c>
      <c r="V41" s="2">
        <v>4858.3038597641098</v>
      </c>
      <c r="W41" s="2">
        <v>0.87307692307692297</v>
      </c>
    </row>
    <row r="42" spans="1:23" x14ac:dyDescent="0.25">
      <c r="A42" s="2">
        <v>9258</v>
      </c>
      <c r="B42" s="2">
        <v>1.5526762568486201E-3</v>
      </c>
      <c r="C42" s="2">
        <v>1.3917530682138599E-4</v>
      </c>
      <c r="D42" s="2">
        <v>3.8199830637561399E-4</v>
      </c>
      <c r="E42" s="2">
        <v>26.0479261501299</v>
      </c>
      <c r="F42" s="30"/>
      <c r="G42" s="2">
        <v>15.58</v>
      </c>
      <c r="H42" s="2">
        <v>1.41</v>
      </c>
      <c r="I42" s="2">
        <v>16.690000000000001</v>
      </c>
      <c r="J42" s="2">
        <v>1.7396913352673299E-4</v>
      </c>
      <c r="K42" s="2">
        <v>4.2444256263957097E-4</v>
      </c>
      <c r="L42" s="2">
        <v>37.211323071614203</v>
      </c>
      <c r="M42" s="2">
        <v>0</v>
      </c>
      <c r="N42" s="2">
        <v>0</v>
      </c>
      <c r="O42" s="2">
        <v>2009</v>
      </c>
      <c r="P42" s="2">
        <v>-792</v>
      </c>
      <c r="Q42" s="2">
        <v>1268</v>
      </c>
      <c r="R42" s="2">
        <v>796</v>
      </c>
      <c r="S42" s="2">
        <v>1783</v>
      </c>
      <c r="T42" s="2">
        <v>1001.2118825762</v>
      </c>
      <c r="U42" s="2">
        <v>-8.6059999999999999</v>
      </c>
      <c r="V42" s="2">
        <v>4848.2118825762</v>
      </c>
      <c r="W42" s="2">
        <v>0.87019230769230704</v>
      </c>
    </row>
    <row r="43" spans="1:23" x14ac:dyDescent="0.25">
      <c r="A43" s="2">
        <v>9247</v>
      </c>
      <c r="B43" s="2">
        <v>3.6378856820778002E-4</v>
      </c>
      <c r="C43" s="2">
        <v>9.3137331711941199E-5</v>
      </c>
      <c r="D43" s="2">
        <v>2.72320521124654E-4</v>
      </c>
      <c r="E43" s="2">
        <v>26.049270753578899</v>
      </c>
      <c r="F43" s="30"/>
      <c r="G43" s="2">
        <v>15.56</v>
      </c>
      <c r="H43" s="2">
        <v>1.41</v>
      </c>
      <c r="I43" s="2">
        <v>16.670000000000002</v>
      </c>
      <c r="J43" s="2">
        <v>1.16421664639926E-4</v>
      </c>
      <c r="K43" s="2">
        <v>3.0257835680517098E-4</v>
      </c>
      <c r="L43" s="2">
        <v>37.213243933684197</v>
      </c>
      <c r="M43" s="2">
        <v>0</v>
      </c>
      <c r="N43" s="2">
        <v>0</v>
      </c>
      <c r="O43" s="2">
        <v>2010</v>
      </c>
      <c r="P43" s="2">
        <v>-792</v>
      </c>
      <c r="Q43" s="2">
        <v>1269</v>
      </c>
      <c r="R43" s="2">
        <v>796</v>
      </c>
      <c r="S43" s="2">
        <v>1783</v>
      </c>
      <c r="T43" s="2">
        <v>998.21188257620497</v>
      </c>
      <c r="U43" s="2">
        <v>-8.5960000000000001</v>
      </c>
      <c r="V43" s="2">
        <v>4846.2118825762</v>
      </c>
      <c r="W43" s="2">
        <v>0.86923076923076903</v>
      </c>
    </row>
    <row r="44" spans="1:23" x14ac:dyDescent="0.25">
      <c r="A44" s="2">
        <v>9196</v>
      </c>
      <c r="B44" s="2">
        <v>2.4601857484638001E-2</v>
      </c>
      <c r="C44" s="2">
        <v>1.63293804128688E-3</v>
      </c>
      <c r="D44" s="2">
        <v>1.09319419123238E-4</v>
      </c>
      <c r="E44" s="2">
        <v>26.0236558850549</v>
      </c>
      <c r="F44" s="30"/>
      <c r="G44" s="2">
        <v>15.47</v>
      </c>
      <c r="H44" s="2">
        <v>1.42</v>
      </c>
      <c r="I44" s="2">
        <v>16.59</v>
      </c>
      <c r="J44" s="2">
        <v>2.0411725516086099E-3</v>
      </c>
      <c r="K44" s="2">
        <v>1.21466021248043E-4</v>
      </c>
      <c r="L44" s="2">
        <v>37.176651264364203</v>
      </c>
      <c r="M44" s="2">
        <v>0</v>
      </c>
      <c r="N44" s="2">
        <v>0</v>
      </c>
      <c r="O44" s="2">
        <v>2008</v>
      </c>
      <c r="P44" s="2">
        <v>-787</v>
      </c>
      <c r="Q44" s="2">
        <v>1272</v>
      </c>
      <c r="R44" s="2">
        <v>794</v>
      </c>
      <c r="S44" s="2">
        <v>1783</v>
      </c>
      <c r="T44" s="2">
        <v>985.97892830995499</v>
      </c>
      <c r="U44" s="2">
        <v>-8.5429999999999993</v>
      </c>
      <c r="V44" s="2">
        <v>4834.9789283099499</v>
      </c>
      <c r="W44" s="2">
        <v>0.86586538461538398</v>
      </c>
    </row>
    <row r="45" spans="1:23" x14ac:dyDescent="0.25">
      <c r="A45" s="2">
        <v>9187</v>
      </c>
      <c r="B45" s="2">
        <v>9.3946265944079197E-4</v>
      </c>
      <c r="C45" s="2">
        <v>3.4670671142708598E-4</v>
      </c>
      <c r="D45" s="2">
        <v>1.3728065362588401E-4</v>
      </c>
      <c r="E45" s="2">
        <v>26.0485765499755</v>
      </c>
      <c r="F45" s="30"/>
      <c r="G45" s="2">
        <v>15.46</v>
      </c>
      <c r="H45" s="2">
        <v>1.42</v>
      </c>
      <c r="I45" s="2">
        <v>16.579999999999998</v>
      </c>
      <c r="J45" s="2">
        <v>4.3338338928385702E-4</v>
      </c>
      <c r="K45" s="2">
        <v>1.5253405958431601E-4</v>
      </c>
      <c r="L45" s="2">
        <v>37.212252214250697</v>
      </c>
      <c r="M45" s="2">
        <v>0</v>
      </c>
      <c r="N45" s="2">
        <v>0</v>
      </c>
      <c r="O45" s="2">
        <v>2009</v>
      </c>
      <c r="P45" s="2">
        <v>-787</v>
      </c>
      <c r="Q45" s="2">
        <v>1274</v>
      </c>
      <c r="R45" s="2">
        <v>794</v>
      </c>
      <c r="S45" s="2">
        <v>1783</v>
      </c>
      <c r="T45" s="2">
        <v>982.21188257620497</v>
      </c>
      <c r="U45" s="2">
        <v>-8.5389999999999997</v>
      </c>
      <c r="V45" s="2">
        <v>4833.2118825762</v>
      </c>
      <c r="W45" s="2">
        <v>0.86538461538461497</v>
      </c>
    </row>
    <row r="46" spans="1:23" x14ac:dyDescent="0.25">
      <c r="A46" s="2">
        <v>9175</v>
      </c>
      <c r="B46" s="2">
        <v>5.63507019735961E-4</v>
      </c>
      <c r="C46" s="2">
        <v>1.37424196193939E-4</v>
      </c>
      <c r="D46" s="2">
        <v>1.91783613173024E-4</v>
      </c>
      <c r="E46" s="2">
        <v>26.049107285170798</v>
      </c>
      <c r="F46" s="30"/>
      <c r="G46" s="2">
        <v>15.44</v>
      </c>
      <c r="H46" s="2">
        <v>1.42</v>
      </c>
      <c r="I46" s="2">
        <v>16.559999999999999</v>
      </c>
      <c r="J46" s="2">
        <v>1.7178024524242401E-4</v>
      </c>
      <c r="K46" s="2">
        <v>2.13092903525582E-4</v>
      </c>
      <c r="L46" s="2">
        <v>37.213010407386903</v>
      </c>
      <c r="M46" s="2">
        <v>0</v>
      </c>
      <c r="N46" s="2">
        <v>0</v>
      </c>
      <c r="O46" s="2">
        <v>2010</v>
      </c>
      <c r="P46" s="2">
        <v>-786</v>
      </c>
      <c r="Q46" s="2">
        <v>1275</v>
      </c>
      <c r="R46" s="2">
        <v>794</v>
      </c>
      <c r="S46" s="2">
        <v>1783</v>
      </c>
      <c r="T46" s="2">
        <v>979.21188257620497</v>
      </c>
      <c r="U46" s="2">
        <v>-8.5280000000000005</v>
      </c>
      <c r="V46" s="2">
        <v>4831.2118825762</v>
      </c>
      <c r="W46" s="2">
        <v>0.86442307692307596</v>
      </c>
    </row>
    <row r="47" spans="1:23" x14ac:dyDescent="0.25">
      <c r="A47" s="2">
        <v>9137</v>
      </c>
      <c r="B47" s="2">
        <v>9.9694683308967306E-4</v>
      </c>
      <c r="C47" s="2">
        <v>1.28302587083253E-4</v>
      </c>
      <c r="D47" s="2">
        <v>1.2424877287691699E-4</v>
      </c>
      <c r="E47" s="2">
        <v>26.0487505018069</v>
      </c>
      <c r="F47" s="30"/>
      <c r="G47" s="2">
        <v>15.37</v>
      </c>
      <c r="H47" s="2">
        <v>1.43</v>
      </c>
      <c r="I47" s="2">
        <v>16.510000000000002</v>
      </c>
      <c r="J47" s="2">
        <v>1.60378233854066E-4</v>
      </c>
      <c r="K47" s="2">
        <v>1.3805419208546399E-4</v>
      </c>
      <c r="L47" s="2">
        <v>37.212500716866998</v>
      </c>
      <c r="M47" s="2">
        <v>0</v>
      </c>
      <c r="N47" s="2">
        <v>0</v>
      </c>
      <c r="O47" s="2">
        <v>2009</v>
      </c>
      <c r="P47" s="2">
        <v>-782</v>
      </c>
      <c r="Q47" s="2">
        <v>1278</v>
      </c>
      <c r="R47" s="2">
        <v>793</v>
      </c>
      <c r="S47" s="2">
        <v>1783</v>
      </c>
      <c r="T47" s="2">
        <v>970.21188257620497</v>
      </c>
      <c r="U47" s="2">
        <v>-8.4909999999999997</v>
      </c>
      <c r="V47" s="2">
        <v>4824.2118825762</v>
      </c>
      <c r="W47" s="2">
        <v>0.86250000000000004</v>
      </c>
    </row>
    <row r="48" spans="1:23" x14ac:dyDescent="0.25">
      <c r="A48" s="2">
        <v>9084</v>
      </c>
      <c r="B48" s="2">
        <v>2.7181767077440102E-3</v>
      </c>
      <c r="C48" s="2">
        <v>4.7458393309380301E-4</v>
      </c>
      <c r="D48" s="2">
        <v>1.7924292960386299E-4</v>
      </c>
      <c r="E48" s="2">
        <v>26.0466279964295</v>
      </c>
      <c r="F48" s="30"/>
      <c r="G48" s="2">
        <v>15.28</v>
      </c>
      <c r="H48" s="2">
        <v>1.44</v>
      </c>
      <c r="I48" s="2">
        <v>16.420000000000002</v>
      </c>
      <c r="J48" s="2">
        <v>5.9322991636725304E-4</v>
      </c>
      <c r="K48" s="2">
        <v>1.99158810670959E-4</v>
      </c>
      <c r="L48" s="2">
        <v>37.209468566327899</v>
      </c>
      <c r="M48" s="2">
        <v>0</v>
      </c>
      <c r="N48" s="2">
        <v>0</v>
      </c>
      <c r="O48" s="2">
        <v>2009</v>
      </c>
      <c r="P48" s="2">
        <v>-778</v>
      </c>
      <c r="Q48" s="2">
        <v>1283</v>
      </c>
      <c r="R48" s="2">
        <v>792</v>
      </c>
      <c r="S48" s="2">
        <v>1783</v>
      </c>
      <c r="T48" s="2">
        <v>956.25787117016</v>
      </c>
      <c r="U48" s="2">
        <v>-8.4410000000000007</v>
      </c>
      <c r="V48" s="2">
        <v>4814.2578711701599</v>
      </c>
      <c r="W48" s="2">
        <v>0.85865384615384599</v>
      </c>
    </row>
    <row r="49" spans="1:23" x14ac:dyDescent="0.25">
      <c r="A49" s="2">
        <v>9059</v>
      </c>
      <c r="B49" s="2">
        <v>1.3107609722609701E-4</v>
      </c>
      <c r="C49" s="2">
        <v>6.2844769904083701E-4</v>
      </c>
      <c r="D49" s="2">
        <v>1.24678036255148E-4</v>
      </c>
      <c r="E49" s="2">
        <v>26.049115798167399</v>
      </c>
      <c r="F49" s="30"/>
      <c r="G49" s="2">
        <v>15.24</v>
      </c>
      <c r="H49" s="2">
        <v>1.44</v>
      </c>
      <c r="I49" s="2">
        <v>16.39</v>
      </c>
      <c r="J49" s="2">
        <v>7.8555962380104599E-4</v>
      </c>
      <c r="K49" s="2">
        <v>1.3853115139460901E-4</v>
      </c>
      <c r="L49" s="2">
        <v>37.213022568810601</v>
      </c>
      <c r="M49" s="2">
        <v>0</v>
      </c>
      <c r="N49" s="2">
        <v>0</v>
      </c>
      <c r="O49" s="2">
        <v>2010</v>
      </c>
      <c r="P49" s="2">
        <v>-776</v>
      </c>
      <c r="Q49" s="2">
        <v>1285</v>
      </c>
      <c r="R49" s="2">
        <v>791</v>
      </c>
      <c r="S49" s="2">
        <v>1783</v>
      </c>
      <c r="T49" s="2">
        <v>950.21188257620497</v>
      </c>
      <c r="U49" s="2">
        <v>-8.4179999999999993</v>
      </c>
      <c r="V49" s="2">
        <v>4809.2118825762</v>
      </c>
      <c r="W49" s="2">
        <v>0.85721153846153797</v>
      </c>
    </row>
    <row r="50" spans="1:23" x14ac:dyDescent="0.25">
      <c r="A50" s="2">
        <v>9059</v>
      </c>
      <c r="B50" s="2">
        <v>1.2954206962543301E-4</v>
      </c>
      <c r="C50" s="2">
        <v>3.1830719534211102E-4</v>
      </c>
      <c r="D50" s="2">
        <v>1.05846879233613E-4</v>
      </c>
      <c r="E50" s="2">
        <v>26.049446303855799</v>
      </c>
      <c r="F50" s="30"/>
      <c r="G50" s="2">
        <v>15.24</v>
      </c>
      <c r="H50" s="2">
        <v>1.44</v>
      </c>
      <c r="I50" s="2">
        <v>16.39</v>
      </c>
      <c r="J50" s="2">
        <v>3.97883994177639E-4</v>
      </c>
      <c r="K50" s="2">
        <v>1.17607643592904E-4</v>
      </c>
      <c r="L50" s="2">
        <v>37.213494719793999</v>
      </c>
      <c r="M50" s="2">
        <v>0</v>
      </c>
      <c r="N50" s="2">
        <v>0</v>
      </c>
      <c r="O50" s="2">
        <v>2010</v>
      </c>
      <c r="P50" s="2">
        <v>-776</v>
      </c>
      <c r="Q50" s="2">
        <v>1285</v>
      </c>
      <c r="R50" s="2">
        <v>791</v>
      </c>
      <c r="S50" s="2">
        <v>1783</v>
      </c>
      <c r="T50" s="2">
        <v>950.21188257620497</v>
      </c>
      <c r="U50" s="2">
        <v>-8.4179999999999993</v>
      </c>
      <c r="V50" s="2">
        <v>4809.2118825762</v>
      </c>
      <c r="W50" s="2">
        <v>0.85721153846153797</v>
      </c>
    </row>
    <row r="51" spans="1:23" x14ac:dyDescent="0.25">
      <c r="A51" s="2">
        <v>8998</v>
      </c>
      <c r="B51" s="2">
        <v>1.6032700076650301E-2</v>
      </c>
      <c r="C51" s="2">
        <v>2.4484719137889501E-4</v>
      </c>
      <c r="D51" s="2">
        <v>1.2823370834716901E-4</v>
      </c>
      <c r="E51" s="2">
        <v>26.033594219023598</v>
      </c>
      <c r="F51" s="30"/>
      <c r="G51" s="2">
        <v>15.14</v>
      </c>
      <c r="H51" s="2">
        <v>1.45</v>
      </c>
      <c r="I51" s="2">
        <v>16.29</v>
      </c>
      <c r="J51" s="2">
        <v>3.0605898922361898E-4</v>
      </c>
      <c r="K51" s="2">
        <v>1.4248189816352201E-4</v>
      </c>
      <c r="L51" s="2">
        <v>37.190848884319401</v>
      </c>
      <c r="M51" s="2">
        <v>0</v>
      </c>
      <c r="N51" s="2">
        <v>0</v>
      </c>
      <c r="O51" s="2">
        <v>2008</v>
      </c>
      <c r="P51" s="2">
        <v>-770</v>
      </c>
      <c r="Q51" s="2">
        <v>1289</v>
      </c>
      <c r="R51" s="2">
        <v>789</v>
      </c>
      <c r="S51" s="2">
        <v>1783</v>
      </c>
      <c r="T51" s="2">
        <v>934.79497393413396</v>
      </c>
      <c r="U51" s="2">
        <v>-8.3569999999999993</v>
      </c>
      <c r="V51" s="2">
        <v>4795.7949739341302</v>
      </c>
      <c r="W51" s="2">
        <v>0.85288461538461502</v>
      </c>
    </row>
    <row r="52" spans="1:23" x14ac:dyDescent="0.25">
      <c r="A52" s="2">
        <v>8915</v>
      </c>
      <c r="B52" s="2">
        <v>3.16483801094303E-3</v>
      </c>
      <c r="C52" s="2">
        <v>1.3315870473758399E-4</v>
      </c>
      <c r="D52" s="2">
        <v>1.46216545412131E-4</v>
      </c>
      <c r="E52" s="2">
        <v>26.046555786738899</v>
      </c>
      <c r="F52" s="30"/>
      <c r="G52" s="2">
        <v>15</v>
      </c>
      <c r="H52" s="2">
        <v>1.47</v>
      </c>
      <c r="I52" s="2">
        <v>16.170000000000002</v>
      </c>
      <c r="J52" s="2">
        <v>1.6644838092198E-4</v>
      </c>
      <c r="K52" s="2">
        <v>1.6246282823570099E-4</v>
      </c>
      <c r="L52" s="2">
        <v>37.209365409626997</v>
      </c>
      <c r="M52" s="2">
        <v>0</v>
      </c>
      <c r="N52" s="2">
        <v>0</v>
      </c>
      <c r="O52" s="2">
        <v>2009</v>
      </c>
      <c r="P52" s="2">
        <v>-763</v>
      </c>
      <c r="Q52" s="2">
        <v>1297</v>
      </c>
      <c r="R52" s="2">
        <v>787</v>
      </c>
      <c r="S52" s="2">
        <v>1783</v>
      </c>
      <c r="T52" s="2">
        <v>913.25787117016</v>
      </c>
      <c r="U52" s="2">
        <v>-8.2810000000000006</v>
      </c>
      <c r="V52" s="2">
        <v>4780.2578711701599</v>
      </c>
      <c r="W52" s="2">
        <v>0.84807692307692295</v>
      </c>
    </row>
    <row r="53" spans="1:23" x14ac:dyDescent="0.25">
      <c r="A53" s="2">
        <v>8863</v>
      </c>
      <c r="B53" s="2">
        <v>1.6989836689472801E-4</v>
      </c>
      <c r="C53" s="2">
        <v>1.63257185354935E-4</v>
      </c>
      <c r="D53" s="2">
        <v>1.5822453034361101E-4</v>
      </c>
      <c r="E53" s="2">
        <v>26.0495086199174</v>
      </c>
      <c r="F53" s="30"/>
      <c r="G53" s="2">
        <v>14.91</v>
      </c>
      <c r="H53" s="2">
        <v>1.47</v>
      </c>
      <c r="I53" s="2">
        <v>16.09</v>
      </c>
      <c r="J53" s="2">
        <v>2.0407148169366901E-4</v>
      </c>
      <c r="K53" s="2">
        <v>1.75805033715124E-4</v>
      </c>
      <c r="L53" s="2">
        <v>37.213583742739097</v>
      </c>
      <c r="M53" s="2">
        <v>0</v>
      </c>
      <c r="N53" s="2">
        <v>0</v>
      </c>
      <c r="O53" s="2">
        <v>2010</v>
      </c>
      <c r="P53" s="2">
        <v>-759</v>
      </c>
      <c r="Q53" s="2">
        <v>1302</v>
      </c>
      <c r="R53" s="2">
        <v>786</v>
      </c>
      <c r="S53" s="2">
        <v>1783</v>
      </c>
      <c r="T53" s="2">
        <v>900.21188257620497</v>
      </c>
      <c r="U53" s="2">
        <v>-8.2319999999999993</v>
      </c>
      <c r="V53" s="2">
        <v>4771.2118825762</v>
      </c>
      <c r="W53" s="2">
        <v>0.84423076923076901</v>
      </c>
    </row>
    <row r="54" spans="1:23" x14ac:dyDescent="0.25">
      <c r="A54" s="2">
        <v>8846</v>
      </c>
      <c r="B54" s="2">
        <v>1.62816652296867E-3</v>
      </c>
      <c r="C54" s="2">
        <v>6.2665378961992198E-4</v>
      </c>
      <c r="D54" s="2">
        <v>2.02239717175303E-4</v>
      </c>
      <c r="E54" s="2">
        <v>26.047542939970199</v>
      </c>
      <c r="F54" s="30"/>
      <c r="G54" s="2">
        <v>14.88</v>
      </c>
      <c r="H54" s="2">
        <v>1.48</v>
      </c>
      <c r="I54" s="2">
        <v>16.059999999999999</v>
      </c>
      <c r="J54" s="2">
        <v>7.8331723702490205E-4</v>
      </c>
      <c r="K54" s="2">
        <v>2.2471079686144801E-4</v>
      </c>
      <c r="L54" s="2">
        <v>37.2107756285289</v>
      </c>
      <c r="M54" s="2">
        <v>0</v>
      </c>
      <c r="N54" s="2">
        <v>0</v>
      </c>
      <c r="O54" s="2">
        <v>2009</v>
      </c>
      <c r="P54" s="2">
        <v>-757</v>
      </c>
      <c r="Q54" s="2">
        <v>1303</v>
      </c>
      <c r="R54" s="2">
        <v>786</v>
      </c>
      <c r="S54" s="2">
        <v>1783</v>
      </c>
      <c r="T54" s="2">
        <v>896.21188257620497</v>
      </c>
      <c r="U54" s="2">
        <v>-8.2149999999999999</v>
      </c>
      <c r="V54" s="2">
        <v>4768.2118825762</v>
      </c>
      <c r="W54" s="2">
        <v>0.84326923076922999</v>
      </c>
    </row>
    <row r="55" spans="1:23" x14ac:dyDescent="0.25">
      <c r="A55" s="2">
        <v>8801</v>
      </c>
      <c r="B55" s="2">
        <v>6.0560988134506E-2</v>
      </c>
      <c r="C55" s="2">
        <v>8.2115080378576796E-5</v>
      </c>
      <c r="D55" s="2">
        <v>2.1165156881767001E-4</v>
      </c>
      <c r="E55" s="2">
        <v>25.989145245216299</v>
      </c>
      <c r="F55" s="30"/>
      <c r="G55" s="2">
        <v>14.81</v>
      </c>
      <c r="H55" s="2">
        <v>1.49</v>
      </c>
      <c r="I55" s="2">
        <v>15.98</v>
      </c>
      <c r="J55" s="2">
        <v>1.02643850473221E-4</v>
      </c>
      <c r="K55" s="2">
        <v>2.3516840979741099E-4</v>
      </c>
      <c r="L55" s="2">
        <v>37.127350350309001</v>
      </c>
      <c r="M55" s="2">
        <v>0</v>
      </c>
      <c r="N55" s="2">
        <v>0</v>
      </c>
      <c r="O55" s="2">
        <v>2005</v>
      </c>
      <c r="P55" s="2">
        <v>-752</v>
      </c>
      <c r="Q55" s="2">
        <v>1304</v>
      </c>
      <c r="R55" s="2">
        <v>784</v>
      </c>
      <c r="S55" s="2">
        <v>1785</v>
      </c>
      <c r="T55" s="2">
        <v>887.28307680768</v>
      </c>
      <c r="U55" s="2">
        <v>-8.1630000000000003</v>
      </c>
      <c r="V55" s="2">
        <v>4760.2830768076801</v>
      </c>
      <c r="W55" s="2">
        <v>0.83990384615384595</v>
      </c>
    </row>
    <row r="56" spans="1:23" x14ac:dyDescent="0.25">
      <c r="A56" s="2">
        <v>8784</v>
      </c>
      <c r="B56" s="2">
        <v>1.9482555363211601E-3</v>
      </c>
      <c r="C56" s="2">
        <v>1.7012302458722201E-4</v>
      </c>
      <c r="D56" s="2">
        <v>1.21584121176498E-3</v>
      </c>
      <c r="E56" s="2">
        <v>26.046665780227301</v>
      </c>
      <c r="F56" s="30"/>
      <c r="G56" s="2">
        <v>14.78</v>
      </c>
      <c r="H56" s="2">
        <v>1.49</v>
      </c>
      <c r="I56" s="2">
        <v>15.97</v>
      </c>
      <c r="J56" s="2">
        <v>2.12653780734028E-4</v>
      </c>
      <c r="K56" s="2">
        <v>1.3509346797388601E-3</v>
      </c>
      <c r="L56" s="2">
        <v>37.209522543181897</v>
      </c>
      <c r="M56" s="2">
        <v>0</v>
      </c>
      <c r="N56" s="2">
        <v>0</v>
      </c>
      <c r="O56" s="2">
        <v>2009</v>
      </c>
      <c r="P56" s="2">
        <v>-752</v>
      </c>
      <c r="Q56" s="2">
        <v>1309</v>
      </c>
      <c r="R56" s="2">
        <v>784</v>
      </c>
      <c r="S56" s="2">
        <v>1783</v>
      </c>
      <c r="T56" s="2">
        <v>880.21188257620497</v>
      </c>
      <c r="U56" s="2">
        <v>-8.157</v>
      </c>
      <c r="V56" s="2">
        <v>4756.2118825762</v>
      </c>
      <c r="W56" s="2">
        <v>0.83942307692307605</v>
      </c>
    </row>
    <row r="57" spans="1:23" x14ac:dyDescent="0.25">
      <c r="A57" s="2">
        <v>8772</v>
      </c>
      <c r="B57" s="2">
        <v>5.9185515061357399E-2</v>
      </c>
      <c r="C57" s="2">
        <v>8.2118676489453501E-5</v>
      </c>
      <c r="D57" s="2">
        <v>1.7470742452619601E-4</v>
      </c>
      <c r="E57" s="2">
        <v>25.990557658837599</v>
      </c>
      <c r="F57" s="30"/>
      <c r="G57" s="2">
        <v>14.76</v>
      </c>
      <c r="H57" s="2">
        <v>1.5</v>
      </c>
      <c r="I57" s="2">
        <v>15.94</v>
      </c>
      <c r="J57" s="2">
        <v>1.0264834561181601E-4</v>
      </c>
      <c r="K57" s="2">
        <v>1.9411936058466299E-4</v>
      </c>
      <c r="L57" s="2">
        <v>37.129368084053702</v>
      </c>
      <c r="M57" s="2">
        <v>0</v>
      </c>
      <c r="N57" s="2">
        <v>0</v>
      </c>
      <c r="O57" s="2">
        <v>2005</v>
      </c>
      <c r="P57" s="2">
        <v>-750</v>
      </c>
      <c r="Q57" s="2">
        <v>1306</v>
      </c>
      <c r="R57" s="2">
        <v>784</v>
      </c>
      <c r="S57" s="2">
        <v>1785</v>
      </c>
      <c r="T57" s="2">
        <v>879.23708821372395</v>
      </c>
      <c r="U57" s="2">
        <v>-8.1349999999999998</v>
      </c>
      <c r="V57" s="2">
        <v>4754.2370882137202</v>
      </c>
      <c r="W57" s="2">
        <v>0.83846153846153804</v>
      </c>
    </row>
    <row r="58" spans="1:23" x14ac:dyDescent="0.25">
      <c r="A58" s="2">
        <v>8749</v>
      </c>
      <c r="B58" s="2">
        <v>1.0157758733539499E-3</v>
      </c>
      <c r="C58" s="2">
        <v>3.8395048305412099E-4</v>
      </c>
      <c r="D58" s="2">
        <v>4.0459209864402899E-4</v>
      </c>
      <c r="E58" s="2">
        <v>26.0481956815449</v>
      </c>
      <c r="F58" s="30"/>
      <c r="G58" s="2">
        <v>14.72</v>
      </c>
      <c r="H58" s="2">
        <v>1.49</v>
      </c>
      <c r="I58" s="2">
        <v>15.92</v>
      </c>
      <c r="J58" s="2">
        <v>4.7993810381765099E-4</v>
      </c>
      <c r="K58" s="2">
        <v>4.4954677627114301E-4</v>
      </c>
      <c r="L58" s="2">
        <v>37.211708116492701</v>
      </c>
      <c r="M58" s="2">
        <v>0</v>
      </c>
      <c r="N58" s="2">
        <v>0</v>
      </c>
      <c r="O58" s="2">
        <v>2009</v>
      </c>
      <c r="P58" s="2">
        <v>-749</v>
      </c>
      <c r="Q58" s="2">
        <v>1312</v>
      </c>
      <c r="R58" s="2">
        <v>783</v>
      </c>
      <c r="S58" s="2">
        <v>1783</v>
      </c>
      <c r="T58" s="2">
        <v>871.21188257620497</v>
      </c>
      <c r="U58" s="2">
        <v>-8.1240000000000006</v>
      </c>
      <c r="V58" s="2">
        <v>4749.2118825762</v>
      </c>
      <c r="W58" s="2">
        <v>0.83701923076923002</v>
      </c>
    </row>
    <row r="59" spans="1:23" x14ac:dyDescent="0.25">
      <c r="A59" s="2">
        <v>8725</v>
      </c>
      <c r="B59" s="2">
        <v>1.6823684693112999E-3</v>
      </c>
      <c r="C59" s="2">
        <v>1.1845019390098899E-4</v>
      </c>
      <c r="D59" s="2">
        <v>5.1072653872916401E-4</v>
      </c>
      <c r="E59" s="2">
        <v>26.047688454797999</v>
      </c>
      <c r="F59" s="30"/>
      <c r="G59" s="2">
        <v>14.68</v>
      </c>
      <c r="H59" s="2">
        <v>1.5</v>
      </c>
      <c r="I59" s="2">
        <v>15.88</v>
      </c>
      <c r="J59" s="2">
        <v>1.48062742376236E-4</v>
      </c>
      <c r="K59" s="2">
        <v>5.6747393192129402E-4</v>
      </c>
      <c r="L59" s="2">
        <v>37.210983506854298</v>
      </c>
      <c r="M59" s="2">
        <v>0</v>
      </c>
      <c r="N59" s="2">
        <v>0</v>
      </c>
      <c r="O59" s="2">
        <v>2009</v>
      </c>
      <c r="P59" s="2">
        <v>-747</v>
      </c>
      <c r="Q59" s="2">
        <v>1314</v>
      </c>
      <c r="R59" s="2">
        <v>783</v>
      </c>
      <c r="S59" s="2">
        <v>1783</v>
      </c>
      <c r="T59" s="2">
        <v>865.21188257620497</v>
      </c>
      <c r="U59" s="2">
        <v>-8.1010000000000009</v>
      </c>
      <c r="V59" s="2">
        <v>4745.2118825762</v>
      </c>
      <c r="W59" s="2">
        <v>0.83557692307692299</v>
      </c>
    </row>
    <row r="60" spans="1:23" x14ac:dyDescent="0.25">
      <c r="A60" s="2">
        <v>8712</v>
      </c>
      <c r="B60" s="2">
        <v>9.873394164080871E-4</v>
      </c>
      <c r="C60" s="2">
        <v>7.9121379254501305E-4</v>
      </c>
      <c r="D60" s="2">
        <v>1.65153770743003E-4</v>
      </c>
      <c r="E60" s="2">
        <v>26.048056293020299</v>
      </c>
      <c r="F60" s="30"/>
      <c r="G60" s="2">
        <v>14.66</v>
      </c>
      <c r="H60" s="2">
        <v>1.5</v>
      </c>
      <c r="I60" s="2">
        <v>15.86</v>
      </c>
      <c r="J60" s="2">
        <v>9.8901724068126595E-4</v>
      </c>
      <c r="K60" s="2">
        <v>1.8350418971444801E-4</v>
      </c>
      <c r="L60" s="2">
        <v>37.211508990029003</v>
      </c>
      <c r="M60" s="2">
        <v>0</v>
      </c>
      <c r="N60" s="2">
        <v>0</v>
      </c>
      <c r="O60" s="2">
        <v>2009</v>
      </c>
      <c r="P60" s="2">
        <v>-746</v>
      </c>
      <c r="Q60" s="2">
        <v>1315</v>
      </c>
      <c r="R60" s="2">
        <v>782</v>
      </c>
      <c r="S60" s="2">
        <v>1783</v>
      </c>
      <c r="T60" s="2">
        <v>862.21188257620497</v>
      </c>
      <c r="U60" s="2">
        <v>-8.0879999999999992</v>
      </c>
      <c r="V60" s="2">
        <v>4742.2118825762</v>
      </c>
      <c r="W60" s="2">
        <v>0.83461538461538398</v>
      </c>
    </row>
    <row r="61" spans="1:23" x14ac:dyDescent="0.25">
      <c r="A61" s="2">
        <v>8688</v>
      </c>
      <c r="B61" s="2">
        <v>1.0162685324953799E-3</v>
      </c>
      <c r="C61" s="2">
        <v>4.1903567146461498E-4</v>
      </c>
      <c r="D61" s="2">
        <v>2.5904678081156398E-4</v>
      </c>
      <c r="E61" s="2">
        <v>26.048305649015202</v>
      </c>
      <c r="F61" s="30"/>
      <c r="G61" s="2">
        <v>14.62</v>
      </c>
      <c r="H61" s="2">
        <v>1.5</v>
      </c>
      <c r="I61" s="2">
        <v>15.82</v>
      </c>
      <c r="J61" s="2">
        <v>5.2379458933076903E-4</v>
      </c>
      <c r="K61" s="2">
        <v>2.8782975645729299E-4</v>
      </c>
      <c r="L61" s="2">
        <v>37.211865212878898</v>
      </c>
      <c r="M61" s="2">
        <v>0</v>
      </c>
      <c r="N61" s="2">
        <v>0</v>
      </c>
      <c r="O61" s="2">
        <v>2009</v>
      </c>
      <c r="P61" s="2">
        <v>-744</v>
      </c>
      <c r="Q61" s="2">
        <v>1317</v>
      </c>
      <c r="R61" s="2">
        <v>782</v>
      </c>
      <c r="S61" s="2">
        <v>1783</v>
      </c>
      <c r="T61" s="2">
        <v>855.21188257620497</v>
      </c>
      <c r="U61" s="2">
        <v>-8.0660000000000007</v>
      </c>
      <c r="V61" s="2">
        <v>4737.2118825762</v>
      </c>
      <c r="W61" s="2">
        <v>0.83269230769230695</v>
      </c>
    </row>
    <row r="62" spans="1:23" x14ac:dyDescent="0.25">
      <c r="A62" s="2">
        <v>8659</v>
      </c>
      <c r="B62" s="2">
        <v>4.8264883216155102E-2</v>
      </c>
      <c r="C62" s="2">
        <v>8.4143449016838403E-4</v>
      </c>
      <c r="D62" s="2">
        <v>1.5051633730937201E-4</v>
      </c>
      <c r="E62" s="2">
        <v>26.000743165956301</v>
      </c>
      <c r="F62" s="30"/>
      <c r="G62" s="2">
        <v>14.57</v>
      </c>
      <c r="H62" s="2">
        <v>1.51</v>
      </c>
      <c r="I62" s="2">
        <v>15.77</v>
      </c>
      <c r="J62" s="2">
        <v>1.0517931127104799E-3</v>
      </c>
      <c r="K62" s="2">
        <v>1.6724037478819099E-4</v>
      </c>
      <c r="L62" s="2">
        <v>37.143918808509099</v>
      </c>
      <c r="M62" s="2">
        <v>0</v>
      </c>
      <c r="N62" s="2">
        <v>0</v>
      </c>
      <c r="O62" s="2">
        <v>2006</v>
      </c>
      <c r="P62" s="2">
        <v>-740</v>
      </c>
      <c r="Q62" s="2">
        <v>1317</v>
      </c>
      <c r="R62" s="2">
        <v>781</v>
      </c>
      <c r="S62" s="2">
        <v>1784</v>
      </c>
      <c r="T62" s="2">
        <v>849.87655964382702</v>
      </c>
      <c r="U62" s="2">
        <v>-8.0299999999999994</v>
      </c>
      <c r="V62" s="2">
        <v>4731.8765596438197</v>
      </c>
      <c r="W62" s="2">
        <v>0.83076923076923004</v>
      </c>
    </row>
    <row r="63" spans="1:23" x14ac:dyDescent="0.25">
      <c r="A63" s="2">
        <v>8615</v>
      </c>
      <c r="B63" s="2">
        <v>1.0075488369166599E-3</v>
      </c>
      <c r="C63" s="2">
        <v>8.0740880307533596E-4</v>
      </c>
      <c r="D63" s="2">
        <v>2.5413388851008498E-4</v>
      </c>
      <c r="E63" s="2">
        <v>26.0479309084714</v>
      </c>
      <c r="F63" s="30"/>
      <c r="G63" s="2">
        <v>14.49</v>
      </c>
      <c r="H63" s="2">
        <v>1.52</v>
      </c>
      <c r="I63" s="2">
        <v>15.71</v>
      </c>
      <c r="J63" s="2">
        <v>1.00926100384416E-3</v>
      </c>
      <c r="K63" s="2">
        <v>2.82370987233427E-4</v>
      </c>
      <c r="L63" s="2">
        <v>37.211329869244999</v>
      </c>
      <c r="M63" s="2">
        <v>0</v>
      </c>
      <c r="N63" s="2">
        <v>0</v>
      </c>
      <c r="O63" s="2">
        <v>2009</v>
      </c>
      <c r="P63" s="2">
        <v>-737</v>
      </c>
      <c r="Q63" s="2">
        <v>1323</v>
      </c>
      <c r="R63" s="2">
        <v>780</v>
      </c>
      <c r="S63" s="2">
        <v>1783</v>
      </c>
      <c r="T63" s="2">
        <v>837.21188257620497</v>
      </c>
      <c r="U63" s="2">
        <v>-7.9969999999999999</v>
      </c>
      <c r="V63" s="2">
        <v>4723.2118825762</v>
      </c>
      <c r="W63" s="2">
        <v>0.828365384615384</v>
      </c>
    </row>
    <row r="64" spans="1:23" x14ac:dyDescent="0.25">
      <c r="A64" s="2">
        <v>8608</v>
      </c>
      <c r="B64" s="2">
        <v>2.7438444258717702E-3</v>
      </c>
      <c r="C64" s="2">
        <v>2.6246367124695602E-4</v>
      </c>
      <c r="D64" s="2">
        <v>1.7937987278532E-4</v>
      </c>
      <c r="E64" s="2">
        <v>26.046814312030001</v>
      </c>
      <c r="F64" s="30"/>
      <c r="G64" s="2">
        <v>14.48</v>
      </c>
      <c r="H64" s="2">
        <v>1.52</v>
      </c>
      <c r="I64" s="2">
        <v>15.7</v>
      </c>
      <c r="J64" s="2">
        <v>3.28079589058695E-4</v>
      </c>
      <c r="K64" s="2">
        <v>1.99310969761467E-4</v>
      </c>
      <c r="L64" s="2">
        <v>37.209734731471499</v>
      </c>
      <c r="M64" s="2">
        <v>0</v>
      </c>
      <c r="N64" s="2">
        <v>0</v>
      </c>
      <c r="O64" s="2">
        <v>2009</v>
      </c>
      <c r="P64" s="2">
        <v>-737</v>
      </c>
      <c r="Q64" s="2">
        <v>1324</v>
      </c>
      <c r="R64" s="2">
        <v>780</v>
      </c>
      <c r="S64" s="2">
        <v>1783</v>
      </c>
      <c r="T64" s="2">
        <v>835.25787117016</v>
      </c>
      <c r="U64" s="2">
        <v>-7.99</v>
      </c>
      <c r="V64" s="2">
        <v>4722.2578711701599</v>
      </c>
      <c r="W64" s="2">
        <v>0.827884615384615</v>
      </c>
    </row>
    <row r="65" spans="1:28" x14ac:dyDescent="0.25">
      <c r="A65" s="2">
        <v>8571</v>
      </c>
      <c r="B65" s="2">
        <v>1.8667652173761601E-3</v>
      </c>
      <c r="C65" s="2">
        <v>4.7140685398025203E-4</v>
      </c>
      <c r="D65" s="2">
        <v>1.8642609046274299E-4</v>
      </c>
      <c r="E65" s="2">
        <v>26.047475401838099</v>
      </c>
      <c r="F65" s="30"/>
      <c r="G65" s="2">
        <v>14.42</v>
      </c>
      <c r="H65" s="2">
        <v>1.52</v>
      </c>
      <c r="I65" s="2">
        <v>15.65</v>
      </c>
      <c r="J65" s="2">
        <v>5.8925856747531495E-4</v>
      </c>
      <c r="K65" s="2">
        <v>2.0714010051415901E-4</v>
      </c>
      <c r="L65" s="2">
        <v>37.210679145483098</v>
      </c>
      <c r="M65" s="2">
        <v>0</v>
      </c>
      <c r="N65" s="2">
        <v>0</v>
      </c>
      <c r="O65" s="2">
        <v>2009</v>
      </c>
      <c r="P65" s="2">
        <v>-734</v>
      </c>
      <c r="Q65" s="2">
        <v>1327</v>
      </c>
      <c r="R65" s="2">
        <v>779</v>
      </c>
      <c r="S65" s="2">
        <v>1783</v>
      </c>
      <c r="T65" s="2">
        <v>826.21188257620497</v>
      </c>
      <c r="U65" s="2">
        <v>-7.9550000000000001</v>
      </c>
      <c r="V65" s="2">
        <v>4715.2118825762</v>
      </c>
      <c r="W65" s="2">
        <v>0.82548076923076896</v>
      </c>
    </row>
    <row r="66" spans="1:28" x14ac:dyDescent="0.25">
      <c r="A66" s="2">
        <v>8530</v>
      </c>
      <c r="B66" s="2">
        <v>1.3965638000704101E-3</v>
      </c>
      <c r="C66" s="2">
        <v>9.1009075552120599E-5</v>
      </c>
      <c r="D66" s="2">
        <v>1.33350119699197E-3</v>
      </c>
      <c r="E66" s="2">
        <v>26.047178925927302</v>
      </c>
      <c r="F66" s="30"/>
      <c r="G66" s="2">
        <v>14.35</v>
      </c>
      <c r="H66" s="2">
        <v>1.53</v>
      </c>
      <c r="I66" s="2">
        <v>15.59</v>
      </c>
      <c r="J66" s="2">
        <v>1.1376134444015E-4</v>
      </c>
      <c r="K66" s="2">
        <v>1.4816679966577499E-3</v>
      </c>
      <c r="L66" s="2">
        <v>37.210255608467698</v>
      </c>
      <c r="M66" s="2">
        <v>0</v>
      </c>
      <c r="N66" s="2">
        <v>0</v>
      </c>
      <c r="O66" s="2">
        <v>2009</v>
      </c>
      <c r="P66" s="2">
        <v>-730</v>
      </c>
      <c r="Q66" s="2">
        <v>1331</v>
      </c>
      <c r="R66" s="2">
        <v>778</v>
      </c>
      <c r="S66" s="2">
        <v>1783</v>
      </c>
      <c r="T66" s="2">
        <v>815.21188257620497</v>
      </c>
      <c r="U66" s="2">
        <v>-7.9160000000000004</v>
      </c>
      <c r="V66" s="2">
        <v>4707.2118825762</v>
      </c>
      <c r="W66" s="2">
        <v>0.82307692307692304</v>
      </c>
    </row>
    <row r="67" spans="1:28" x14ac:dyDescent="0.25">
      <c r="A67" s="2">
        <v>8525</v>
      </c>
      <c r="B67" s="2">
        <v>3.4975602629061398E-3</v>
      </c>
      <c r="C67" s="2">
        <v>1.3245129936259199E-4</v>
      </c>
      <c r="D67" s="2">
        <v>1.47383158942439E-4</v>
      </c>
      <c r="E67" s="2">
        <v>26.0462226052787</v>
      </c>
      <c r="F67" s="30"/>
      <c r="G67" s="2">
        <v>14.34</v>
      </c>
      <c r="H67" s="2">
        <v>1.53</v>
      </c>
      <c r="I67" s="2">
        <v>15.58</v>
      </c>
      <c r="J67" s="2">
        <v>1.65564124203241E-4</v>
      </c>
      <c r="K67" s="2">
        <v>1.6375906549159899E-4</v>
      </c>
      <c r="L67" s="2">
        <v>37.2088894361125</v>
      </c>
      <c r="M67" s="2">
        <v>0</v>
      </c>
      <c r="N67" s="2">
        <v>0</v>
      </c>
      <c r="O67" s="2">
        <v>2009</v>
      </c>
      <c r="P67" s="2">
        <v>-729</v>
      </c>
      <c r="Q67" s="2">
        <v>1331</v>
      </c>
      <c r="R67" s="2">
        <v>777</v>
      </c>
      <c r="S67" s="2">
        <v>1783</v>
      </c>
      <c r="T67" s="2">
        <v>814.25787117016</v>
      </c>
      <c r="U67" s="2">
        <v>-7.9109999999999996</v>
      </c>
      <c r="V67" s="2">
        <v>4705.2578711701599</v>
      </c>
      <c r="W67" s="2">
        <v>0.82259615384615303</v>
      </c>
    </row>
    <row r="68" spans="1:28" x14ac:dyDescent="0.25">
      <c r="A68" s="2">
        <v>8501</v>
      </c>
      <c r="B68" s="2">
        <v>4.3602384769017696E-3</v>
      </c>
      <c r="C68" s="2">
        <v>2.4014936989016499E-4</v>
      </c>
      <c r="D68" s="2">
        <v>1.59423981559781E-4</v>
      </c>
      <c r="E68" s="2">
        <v>26.045240188171601</v>
      </c>
      <c r="F68" s="30"/>
      <c r="G68" s="2">
        <v>14.3</v>
      </c>
      <c r="H68" s="2">
        <v>1.54</v>
      </c>
      <c r="I68" s="2">
        <v>15.54</v>
      </c>
      <c r="J68" s="2">
        <v>3.0018671236270699E-4</v>
      </c>
      <c r="K68" s="2">
        <v>1.77137757288645E-4</v>
      </c>
      <c r="L68" s="2">
        <v>37.207485983102302</v>
      </c>
      <c r="M68" s="2">
        <v>0</v>
      </c>
      <c r="N68" s="2">
        <v>0</v>
      </c>
      <c r="O68" s="2">
        <v>2009</v>
      </c>
      <c r="P68" s="2">
        <v>-727</v>
      </c>
      <c r="Q68" s="2">
        <v>1333</v>
      </c>
      <c r="R68" s="2">
        <v>777</v>
      </c>
      <c r="S68" s="2">
        <v>1783</v>
      </c>
      <c r="T68" s="2">
        <v>808.30385976411503</v>
      </c>
      <c r="U68" s="2">
        <v>-7.8879999999999999</v>
      </c>
      <c r="V68" s="2">
        <v>4701.3038597641098</v>
      </c>
      <c r="W68" s="2">
        <v>0.82115384615384601</v>
      </c>
    </row>
    <row r="69" spans="1:28" x14ac:dyDescent="0.25">
      <c r="A69" s="2">
        <v>8465</v>
      </c>
      <c r="B69" s="2">
        <v>6.3214635767480502E-4</v>
      </c>
      <c r="C69" s="2">
        <v>6.2843692771150496E-4</v>
      </c>
      <c r="D69" s="2">
        <v>2.17245329673545E-4</v>
      </c>
      <c r="E69" s="2">
        <v>26.048522171384899</v>
      </c>
      <c r="F69" s="30"/>
      <c r="G69" s="2">
        <v>14.24</v>
      </c>
      <c r="H69" s="2">
        <v>1.54</v>
      </c>
      <c r="I69" s="2">
        <v>15.49</v>
      </c>
      <c r="J69" s="2">
        <v>7.8554615963938096E-4</v>
      </c>
      <c r="K69" s="2">
        <v>2.4138369963727199E-4</v>
      </c>
      <c r="L69" s="2">
        <v>37.212174530549902</v>
      </c>
      <c r="M69" s="2">
        <v>0</v>
      </c>
      <c r="N69" s="2">
        <v>0</v>
      </c>
      <c r="O69" s="2">
        <v>2009</v>
      </c>
      <c r="P69" s="2">
        <v>-724</v>
      </c>
      <c r="Q69" s="2">
        <v>1337</v>
      </c>
      <c r="R69" s="2">
        <v>776</v>
      </c>
      <c r="S69" s="2">
        <v>1783</v>
      </c>
      <c r="T69" s="2">
        <v>799.21188257620497</v>
      </c>
      <c r="U69" s="2">
        <v>-7.8550000000000004</v>
      </c>
      <c r="V69" s="2">
        <v>4695.2118825762</v>
      </c>
      <c r="W69" s="2">
        <v>0.81874999999999998</v>
      </c>
    </row>
    <row r="70" spans="1:28" x14ac:dyDescent="0.25">
      <c r="A70" s="2">
        <v>8456</v>
      </c>
      <c r="B70" s="2">
        <v>7.0137732576130095E-4</v>
      </c>
      <c r="C70" s="2">
        <v>8.9036663503416698E-5</v>
      </c>
      <c r="D70" s="2">
        <v>4.0590080568395E-4</v>
      </c>
      <c r="E70" s="2">
        <v>26.048803685205002</v>
      </c>
      <c r="F70" s="30"/>
      <c r="G70" s="2">
        <v>14.23</v>
      </c>
      <c r="H70" s="2">
        <v>1.54</v>
      </c>
      <c r="I70" s="2">
        <v>15.47</v>
      </c>
      <c r="J70" s="2">
        <v>1.1129582937927E-4</v>
      </c>
      <c r="K70" s="2">
        <v>4.5100089520438898E-4</v>
      </c>
      <c r="L70" s="2">
        <v>37.212576693149998</v>
      </c>
      <c r="M70" s="2">
        <v>0</v>
      </c>
      <c r="N70" s="2">
        <v>0</v>
      </c>
      <c r="O70" s="2">
        <v>2009</v>
      </c>
      <c r="P70" s="2">
        <v>-723</v>
      </c>
      <c r="Q70" s="2">
        <v>1337</v>
      </c>
      <c r="R70" s="2">
        <v>776</v>
      </c>
      <c r="S70" s="2">
        <v>1783</v>
      </c>
      <c r="T70" s="2">
        <v>796.21188257620497</v>
      </c>
      <c r="U70" s="2">
        <v>-7.8460000000000001</v>
      </c>
      <c r="V70" s="2">
        <v>4692.2118825762</v>
      </c>
      <c r="W70" s="2">
        <v>0.81778846153846096</v>
      </c>
    </row>
    <row r="71" spans="1:28" x14ac:dyDescent="0.25">
      <c r="A71" s="2">
        <v>8433</v>
      </c>
      <c r="B71" s="2">
        <v>5.2250615562337102E-4</v>
      </c>
      <c r="C71" s="2">
        <v>2.1315164485445201E-3</v>
      </c>
      <c r="D71" s="2">
        <v>4.0781634381597398E-4</v>
      </c>
      <c r="E71" s="2">
        <v>26.046938161052001</v>
      </c>
      <c r="F71" s="30"/>
      <c r="G71" s="2">
        <v>14.19</v>
      </c>
      <c r="H71" s="2">
        <v>1.55</v>
      </c>
      <c r="I71" s="2">
        <v>15.44</v>
      </c>
      <c r="J71" s="2">
        <v>2.6643955606806499E-3</v>
      </c>
      <c r="K71" s="2">
        <v>4.5312927090663797E-4</v>
      </c>
      <c r="L71" s="2">
        <v>37.209911658645701</v>
      </c>
      <c r="M71" s="2">
        <v>0</v>
      </c>
      <c r="N71" s="2">
        <v>0</v>
      </c>
      <c r="O71" s="2">
        <v>2009</v>
      </c>
      <c r="P71" s="2">
        <v>-721</v>
      </c>
      <c r="Q71" s="2">
        <v>1340</v>
      </c>
      <c r="R71" s="2">
        <v>775</v>
      </c>
      <c r="S71" s="2">
        <v>1783</v>
      </c>
      <c r="T71" s="2">
        <v>790.21188257620497</v>
      </c>
      <c r="U71" s="2">
        <v>-7.8239999999999998</v>
      </c>
      <c r="V71" s="2">
        <v>4688.2118825762</v>
      </c>
      <c r="W71" s="2">
        <v>0.81682692307692295</v>
      </c>
    </row>
    <row r="72" spans="1:28" x14ac:dyDescent="0.25">
      <c r="A72" s="2">
        <v>8395</v>
      </c>
      <c r="B72" s="2">
        <v>1.01626863835604E-3</v>
      </c>
      <c r="C72" s="2">
        <v>4.19035715113898E-4</v>
      </c>
      <c r="D72" s="2">
        <v>2.5633328268893799E-4</v>
      </c>
      <c r="E72" s="2">
        <v>26.048308362363802</v>
      </c>
      <c r="F72" s="30"/>
      <c r="G72" s="2">
        <v>14.12</v>
      </c>
      <c r="H72" s="2">
        <v>1.55</v>
      </c>
      <c r="I72" s="2">
        <v>15.38</v>
      </c>
      <c r="J72" s="2">
        <v>5.2379464389237199E-4</v>
      </c>
      <c r="K72" s="2">
        <v>2.84814758543264E-4</v>
      </c>
      <c r="L72" s="2">
        <v>37.211869089091202</v>
      </c>
      <c r="M72" s="2">
        <v>0</v>
      </c>
      <c r="N72" s="2">
        <v>0</v>
      </c>
      <c r="O72" s="2">
        <v>2009</v>
      </c>
      <c r="P72" s="2">
        <v>-718</v>
      </c>
      <c r="Q72" s="2">
        <v>1343</v>
      </c>
      <c r="R72" s="2">
        <v>774</v>
      </c>
      <c r="S72" s="2">
        <v>1783</v>
      </c>
      <c r="T72" s="2">
        <v>781.21188257620497</v>
      </c>
      <c r="U72" s="2">
        <v>-7.7880000000000003</v>
      </c>
      <c r="V72" s="2">
        <v>4681.2118825762</v>
      </c>
      <c r="W72" s="2">
        <v>0.81394230769230702</v>
      </c>
    </row>
    <row r="73" spans="1:28" x14ac:dyDescent="0.25">
      <c r="A73" s="2">
        <v>8366</v>
      </c>
      <c r="B73" s="2">
        <v>4.67261559340535E-4</v>
      </c>
      <c r="C73" s="2">
        <v>6.1539968903205199E-4</v>
      </c>
      <c r="D73" s="2">
        <v>1.08496736416193E-4</v>
      </c>
      <c r="E73" s="2">
        <v>26.048808842015202</v>
      </c>
      <c r="F73" s="30"/>
      <c r="G73" s="2">
        <v>14.08</v>
      </c>
      <c r="H73" s="2">
        <v>1.56</v>
      </c>
      <c r="I73" s="2">
        <v>15.34</v>
      </c>
      <c r="J73" s="2">
        <v>7.6924961129006496E-4</v>
      </c>
      <c r="K73" s="2">
        <v>1.20551929351325E-4</v>
      </c>
      <c r="L73" s="2">
        <v>37.212584060021697</v>
      </c>
      <c r="M73" s="2">
        <v>0</v>
      </c>
      <c r="N73" s="2">
        <v>0</v>
      </c>
      <c r="O73" s="2">
        <v>2009</v>
      </c>
      <c r="P73" s="2">
        <v>-715</v>
      </c>
      <c r="Q73" s="2">
        <v>1345</v>
      </c>
      <c r="R73" s="2">
        <v>774</v>
      </c>
      <c r="S73" s="2">
        <v>1783</v>
      </c>
      <c r="T73" s="2">
        <v>773.21188257620497</v>
      </c>
      <c r="U73" s="2">
        <v>-7.7610000000000001</v>
      </c>
      <c r="V73" s="2">
        <v>4675.2118825762</v>
      </c>
      <c r="W73" s="2">
        <v>0.812499999999999</v>
      </c>
    </row>
    <row r="74" spans="1:28" x14ac:dyDescent="0.25">
      <c r="A74" s="2">
        <v>8366</v>
      </c>
      <c r="B74" s="2">
        <v>4.67261559340535E-4</v>
      </c>
      <c r="C74" s="2">
        <v>6.1539968903205199E-4</v>
      </c>
      <c r="D74" s="2">
        <v>1.08496736416193E-4</v>
      </c>
      <c r="E74" s="2">
        <v>26.048808842015202</v>
      </c>
      <c r="F74" s="30"/>
      <c r="G74" s="2">
        <v>14.08</v>
      </c>
      <c r="H74" s="2">
        <v>1.56</v>
      </c>
      <c r="I74" s="2">
        <v>15.34</v>
      </c>
      <c r="J74" s="2">
        <v>7.6924961129006496E-4</v>
      </c>
      <c r="K74" s="2">
        <v>1.20551929351325E-4</v>
      </c>
      <c r="L74" s="2">
        <v>37.212584060021697</v>
      </c>
      <c r="M74" s="2">
        <v>0</v>
      </c>
      <c r="N74" s="2">
        <v>0</v>
      </c>
      <c r="O74" s="2">
        <v>2009</v>
      </c>
      <c r="P74" s="2">
        <v>-715</v>
      </c>
      <c r="Q74" s="2">
        <v>1345</v>
      </c>
      <c r="R74" s="2">
        <v>774</v>
      </c>
      <c r="S74" s="2">
        <v>1783</v>
      </c>
      <c r="T74" s="2">
        <v>773.21188257620497</v>
      </c>
      <c r="U74" s="2">
        <v>-7.7610000000000001</v>
      </c>
      <c r="V74" s="2">
        <v>4675.2118825762</v>
      </c>
      <c r="W74" s="2">
        <v>0.812499999999999</v>
      </c>
    </row>
    <row r="75" spans="1:28" x14ac:dyDescent="0.25">
      <c r="A75" s="2">
        <v>8327</v>
      </c>
      <c r="B75" s="2">
        <v>8.7598719033678502E-4</v>
      </c>
      <c r="C75" s="2">
        <v>2.71066317931147E-4</v>
      </c>
      <c r="D75" s="2">
        <v>1.3989155053118101E-4</v>
      </c>
      <c r="E75" s="2">
        <v>26.048713054941199</v>
      </c>
      <c r="F75" s="30"/>
      <c r="G75" s="2">
        <v>14.01</v>
      </c>
      <c r="H75" s="2">
        <v>1.57</v>
      </c>
      <c r="I75" s="2">
        <v>15.28</v>
      </c>
      <c r="J75" s="2">
        <v>3.38832897413933E-4</v>
      </c>
      <c r="K75" s="2">
        <v>1.5543505614575701E-4</v>
      </c>
      <c r="L75" s="2">
        <v>37.212447221344497</v>
      </c>
      <c r="M75" s="2">
        <v>0</v>
      </c>
      <c r="N75" s="2">
        <v>0</v>
      </c>
      <c r="O75" s="2">
        <v>2009</v>
      </c>
      <c r="P75" s="2">
        <v>-712</v>
      </c>
      <c r="Q75" s="2">
        <v>1349</v>
      </c>
      <c r="R75" s="2">
        <v>773</v>
      </c>
      <c r="S75" s="2">
        <v>1783</v>
      </c>
      <c r="T75" s="2">
        <v>763.21188257620497</v>
      </c>
      <c r="U75" s="2">
        <v>-7.7240000000000002</v>
      </c>
      <c r="V75" s="2">
        <v>4668.2118825762</v>
      </c>
      <c r="W75" s="2">
        <v>0.81009615384615297</v>
      </c>
    </row>
    <row r="76" spans="1:28" x14ac:dyDescent="0.25">
      <c r="A76" s="2">
        <v>8280</v>
      </c>
      <c r="B76" s="2">
        <v>1.2317625574834901E-3</v>
      </c>
      <c r="C76" s="2">
        <v>1.6508093088059899E-4</v>
      </c>
      <c r="D76" s="2">
        <v>4.7726950995540202E-4</v>
      </c>
      <c r="E76" s="2">
        <v>26.0481258870016</v>
      </c>
      <c r="F76" s="30"/>
      <c r="G76" s="2">
        <v>13.93</v>
      </c>
      <c r="H76" s="2">
        <v>1.57</v>
      </c>
      <c r="I76" s="2">
        <v>15.21</v>
      </c>
      <c r="J76" s="2">
        <v>2.0635116360074901E-4</v>
      </c>
      <c r="K76" s="2">
        <v>5.3029945550600198E-4</v>
      </c>
      <c r="L76" s="2">
        <v>37.211608410002398</v>
      </c>
      <c r="M76" s="2">
        <v>0</v>
      </c>
      <c r="N76" s="2">
        <v>0</v>
      </c>
      <c r="O76" s="2">
        <v>2009</v>
      </c>
      <c r="P76" s="2">
        <v>-708</v>
      </c>
      <c r="Q76" s="2">
        <v>1353</v>
      </c>
      <c r="R76" s="2">
        <v>771</v>
      </c>
      <c r="S76" s="2">
        <v>1783</v>
      </c>
      <c r="T76" s="2">
        <v>752.21188257620497</v>
      </c>
      <c r="U76" s="2">
        <v>-7.6790000000000003</v>
      </c>
      <c r="V76" s="2">
        <v>4659.2118825762</v>
      </c>
      <c r="W76" s="2">
        <v>0.80673076923076903</v>
      </c>
    </row>
    <row r="77" spans="1:28" x14ac:dyDescent="0.25">
      <c r="A77" s="2">
        <v>8279</v>
      </c>
      <c r="B77" s="2">
        <v>8.8236164099822594E-3</v>
      </c>
      <c r="C77" s="2">
        <v>1.77481042499931E-3</v>
      </c>
      <c r="D77" s="2">
        <v>5.44227785964136E-4</v>
      </c>
      <c r="E77" s="2">
        <v>26.038857345379</v>
      </c>
      <c r="F77" s="30"/>
      <c r="G77" s="2">
        <v>13.93</v>
      </c>
      <c r="H77" s="2">
        <v>1.58</v>
      </c>
      <c r="I77" s="2">
        <v>15.21</v>
      </c>
      <c r="J77" s="2">
        <v>2.2185130312491401E-3</v>
      </c>
      <c r="K77" s="2">
        <v>6.0469753996015196E-4</v>
      </c>
      <c r="L77" s="2">
        <v>37.198367636255703</v>
      </c>
      <c r="M77" s="2">
        <v>0</v>
      </c>
      <c r="N77" s="2">
        <v>0</v>
      </c>
      <c r="O77" s="2">
        <v>2009</v>
      </c>
      <c r="P77" s="2">
        <v>-708</v>
      </c>
      <c r="Q77" s="2">
        <v>1353</v>
      </c>
      <c r="R77" s="2">
        <v>771</v>
      </c>
      <c r="S77" s="2">
        <v>1783</v>
      </c>
      <c r="T77" s="2">
        <v>751.52642255214698</v>
      </c>
      <c r="U77" s="2">
        <v>-7.6760000000000002</v>
      </c>
      <c r="V77" s="2">
        <v>4658.5264225521396</v>
      </c>
      <c r="W77" s="2">
        <v>0.80721153846153804</v>
      </c>
      <c r="AB77">
        <f>(4600*0.04)/(1-(1+0.04)^(-20))</f>
        <v>338.47605151169262</v>
      </c>
    </row>
    <row r="78" spans="1:28" x14ac:dyDescent="0.25">
      <c r="A78" s="2">
        <v>8257</v>
      </c>
      <c r="B78" s="2">
        <v>5.9365776051618999E-4</v>
      </c>
      <c r="C78" s="2">
        <v>8.26247152148857E-4</v>
      </c>
      <c r="D78" s="2">
        <v>3.0589425853218602E-4</v>
      </c>
      <c r="E78" s="2">
        <v>26.0482742008288</v>
      </c>
      <c r="F78" s="30"/>
      <c r="G78" s="2">
        <v>13.89</v>
      </c>
      <c r="H78" s="2">
        <v>1.58</v>
      </c>
      <c r="I78" s="2">
        <v>15.17</v>
      </c>
      <c r="J78" s="2">
        <v>1.0328089401860699E-3</v>
      </c>
      <c r="K78" s="2">
        <v>3.39882509480207E-4</v>
      </c>
      <c r="L78" s="2">
        <v>37.211820286898202</v>
      </c>
      <c r="M78" s="2">
        <v>0</v>
      </c>
      <c r="N78" s="2">
        <v>0</v>
      </c>
      <c r="O78" s="2">
        <v>2009</v>
      </c>
      <c r="P78" s="2">
        <v>-706</v>
      </c>
      <c r="Q78" s="2">
        <v>1355</v>
      </c>
      <c r="R78" s="2">
        <v>771</v>
      </c>
      <c r="S78" s="2">
        <v>1783</v>
      </c>
      <c r="T78" s="2">
        <v>746.21188257620497</v>
      </c>
      <c r="U78" s="2">
        <v>-7.657</v>
      </c>
      <c r="V78" s="2">
        <v>4655.2118825762</v>
      </c>
      <c r="W78" s="2">
        <v>0.80528846153846101</v>
      </c>
    </row>
    <row r="79" spans="1:28" x14ac:dyDescent="0.25">
      <c r="A79" s="2">
        <v>8227</v>
      </c>
      <c r="B79" s="2">
        <v>1.1651573835335001E-3</v>
      </c>
      <c r="C79" s="2">
        <v>8.5447980730297195E-5</v>
      </c>
      <c r="D79" s="2">
        <v>1.75120090804857E-4</v>
      </c>
      <c r="E79" s="2">
        <v>26.048574274544901</v>
      </c>
      <c r="F79" s="30"/>
      <c r="G79" s="2">
        <v>13.84</v>
      </c>
      <c r="H79" s="2">
        <v>1.58</v>
      </c>
      <c r="I79" s="2">
        <v>15.13</v>
      </c>
      <c r="J79" s="2">
        <v>1.06809975912871E-4</v>
      </c>
      <c r="K79" s="2">
        <v>1.9457787867206301E-4</v>
      </c>
      <c r="L79" s="2">
        <v>37.212248963635602</v>
      </c>
      <c r="M79" s="2">
        <v>0</v>
      </c>
      <c r="N79" s="2">
        <v>0</v>
      </c>
      <c r="O79" s="2">
        <v>2009</v>
      </c>
      <c r="P79" s="2">
        <v>-703</v>
      </c>
      <c r="Q79" s="2">
        <v>1358</v>
      </c>
      <c r="R79" s="2">
        <v>770</v>
      </c>
      <c r="S79" s="2">
        <v>1783</v>
      </c>
      <c r="T79" s="2">
        <v>738.21188257620497</v>
      </c>
      <c r="U79" s="2">
        <v>-7.6289999999999996</v>
      </c>
      <c r="V79" s="2">
        <v>4649.2118825762</v>
      </c>
      <c r="W79" s="2">
        <v>0.80336538461538398</v>
      </c>
    </row>
    <row r="80" spans="1:28" x14ac:dyDescent="0.25">
      <c r="A80" s="2">
        <v>8197</v>
      </c>
      <c r="B80" s="2">
        <v>2.7781486528424501E-3</v>
      </c>
      <c r="C80" s="2">
        <v>5.5499728635742703E-4</v>
      </c>
      <c r="D80" s="2">
        <v>3.1639697061565598E-4</v>
      </c>
      <c r="E80" s="2">
        <v>26.046350457090099</v>
      </c>
      <c r="F80" s="30"/>
      <c r="G80" s="2">
        <v>13.79</v>
      </c>
      <c r="H80" s="2">
        <v>1.59</v>
      </c>
      <c r="I80" s="2">
        <v>15.08</v>
      </c>
      <c r="J80" s="2">
        <v>6.9374660794678305E-4</v>
      </c>
      <c r="K80" s="2">
        <v>3.5155218957295102E-4</v>
      </c>
      <c r="L80" s="2">
        <v>37.209072081557402</v>
      </c>
      <c r="M80" s="2">
        <v>0</v>
      </c>
      <c r="N80" s="2">
        <v>0</v>
      </c>
      <c r="O80" s="2">
        <v>2009</v>
      </c>
      <c r="P80" s="2">
        <v>-700</v>
      </c>
      <c r="Q80" s="2">
        <v>1360</v>
      </c>
      <c r="R80" s="2">
        <v>769</v>
      </c>
      <c r="S80" s="2">
        <v>1783</v>
      </c>
      <c r="T80" s="2">
        <v>730.25787117016</v>
      </c>
      <c r="U80" s="2">
        <v>-7.6</v>
      </c>
      <c r="V80" s="2">
        <v>4642.2578711701599</v>
      </c>
      <c r="W80" s="2">
        <v>0.80144230769230695</v>
      </c>
    </row>
    <row r="81" spans="1:23" x14ac:dyDescent="0.25">
      <c r="A81" s="2">
        <v>8190</v>
      </c>
      <c r="B81" s="2">
        <v>6.0756567848233402E-4</v>
      </c>
      <c r="C81" s="2">
        <v>3.13738451666911E-4</v>
      </c>
      <c r="D81" s="2">
        <v>1.09135353584699E-4</v>
      </c>
      <c r="E81" s="2">
        <v>26.048969560516198</v>
      </c>
      <c r="F81" s="30"/>
      <c r="G81" s="2">
        <v>13.78</v>
      </c>
      <c r="H81" s="2">
        <v>1.59</v>
      </c>
      <c r="I81" s="2">
        <v>15.07</v>
      </c>
      <c r="J81" s="2">
        <v>3.92173064583639E-4</v>
      </c>
      <c r="K81" s="2">
        <v>1.21261503982999E-4</v>
      </c>
      <c r="L81" s="2">
        <v>37.212813657880297</v>
      </c>
      <c r="M81" s="2">
        <v>0</v>
      </c>
      <c r="N81" s="2">
        <v>0</v>
      </c>
      <c r="O81" s="2">
        <v>2009</v>
      </c>
      <c r="P81" s="2">
        <v>-700</v>
      </c>
      <c r="Q81" s="2">
        <v>1361</v>
      </c>
      <c r="R81" s="2">
        <v>769</v>
      </c>
      <c r="S81" s="2">
        <v>1783</v>
      </c>
      <c r="T81" s="2">
        <v>729.21188257620497</v>
      </c>
      <c r="U81" s="2">
        <v>-7.5940000000000003</v>
      </c>
      <c r="V81" s="2">
        <v>4642.2118825762</v>
      </c>
      <c r="W81" s="2">
        <v>0.80096153846153795</v>
      </c>
    </row>
    <row r="82" spans="1:23" x14ac:dyDescent="0.25">
      <c r="A82" s="2">
        <v>8174</v>
      </c>
      <c r="B82" s="2">
        <v>3.1802629390431702E-3</v>
      </c>
      <c r="C82" s="2">
        <v>1.23148184862542E-4</v>
      </c>
      <c r="D82" s="2">
        <v>2.35051283221566E-4</v>
      </c>
      <c r="E82" s="2">
        <v>26.046461537592801</v>
      </c>
      <c r="F82" s="30"/>
      <c r="G82" s="2">
        <v>13.75</v>
      </c>
      <c r="H82" s="2">
        <v>1.59</v>
      </c>
      <c r="I82" s="2">
        <v>15.05</v>
      </c>
      <c r="J82" s="2">
        <v>1.53935231078177E-4</v>
      </c>
      <c r="K82" s="2">
        <v>2.61168092468407E-4</v>
      </c>
      <c r="L82" s="2">
        <v>37.209230767989801</v>
      </c>
      <c r="M82" s="2">
        <v>0</v>
      </c>
      <c r="N82" s="2">
        <v>0</v>
      </c>
      <c r="O82" s="2">
        <v>2009</v>
      </c>
      <c r="P82" s="2">
        <v>-698</v>
      </c>
      <c r="Q82" s="2">
        <v>1362</v>
      </c>
      <c r="R82" s="2">
        <v>769</v>
      </c>
      <c r="S82" s="2">
        <v>1783</v>
      </c>
      <c r="T82" s="2">
        <v>725.25787117016</v>
      </c>
      <c r="U82" s="2">
        <v>-7.5780000000000003</v>
      </c>
      <c r="V82" s="2">
        <v>4639.2578711701599</v>
      </c>
      <c r="W82" s="2">
        <v>0.8</v>
      </c>
    </row>
    <row r="83" spans="1:23" x14ac:dyDescent="0.25">
      <c r="A83" s="2">
        <v>8101</v>
      </c>
      <c r="B83" s="2">
        <v>2.0570951682572901E-2</v>
      </c>
      <c r="C83" s="2">
        <v>1.3717689078238599E-3</v>
      </c>
      <c r="D83" s="2">
        <v>4.0119055614599303E-4</v>
      </c>
      <c r="E83" s="2">
        <v>26.027656088853401</v>
      </c>
      <c r="F83" s="30"/>
      <c r="G83" s="2">
        <v>13.63</v>
      </c>
      <c r="H83" s="2">
        <v>1.61</v>
      </c>
      <c r="I83" s="2">
        <v>14.94</v>
      </c>
      <c r="J83" s="2">
        <v>1.7147111347798299E-3</v>
      </c>
      <c r="K83" s="2">
        <v>4.4576728460665797E-4</v>
      </c>
      <c r="L83" s="2">
        <v>37.182365841219202</v>
      </c>
      <c r="M83" s="2">
        <v>0</v>
      </c>
      <c r="N83" s="2">
        <v>0</v>
      </c>
      <c r="O83" s="2">
        <v>2008</v>
      </c>
      <c r="P83" s="2">
        <v>-691</v>
      </c>
      <c r="Q83" s="2">
        <v>1368</v>
      </c>
      <c r="R83" s="2">
        <v>767</v>
      </c>
      <c r="S83" s="2">
        <v>1783</v>
      </c>
      <c r="T83" s="2">
        <v>706.88695112204505</v>
      </c>
      <c r="U83" s="2">
        <v>-7.5060000000000002</v>
      </c>
      <c r="V83" s="2">
        <v>4624.88695112204</v>
      </c>
      <c r="W83" s="2">
        <v>0.79567307692307698</v>
      </c>
    </row>
    <row r="84" spans="1:23" x14ac:dyDescent="0.25">
      <c r="A84" s="2">
        <v>8074</v>
      </c>
      <c r="B84" s="2">
        <v>3.99261520522375E-3</v>
      </c>
      <c r="C84" s="2">
        <v>1.28652776199196E-4</v>
      </c>
      <c r="D84" s="2">
        <v>2.12673251226931E-4</v>
      </c>
      <c r="E84" s="2">
        <v>26.045666058767299</v>
      </c>
      <c r="F84" s="30"/>
      <c r="G84" s="2">
        <v>13.58</v>
      </c>
      <c r="H84" s="2">
        <v>1.61</v>
      </c>
      <c r="I84" s="2">
        <v>14.9</v>
      </c>
      <c r="J84" s="2">
        <v>1.60815970248995E-4</v>
      </c>
      <c r="K84" s="2">
        <v>2.3630361247436801E-4</v>
      </c>
      <c r="L84" s="2">
        <v>37.208094369667599</v>
      </c>
      <c r="M84" s="2">
        <v>0</v>
      </c>
      <c r="N84" s="2">
        <v>0</v>
      </c>
      <c r="O84" s="2">
        <v>2009</v>
      </c>
      <c r="P84" s="2">
        <v>-689</v>
      </c>
      <c r="Q84" s="2">
        <v>1371</v>
      </c>
      <c r="R84" s="2">
        <v>766</v>
      </c>
      <c r="S84" s="2">
        <v>1783</v>
      </c>
      <c r="T84" s="2">
        <v>699.25787117016</v>
      </c>
      <c r="U84" s="2">
        <v>-7.484</v>
      </c>
      <c r="V84" s="2">
        <v>4619.2578711701599</v>
      </c>
      <c r="W84" s="2">
        <v>0.79374999999999996</v>
      </c>
    </row>
    <row r="85" spans="1:23" x14ac:dyDescent="0.25">
      <c r="A85" s="2">
        <v>8032</v>
      </c>
      <c r="B85" s="2">
        <v>1.3973737715367101E-3</v>
      </c>
      <c r="C85" s="2">
        <v>2.7377194419822798E-4</v>
      </c>
      <c r="D85" s="2">
        <v>2.4179753845105699E-4</v>
      </c>
      <c r="E85" s="2">
        <v>26.0480870567458</v>
      </c>
      <c r="F85" s="30"/>
      <c r="G85" s="2">
        <v>13.51</v>
      </c>
      <c r="H85" s="2">
        <v>1.62</v>
      </c>
      <c r="I85" s="2">
        <v>14.83</v>
      </c>
      <c r="J85" s="2">
        <v>3.4221493024778503E-4</v>
      </c>
      <c r="K85" s="2">
        <v>2.68663931612286E-4</v>
      </c>
      <c r="L85" s="2">
        <v>37.2115529382083</v>
      </c>
      <c r="M85" s="2">
        <v>0</v>
      </c>
      <c r="N85" s="2">
        <v>0</v>
      </c>
      <c r="O85" s="2">
        <v>2009</v>
      </c>
      <c r="P85" s="2">
        <v>-685</v>
      </c>
      <c r="Q85" s="2">
        <v>1375</v>
      </c>
      <c r="R85" s="2">
        <v>765</v>
      </c>
      <c r="S85" s="2">
        <v>1783</v>
      </c>
      <c r="T85" s="2">
        <v>688.21188257620497</v>
      </c>
      <c r="U85" s="2">
        <v>-7.444</v>
      </c>
      <c r="V85" s="2">
        <v>4611.2118825762</v>
      </c>
      <c r="W85" s="2">
        <v>0.79086538461538403</v>
      </c>
    </row>
    <row r="86" spans="1:23" x14ac:dyDescent="0.25">
      <c r="A86" s="2">
        <v>8017</v>
      </c>
      <c r="B86" s="2">
        <v>7.5453219549453596E-4</v>
      </c>
      <c r="C86" s="2">
        <v>1.5626422864441301E-4</v>
      </c>
      <c r="D86" s="2">
        <v>2.1935663315892799E-4</v>
      </c>
      <c r="E86" s="2">
        <v>26.048869846942701</v>
      </c>
      <c r="F86" s="30"/>
      <c r="G86" s="2">
        <v>13.49</v>
      </c>
      <c r="H86" s="2">
        <v>1.62</v>
      </c>
      <c r="I86" s="2">
        <v>14.81</v>
      </c>
      <c r="J86" s="2">
        <v>1.9533028580551599E-4</v>
      </c>
      <c r="K86" s="2">
        <v>2.43729592398809E-4</v>
      </c>
      <c r="L86" s="2">
        <v>37.212671209918099</v>
      </c>
      <c r="M86" s="2">
        <v>0</v>
      </c>
      <c r="N86" s="2">
        <v>0</v>
      </c>
      <c r="O86" s="2">
        <v>2009</v>
      </c>
      <c r="P86" s="2">
        <v>-684</v>
      </c>
      <c r="Q86" s="2">
        <v>1377</v>
      </c>
      <c r="R86" s="2">
        <v>765</v>
      </c>
      <c r="S86" s="2">
        <v>1783</v>
      </c>
      <c r="T86" s="2">
        <v>685.21188257620497</v>
      </c>
      <c r="U86" s="2">
        <v>-7.43</v>
      </c>
      <c r="V86" s="2">
        <v>4610.2118825762</v>
      </c>
      <c r="W86" s="2">
        <v>0.78990384615384601</v>
      </c>
    </row>
    <row r="87" spans="1:23" x14ac:dyDescent="0.25">
      <c r="A87" s="2">
        <v>7976</v>
      </c>
      <c r="B87" s="2">
        <v>1.94968385877941E-3</v>
      </c>
      <c r="C87" s="2">
        <v>1.84688926735627E-4</v>
      </c>
      <c r="D87" s="2">
        <v>9.7523975055642301E-5</v>
      </c>
      <c r="E87" s="2">
        <v>26.047768103239399</v>
      </c>
      <c r="F87" s="30"/>
      <c r="G87" s="2">
        <v>13.42</v>
      </c>
      <c r="H87" s="2">
        <v>1.63</v>
      </c>
      <c r="I87" s="2">
        <v>14.75</v>
      </c>
      <c r="J87" s="2">
        <v>2.3086115841953401E-4</v>
      </c>
      <c r="K87" s="2">
        <v>1.08359972284047E-4</v>
      </c>
      <c r="L87" s="2">
        <v>37.211097290342003</v>
      </c>
      <c r="M87" s="2">
        <v>0</v>
      </c>
      <c r="N87" s="2">
        <v>0</v>
      </c>
      <c r="O87" s="2">
        <v>2009</v>
      </c>
      <c r="P87" s="2">
        <v>-680</v>
      </c>
      <c r="Q87" s="2">
        <v>1380</v>
      </c>
      <c r="R87" s="2">
        <v>764</v>
      </c>
      <c r="S87" s="2">
        <v>1783</v>
      </c>
      <c r="T87" s="2">
        <v>674.21188257620497</v>
      </c>
      <c r="U87" s="2">
        <v>-7.391</v>
      </c>
      <c r="V87" s="2">
        <v>4601.2118825762</v>
      </c>
      <c r="W87" s="2">
        <v>0.78749999999999998</v>
      </c>
    </row>
    <row r="88" spans="1:23" x14ac:dyDescent="0.25">
      <c r="A88" s="2">
        <v>7976</v>
      </c>
      <c r="B88" s="2">
        <v>1.9496755775949099E-3</v>
      </c>
      <c r="C88" s="2">
        <v>1.4311791279340901E-4</v>
      </c>
      <c r="D88" s="2">
        <v>2.4973986007215701E-4</v>
      </c>
      <c r="E88" s="2">
        <v>26.0476574666495</v>
      </c>
      <c r="F88" s="30"/>
      <c r="G88" s="2">
        <v>13.42</v>
      </c>
      <c r="H88" s="2">
        <v>1.63</v>
      </c>
      <c r="I88" s="2">
        <v>14.75</v>
      </c>
      <c r="J88" s="2">
        <v>1.7889739099176199E-4</v>
      </c>
      <c r="K88" s="2">
        <v>2.7748873341350798E-4</v>
      </c>
      <c r="L88" s="2">
        <v>37.210939238070701</v>
      </c>
      <c r="M88" s="2">
        <v>0</v>
      </c>
      <c r="N88" s="2">
        <v>0</v>
      </c>
      <c r="O88" s="2">
        <v>2009</v>
      </c>
      <c r="P88" s="2">
        <v>-680</v>
      </c>
      <c r="Q88" s="2">
        <v>1380</v>
      </c>
      <c r="R88" s="2">
        <v>764</v>
      </c>
      <c r="S88" s="2">
        <v>1783</v>
      </c>
      <c r="T88" s="2">
        <v>674.21188257620497</v>
      </c>
      <c r="U88" s="2">
        <v>-7.391</v>
      </c>
      <c r="V88" s="2">
        <v>4601.2118825762</v>
      </c>
      <c r="W88" s="2">
        <v>0.78749999999999998</v>
      </c>
    </row>
    <row r="89" spans="1:23" x14ac:dyDescent="0.25">
      <c r="A89" s="2">
        <v>7965</v>
      </c>
      <c r="B89" s="2">
        <v>1.26025664792847E-3</v>
      </c>
      <c r="C89" s="2">
        <v>2.4937956509945799E-4</v>
      </c>
      <c r="D89" s="2">
        <v>1.94803861370527E-4</v>
      </c>
      <c r="E89" s="2">
        <v>26.048295559925599</v>
      </c>
      <c r="F89" s="30"/>
      <c r="G89" s="2">
        <v>13.4</v>
      </c>
      <c r="H89" s="2">
        <v>1.63</v>
      </c>
      <c r="I89" s="2">
        <v>14.73</v>
      </c>
      <c r="J89" s="2">
        <v>3.1172445637432297E-4</v>
      </c>
      <c r="K89" s="2">
        <v>2.16448734856141E-4</v>
      </c>
      <c r="L89" s="2">
        <v>37.211850799893703</v>
      </c>
      <c r="M89" s="2">
        <v>0</v>
      </c>
      <c r="N89" s="2">
        <v>0</v>
      </c>
      <c r="O89" s="2">
        <v>2009</v>
      </c>
      <c r="P89" s="2">
        <v>-679</v>
      </c>
      <c r="Q89" s="2">
        <v>1382</v>
      </c>
      <c r="R89" s="2">
        <v>763</v>
      </c>
      <c r="S89" s="2">
        <v>1783</v>
      </c>
      <c r="T89" s="2">
        <v>671.21188257620497</v>
      </c>
      <c r="U89" s="2">
        <v>-7.3810000000000002</v>
      </c>
      <c r="V89" s="2">
        <v>4599.2118825762</v>
      </c>
      <c r="W89" s="2">
        <v>0.78653846153846096</v>
      </c>
    </row>
    <row r="90" spans="1:23" x14ac:dyDescent="0.25">
      <c r="A90" s="2">
        <v>7938</v>
      </c>
      <c r="B90" s="2">
        <v>6.3690437523096898E-3</v>
      </c>
      <c r="C90" s="2">
        <v>1.44659937146088E-4</v>
      </c>
      <c r="D90" s="2">
        <v>1.24154711224409E-4</v>
      </c>
      <c r="E90" s="2">
        <v>26.0433621415993</v>
      </c>
      <c r="F90" s="30"/>
      <c r="G90" s="2">
        <v>13.36</v>
      </c>
      <c r="H90" s="2">
        <v>1.64</v>
      </c>
      <c r="I90" s="2">
        <v>14.69</v>
      </c>
      <c r="J90" s="2">
        <v>1.8082492143261001E-4</v>
      </c>
      <c r="K90" s="2">
        <v>1.3794967913823201E-4</v>
      </c>
      <c r="L90" s="2">
        <v>37.204803059427597</v>
      </c>
      <c r="M90" s="2">
        <v>0</v>
      </c>
      <c r="N90" s="2">
        <v>0</v>
      </c>
      <c r="O90" s="2">
        <v>2009</v>
      </c>
      <c r="P90" s="2">
        <v>-677</v>
      </c>
      <c r="Q90" s="2">
        <v>1384</v>
      </c>
      <c r="R90" s="2">
        <v>763</v>
      </c>
      <c r="S90" s="2">
        <v>1784</v>
      </c>
      <c r="T90" s="2">
        <v>664.43444536423601</v>
      </c>
      <c r="U90" s="2">
        <v>-7.3540000000000001</v>
      </c>
      <c r="V90" s="2">
        <v>4595.4344453642298</v>
      </c>
      <c r="W90" s="2">
        <v>0.78509615384615306</v>
      </c>
    </row>
    <row r="91" spans="1:23" x14ac:dyDescent="0.25">
      <c r="A91" s="2">
        <v>7913</v>
      </c>
      <c r="B91" s="2">
        <v>5.6316608873733201E-2</v>
      </c>
      <c r="C91" s="2">
        <v>1.69792759808618E-4</v>
      </c>
      <c r="D91" s="2">
        <v>1.50528963961028E-4</v>
      </c>
      <c r="E91" s="2">
        <v>25.993363069402498</v>
      </c>
      <c r="F91" s="30"/>
      <c r="G91" s="2">
        <v>13.31</v>
      </c>
      <c r="H91" s="2">
        <v>1.65</v>
      </c>
      <c r="I91" s="2">
        <v>14.65</v>
      </c>
      <c r="J91" s="2">
        <v>2.12240949760773E-4</v>
      </c>
      <c r="K91" s="2">
        <v>1.67254404401142E-4</v>
      </c>
      <c r="L91" s="2">
        <v>37.133375813432103</v>
      </c>
      <c r="M91" s="2">
        <v>0</v>
      </c>
      <c r="N91" s="2">
        <v>0</v>
      </c>
      <c r="O91" s="2">
        <v>2005</v>
      </c>
      <c r="P91" s="2">
        <v>-673</v>
      </c>
      <c r="Q91" s="2">
        <v>1383</v>
      </c>
      <c r="R91" s="2">
        <v>762</v>
      </c>
      <c r="S91" s="2">
        <v>1784</v>
      </c>
      <c r="T91" s="2">
        <v>660.19109961976903</v>
      </c>
      <c r="U91" s="2">
        <v>-7.3220000000000001</v>
      </c>
      <c r="V91" s="2">
        <v>4589.1910996197603</v>
      </c>
      <c r="W91" s="2">
        <v>0.78365384615384603</v>
      </c>
    </row>
    <row r="92" spans="1:23" x14ac:dyDescent="0.25">
      <c r="A92" s="2">
        <v>7881</v>
      </c>
      <c r="B92" s="2">
        <v>8.9421944027042203E-4</v>
      </c>
      <c r="C92" s="2">
        <v>6.9783623935408502E-4</v>
      </c>
      <c r="D92" s="2">
        <v>3.2687463386993397E-4</v>
      </c>
      <c r="E92" s="2">
        <v>26.0480810696865</v>
      </c>
      <c r="F92" s="30"/>
      <c r="G92" s="2">
        <v>13.26</v>
      </c>
      <c r="H92" s="2">
        <v>1.65</v>
      </c>
      <c r="I92" s="2">
        <v>14.61</v>
      </c>
      <c r="J92" s="2">
        <v>8.7229529919260703E-4</v>
      </c>
      <c r="K92" s="2">
        <v>3.6319403763326001E-4</v>
      </c>
      <c r="L92" s="2">
        <v>37.2115443852664</v>
      </c>
      <c r="M92" s="2">
        <v>0</v>
      </c>
      <c r="N92" s="2">
        <v>0</v>
      </c>
      <c r="O92" s="2">
        <v>2009</v>
      </c>
      <c r="P92" s="2">
        <v>-672</v>
      </c>
      <c r="Q92" s="2">
        <v>1389</v>
      </c>
      <c r="R92" s="2">
        <v>761</v>
      </c>
      <c r="S92" s="2">
        <v>1783</v>
      </c>
      <c r="T92" s="2">
        <v>650.21188257620497</v>
      </c>
      <c r="U92" s="2">
        <v>-7.3010000000000002</v>
      </c>
      <c r="V92" s="2">
        <v>4583.2118825762</v>
      </c>
      <c r="W92" s="2">
        <v>0.78173076923076901</v>
      </c>
    </row>
    <row r="93" spans="1:23" x14ac:dyDescent="0.25">
      <c r="A93" s="2">
        <v>7877</v>
      </c>
      <c r="B93" s="2">
        <v>3.5229931064771599E-3</v>
      </c>
      <c r="C93" s="2">
        <v>4.6424248962461702E-4</v>
      </c>
      <c r="D93" s="2">
        <v>1.1351728118042101E-3</v>
      </c>
      <c r="E93" s="2">
        <v>26.044877591592002</v>
      </c>
      <c r="F93" s="30"/>
      <c r="G93" s="2">
        <v>13.25</v>
      </c>
      <c r="H93" s="2">
        <v>1.65</v>
      </c>
      <c r="I93" s="2">
        <v>14.6</v>
      </c>
      <c r="J93" s="2">
        <v>5.8030311203077203E-4</v>
      </c>
      <c r="K93" s="2">
        <v>1.2613031242268999E-3</v>
      </c>
      <c r="L93" s="2">
        <v>37.206967987988698</v>
      </c>
      <c r="M93" s="2">
        <v>0</v>
      </c>
      <c r="N93" s="2">
        <v>0</v>
      </c>
      <c r="O93" s="2">
        <v>2009</v>
      </c>
      <c r="P93" s="2">
        <v>-671</v>
      </c>
      <c r="Q93" s="2">
        <v>1390</v>
      </c>
      <c r="R93" s="2">
        <v>761</v>
      </c>
      <c r="S93" s="2">
        <v>1783</v>
      </c>
      <c r="T93" s="2">
        <v>649.25787117016</v>
      </c>
      <c r="U93" s="2">
        <v>-7.2969999999999997</v>
      </c>
      <c r="V93" s="2">
        <v>4583.2578711701599</v>
      </c>
      <c r="W93" s="2">
        <v>0.78125</v>
      </c>
    </row>
    <row r="94" spans="1:23" x14ac:dyDescent="0.25">
      <c r="A94" s="2">
        <v>7842</v>
      </c>
      <c r="B94" s="2">
        <v>1.2362092243859101E-3</v>
      </c>
      <c r="C94" s="2">
        <v>5.0951952003440697E-4</v>
      </c>
      <c r="D94" s="2">
        <v>1.4484034095894299E-4</v>
      </c>
      <c r="E94" s="2">
        <v>26.0481094309146</v>
      </c>
      <c r="F94" s="30"/>
      <c r="G94" s="2">
        <v>13.19</v>
      </c>
      <c r="H94" s="2">
        <v>1.65</v>
      </c>
      <c r="I94" s="2">
        <v>14.55</v>
      </c>
      <c r="J94" s="2">
        <v>6.3689940004300904E-4</v>
      </c>
      <c r="K94" s="2">
        <v>1.6093371217660299E-4</v>
      </c>
      <c r="L94" s="2">
        <v>37.211584901306601</v>
      </c>
      <c r="M94" s="2">
        <v>0</v>
      </c>
      <c r="N94" s="2">
        <v>0</v>
      </c>
      <c r="O94" s="2">
        <v>2009</v>
      </c>
      <c r="P94" s="2">
        <v>-668</v>
      </c>
      <c r="Q94" s="2">
        <v>1393</v>
      </c>
      <c r="R94" s="2">
        <v>760</v>
      </c>
      <c r="S94" s="2">
        <v>1783</v>
      </c>
      <c r="T94" s="2">
        <v>640.21188257620497</v>
      </c>
      <c r="U94" s="2">
        <v>-7.2640000000000002</v>
      </c>
      <c r="V94" s="2">
        <v>4576.2118825762</v>
      </c>
      <c r="W94" s="2">
        <v>0.77884615384615297</v>
      </c>
    </row>
    <row r="95" spans="1:23" x14ac:dyDescent="0.25">
      <c r="A95" s="2">
        <v>7835</v>
      </c>
      <c r="B95" s="2">
        <v>4.6063648436503999E-4</v>
      </c>
      <c r="C95" s="2">
        <v>2.84120437576932E-4</v>
      </c>
      <c r="D95" s="2">
        <v>2.6807139713779199E-4</v>
      </c>
      <c r="E95" s="2">
        <v>26.048987171680899</v>
      </c>
      <c r="F95" s="30"/>
      <c r="G95" s="2">
        <v>13.18</v>
      </c>
      <c r="H95" s="2">
        <v>1.65</v>
      </c>
      <c r="I95" s="2">
        <v>14.54</v>
      </c>
      <c r="J95" s="2">
        <v>3.5515054697116502E-4</v>
      </c>
      <c r="K95" s="2">
        <v>2.9785710793088E-4</v>
      </c>
      <c r="L95" s="2">
        <v>37.212838816686997</v>
      </c>
      <c r="M95" s="2">
        <v>0</v>
      </c>
      <c r="N95" s="2">
        <v>0</v>
      </c>
      <c r="O95" s="2">
        <v>2009</v>
      </c>
      <c r="P95" s="2">
        <v>-667</v>
      </c>
      <c r="Q95" s="2">
        <v>1394</v>
      </c>
      <c r="R95" s="2">
        <v>760</v>
      </c>
      <c r="S95" s="2">
        <v>1783</v>
      </c>
      <c r="T95" s="2">
        <v>638.21188257620497</v>
      </c>
      <c r="U95" s="2">
        <v>-7.258</v>
      </c>
      <c r="V95" s="2">
        <v>4575.2118825762</v>
      </c>
      <c r="W95" s="2">
        <v>0.77836538461538396</v>
      </c>
    </row>
    <row r="96" spans="1:23" x14ac:dyDescent="0.25">
      <c r="A96" s="2">
        <v>7835</v>
      </c>
      <c r="B96" s="2">
        <v>4.3897100696426399E-4</v>
      </c>
      <c r="C96" s="2">
        <v>2.8403822986594802E-4</v>
      </c>
      <c r="D96" s="2">
        <v>2.6799383307331699E-4</v>
      </c>
      <c r="E96" s="2">
        <v>26.049008996929999</v>
      </c>
      <c r="F96" s="30"/>
      <c r="G96" s="2">
        <v>13.18</v>
      </c>
      <c r="H96" s="2">
        <v>1.65</v>
      </c>
      <c r="I96" s="2">
        <v>14.54</v>
      </c>
      <c r="J96" s="2">
        <v>3.5504778733243502E-4</v>
      </c>
      <c r="K96" s="2">
        <v>2.9777092563701901E-4</v>
      </c>
      <c r="L96" s="2">
        <v>37.212869995614398</v>
      </c>
      <c r="M96" s="2">
        <v>0</v>
      </c>
      <c r="N96" s="2">
        <v>0</v>
      </c>
      <c r="O96" s="2">
        <v>2009</v>
      </c>
      <c r="P96" s="2">
        <v>-667</v>
      </c>
      <c r="Q96" s="2">
        <v>1394</v>
      </c>
      <c r="R96" s="2">
        <v>760</v>
      </c>
      <c r="S96" s="2">
        <v>1783</v>
      </c>
      <c r="T96" s="2">
        <v>638.21188257620497</v>
      </c>
      <c r="U96" s="2">
        <v>-7.258</v>
      </c>
      <c r="V96" s="2">
        <v>4575.2118825762</v>
      </c>
      <c r="W96" s="2">
        <v>0.77836538461538396</v>
      </c>
    </row>
    <row r="97" spans="1:23" x14ac:dyDescent="0.25">
      <c r="A97" s="2">
        <v>7788</v>
      </c>
      <c r="B97" s="2">
        <v>1.12590676731953E-3</v>
      </c>
      <c r="C97" s="2">
        <v>6.5333552373131798E-4</v>
      </c>
      <c r="D97" s="2">
        <v>3.1023972896374101E-4</v>
      </c>
      <c r="E97" s="2">
        <v>26.047910517979901</v>
      </c>
      <c r="F97" s="30"/>
      <c r="G97" s="2">
        <v>13.1</v>
      </c>
      <c r="H97" s="2">
        <v>1.66</v>
      </c>
      <c r="I97" s="2">
        <v>14.47</v>
      </c>
      <c r="J97" s="2">
        <v>8.1666940466414801E-4</v>
      </c>
      <c r="K97" s="2">
        <v>3.4471080995971201E-4</v>
      </c>
      <c r="L97" s="2">
        <v>37.211300739971399</v>
      </c>
      <c r="M97" s="2">
        <v>0</v>
      </c>
      <c r="N97" s="2">
        <v>0</v>
      </c>
      <c r="O97" s="2">
        <v>2009</v>
      </c>
      <c r="P97" s="2">
        <v>-663</v>
      </c>
      <c r="Q97" s="2">
        <v>1398</v>
      </c>
      <c r="R97" s="2">
        <v>759</v>
      </c>
      <c r="S97" s="2">
        <v>1783</v>
      </c>
      <c r="T97" s="2">
        <v>626.21188257620497</v>
      </c>
      <c r="U97" s="2">
        <v>-7.2130000000000001</v>
      </c>
      <c r="V97" s="2">
        <v>4566.2118825762</v>
      </c>
      <c r="W97" s="2">
        <v>0.77548076923076903</v>
      </c>
    </row>
    <row r="98" spans="1:23" x14ac:dyDescent="0.25">
      <c r="A98" s="2">
        <v>7755</v>
      </c>
      <c r="B98" s="2">
        <v>4.8203909233710896E-3</v>
      </c>
      <c r="C98" s="2">
        <v>4.0437091755403501E-4</v>
      </c>
      <c r="D98" s="2">
        <v>1.20648156029885E-3</v>
      </c>
      <c r="E98" s="2">
        <v>26.043568756598699</v>
      </c>
      <c r="F98" s="30"/>
      <c r="G98" s="2">
        <v>13.05</v>
      </c>
      <c r="H98" s="2">
        <v>1.67</v>
      </c>
      <c r="I98" s="2">
        <v>14.42</v>
      </c>
      <c r="J98" s="2">
        <v>5.0546364694254396E-4</v>
      </c>
      <c r="K98" s="2">
        <v>1.3405350669987201E-3</v>
      </c>
      <c r="L98" s="2">
        <v>37.205098223712497</v>
      </c>
      <c r="M98" s="2">
        <v>0</v>
      </c>
      <c r="N98" s="2">
        <v>0</v>
      </c>
      <c r="O98" s="2">
        <v>2009</v>
      </c>
      <c r="P98" s="2">
        <v>-660</v>
      </c>
      <c r="Q98" s="2">
        <v>1401</v>
      </c>
      <c r="R98" s="2">
        <v>758</v>
      </c>
      <c r="S98" s="2">
        <v>1783</v>
      </c>
      <c r="T98" s="2">
        <v>618.30385976411503</v>
      </c>
      <c r="U98" s="2">
        <v>-7.181</v>
      </c>
      <c r="V98" s="2">
        <v>4560.3038597641098</v>
      </c>
      <c r="W98" s="2">
        <v>0.773557692307692</v>
      </c>
    </row>
    <row r="99" spans="1:23" x14ac:dyDescent="0.25">
      <c r="A99" s="2">
        <v>7716</v>
      </c>
      <c r="B99" s="2">
        <v>2.9406526804894598E-4</v>
      </c>
      <c r="C99" s="2">
        <v>1.8543065188447001E-3</v>
      </c>
      <c r="D99" s="2">
        <v>3.4873736181052198E-4</v>
      </c>
      <c r="E99" s="2">
        <v>26.047502890851199</v>
      </c>
      <c r="F99" s="30"/>
      <c r="G99" s="2">
        <v>12.98</v>
      </c>
      <c r="H99" s="2">
        <v>1.68</v>
      </c>
      <c r="I99" s="2">
        <v>14.36</v>
      </c>
      <c r="J99" s="2">
        <v>2.31788314855588E-3</v>
      </c>
      <c r="K99" s="2">
        <v>3.8748595756724698E-4</v>
      </c>
      <c r="L99" s="2">
        <v>37.210718415501802</v>
      </c>
      <c r="M99" s="2">
        <v>0</v>
      </c>
      <c r="N99" s="2">
        <v>0</v>
      </c>
      <c r="O99" s="2">
        <v>2009</v>
      </c>
      <c r="P99" s="2">
        <v>-656</v>
      </c>
      <c r="Q99" s="2">
        <v>1405</v>
      </c>
      <c r="R99" s="2">
        <v>757</v>
      </c>
      <c r="S99" s="2">
        <v>1783</v>
      </c>
      <c r="T99" s="2">
        <v>608.21188257620497</v>
      </c>
      <c r="U99" s="2">
        <v>-7.1440000000000001</v>
      </c>
      <c r="V99" s="2">
        <v>4553.2118825762</v>
      </c>
      <c r="W99" s="2">
        <v>0.77115384615384597</v>
      </c>
    </row>
    <row r="100" spans="1:23" x14ac:dyDescent="0.25">
      <c r="A100" s="2">
        <v>7716</v>
      </c>
      <c r="B100" s="2">
        <v>2.9559725569151401E-4</v>
      </c>
      <c r="C100" s="2">
        <v>1.82809115161211E-3</v>
      </c>
      <c r="D100" s="2">
        <v>3.4380706689181398E-4</v>
      </c>
      <c r="E100" s="2">
        <v>26.047532504525801</v>
      </c>
      <c r="F100" s="30"/>
      <c r="G100" s="2">
        <v>12.98</v>
      </c>
      <c r="H100" s="2">
        <v>1.68</v>
      </c>
      <c r="I100" s="2">
        <v>14.36</v>
      </c>
      <c r="J100" s="2">
        <v>2.2851139395151398E-3</v>
      </c>
      <c r="K100" s="2">
        <v>3.8200785210201603E-4</v>
      </c>
      <c r="L100" s="2">
        <v>37.210760720751097</v>
      </c>
      <c r="M100" s="2">
        <v>0</v>
      </c>
      <c r="N100" s="2">
        <v>0</v>
      </c>
      <c r="O100" s="2">
        <v>2009</v>
      </c>
      <c r="P100" s="2">
        <v>-656</v>
      </c>
      <c r="Q100" s="2">
        <v>1405</v>
      </c>
      <c r="R100" s="2">
        <v>757</v>
      </c>
      <c r="S100" s="2">
        <v>1783</v>
      </c>
      <c r="T100" s="2">
        <v>608.21188257620497</v>
      </c>
      <c r="U100" s="2">
        <v>-7.1440000000000001</v>
      </c>
      <c r="V100" s="2">
        <v>4553.2118825762</v>
      </c>
      <c r="W100" s="2">
        <v>0.77115384615384597</v>
      </c>
    </row>
    <row r="101" spans="1:23" x14ac:dyDescent="0.25">
      <c r="A101" s="2">
        <v>7680</v>
      </c>
      <c r="B101" s="2">
        <v>1.1472244607905601E-3</v>
      </c>
      <c r="C101" s="2">
        <v>9.8781792324857703E-5</v>
      </c>
      <c r="D101" s="2">
        <v>3.2858185738522498E-4</v>
      </c>
      <c r="E101" s="2">
        <v>26.0484254118895</v>
      </c>
      <c r="F101" s="30"/>
      <c r="G101" s="2">
        <v>12.92</v>
      </c>
      <c r="H101" s="2">
        <v>1.68</v>
      </c>
      <c r="I101" s="2">
        <v>14.31</v>
      </c>
      <c r="J101" s="2">
        <v>1.2347724040607201E-4</v>
      </c>
      <c r="K101" s="2">
        <v>3.6509095265025002E-4</v>
      </c>
      <c r="L101" s="2">
        <v>37.212036302699197</v>
      </c>
      <c r="M101" s="2">
        <v>0</v>
      </c>
      <c r="N101" s="2">
        <v>0</v>
      </c>
      <c r="O101" s="2">
        <v>2009</v>
      </c>
      <c r="P101" s="2">
        <v>-653</v>
      </c>
      <c r="Q101" s="2">
        <v>1408</v>
      </c>
      <c r="R101" s="2">
        <v>756</v>
      </c>
      <c r="S101" s="2">
        <v>1783</v>
      </c>
      <c r="T101" s="2">
        <v>599.21188257620497</v>
      </c>
      <c r="U101" s="2">
        <v>-7.1109999999999998</v>
      </c>
      <c r="V101" s="2">
        <v>4546.2118825762</v>
      </c>
      <c r="W101" s="2">
        <v>0.76874999999999905</v>
      </c>
    </row>
    <row r="102" spans="1:23" x14ac:dyDescent="0.25">
      <c r="A102" s="2">
        <v>7653</v>
      </c>
      <c r="B102" s="2">
        <v>3.18098581066493E-3</v>
      </c>
      <c r="C102" s="2">
        <v>9.3949501086711205E-4</v>
      </c>
      <c r="D102" s="2">
        <v>4.8747733070891798E-4</v>
      </c>
      <c r="E102" s="2">
        <v>26.045392041847698</v>
      </c>
      <c r="F102" s="30"/>
      <c r="G102" s="2">
        <v>12.88</v>
      </c>
      <c r="H102" s="2">
        <v>1.69</v>
      </c>
      <c r="I102" s="2">
        <v>14.27</v>
      </c>
      <c r="J102" s="2">
        <v>1.17436876358389E-3</v>
      </c>
      <c r="K102" s="2">
        <v>5.4164147856546497E-4</v>
      </c>
      <c r="L102" s="2">
        <v>37.2077029169253</v>
      </c>
      <c r="M102" s="2">
        <v>0</v>
      </c>
      <c r="N102" s="2">
        <v>0</v>
      </c>
      <c r="O102" s="2">
        <v>2009</v>
      </c>
      <c r="P102" s="2">
        <v>-650</v>
      </c>
      <c r="Q102" s="2">
        <v>1410</v>
      </c>
      <c r="R102" s="2">
        <v>756</v>
      </c>
      <c r="S102" s="2">
        <v>1783</v>
      </c>
      <c r="T102" s="2">
        <v>592.25787117016</v>
      </c>
      <c r="U102" s="2">
        <v>-7.0839999999999996</v>
      </c>
      <c r="V102" s="2">
        <v>4541.2578711701599</v>
      </c>
      <c r="W102" s="2">
        <v>0.76730769230769202</v>
      </c>
    </row>
    <row r="103" spans="1:23" x14ac:dyDescent="0.25">
      <c r="A103" s="2">
        <v>7637</v>
      </c>
      <c r="B103" s="2">
        <v>4.27371273465341E-3</v>
      </c>
      <c r="C103" s="2">
        <v>7.8849597827414795E-4</v>
      </c>
      <c r="D103" s="2">
        <v>1.5651269318352299E-4</v>
      </c>
      <c r="E103" s="2">
        <v>26.044781278593799</v>
      </c>
      <c r="F103" s="30"/>
      <c r="G103" s="2">
        <v>12.85</v>
      </c>
      <c r="H103" s="2">
        <v>1.69</v>
      </c>
      <c r="I103" s="2">
        <v>14.24</v>
      </c>
      <c r="J103" s="2">
        <v>9.8561997284268604E-4</v>
      </c>
      <c r="K103" s="2">
        <v>1.7390299242613699E-4</v>
      </c>
      <c r="L103" s="2">
        <v>37.206830397991197</v>
      </c>
      <c r="M103" s="2">
        <v>0</v>
      </c>
      <c r="N103" s="2">
        <v>0</v>
      </c>
      <c r="O103" s="2">
        <v>2009</v>
      </c>
      <c r="P103" s="2">
        <v>-649</v>
      </c>
      <c r="Q103" s="2">
        <v>1412</v>
      </c>
      <c r="R103" s="2">
        <v>755</v>
      </c>
      <c r="S103" s="2">
        <v>1783</v>
      </c>
      <c r="T103" s="2">
        <v>588.25787117016</v>
      </c>
      <c r="U103" s="2">
        <v>-7.069</v>
      </c>
      <c r="V103" s="2">
        <v>4538.2578711701599</v>
      </c>
      <c r="W103" s="2">
        <v>0.765865384615384</v>
      </c>
    </row>
    <row r="104" spans="1:23" x14ac:dyDescent="0.25">
      <c r="A104" s="2">
        <v>7589</v>
      </c>
      <c r="B104" s="2">
        <v>1.20615631950024E-3</v>
      </c>
      <c r="C104" s="2">
        <v>1.0518351221318E-4</v>
      </c>
      <c r="D104" s="2">
        <v>1.7675466108383001E-4</v>
      </c>
      <c r="E104" s="2">
        <v>26.048511905507201</v>
      </c>
      <c r="F104" s="30"/>
      <c r="G104" s="2">
        <v>12.77</v>
      </c>
      <c r="H104" s="2">
        <v>1.7</v>
      </c>
      <c r="I104" s="2">
        <v>14.17</v>
      </c>
      <c r="J104" s="2">
        <v>1.31479390266475E-4</v>
      </c>
      <c r="K104" s="2">
        <v>1.9639406787092201E-4</v>
      </c>
      <c r="L104" s="2">
        <v>37.2121598650102</v>
      </c>
      <c r="M104" s="2">
        <v>0</v>
      </c>
      <c r="N104" s="2">
        <v>0</v>
      </c>
      <c r="O104" s="2">
        <v>2009</v>
      </c>
      <c r="P104" s="2">
        <v>-644</v>
      </c>
      <c r="Q104" s="2">
        <v>1416</v>
      </c>
      <c r="R104" s="2">
        <v>754</v>
      </c>
      <c r="S104" s="2">
        <v>1783</v>
      </c>
      <c r="T104" s="2">
        <v>576.21188257620497</v>
      </c>
      <c r="U104" s="2">
        <v>-7.024</v>
      </c>
      <c r="V104" s="2">
        <v>4529.2118825762</v>
      </c>
      <c r="W104" s="2">
        <v>0.76298076923076896</v>
      </c>
    </row>
    <row r="105" spans="1:23" x14ac:dyDescent="0.25">
      <c r="A105" s="2">
        <v>7579</v>
      </c>
      <c r="B105" s="2">
        <v>2.9995866484537501E-4</v>
      </c>
      <c r="C105" s="2">
        <v>3.0314956939391402E-4</v>
      </c>
      <c r="D105" s="2">
        <v>3.4445598957414102E-4</v>
      </c>
      <c r="E105" s="2">
        <v>26.049052435776101</v>
      </c>
      <c r="F105" s="30"/>
      <c r="G105" s="2">
        <v>12.75</v>
      </c>
      <c r="H105" s="2">
        <v>1.7</v>
      </c>
      <c r="I105" s="2">
        <v>14.16</v>
      </c>
      <c r="J105" s="2">
        <v>3.7893696174239202E-4</v>
      </c>
      <c r="K105" s="2">
        <v>3.82728877304602E-4</v>
      </c>
      <c r="L105" s="2">
        <v>37.212932051108801</v>
      </c>
      <c r="M105" s="2">
        <v>0</v>
      </c>
      <c r="N105" s="2">
        <v>0</v>
      </c>
      <c r="O105" s="2">
        <v>2009</v>
      </c>
      <c r="P105" s="2">
        <v>-644</v>
      </c>
      <c r="Q105" s="2">
        <v>1417</v>
      </c>
      <c r="R105" s="2">
        <v>754</v>
      </c>
      <c r="S105" s="2">
        <v>1783</v>
      </c>
      <c r="T105" s="2">
        <v>573.21188257620497</v>
      </c>
      <c r="U105" s="2">
        <v>-7.0149999999999997</v>
      </c>
      <c r="V105" s="2">
        <v>4527.2118825762</v>
      </c>
      <c r="W105" s="2">
        <v>0.76249999999999996</v>
      </c>
    </row>
    <row r="106" spans="1:23" x14ac:dyDescent="0.25">
      <c r="A106" s="2">
        <v>7579</v>
      </c>
      <c r="B106" s="2">
        <v>2.9996022485910599E-4</v>
      </c>
      <c r="C106" s="2">
        <v>3.3026704009852099E-4</v>
      </c>
      <c r="D106" s="2">
        <v>1.8186202772527E-4</v>
      </c>
      <c r="E106" s="2">
        <v>26.0491879107073</v>
      </c>
      <c r="F106" s="30"/>
      <c r="G106" s="2">
        <v>12.75</v>
      </c>
      <c r="H106" s="2">
        <v>1.7</v>
      </c>
      <c r="I106" s="2">
        <v>14.16</v>
      </c>
      <c r="J106" s="2">
        <v>4.1283380012315202E-4</v>
      </c>
      <c r="K106" s="2">
        <v>2.0206891969474399E-4</v>
      </c>
      <c r="L106" s="2">
        <v>37.213125586724701</v>
      </c>
      <c r="M106" s="2">
        <v>0</v>
      </c>
      <c r="N106" s="2">
        <v>0</v>
      </c>
      <c r="O106" s="2">
        <v>2010</v>
      </c>
      <c r="P106" s="2">
        <v>-644</v>
      </c>
      <c r="Q106" s="2">
        <v>1417</v>
      </c>
      <c r="R106" s="2">
        <v>754</v>
      </c>
      <c r="S106" s="2">
        <v>1783</v>
      </c>
      <c r="T106" s="2">
        <v>573.21188257620497</v>
      </c>
      <c r="U106" s="2">
        <v>-7.0149999999999997</v>
      </c>
      <c r="V106" s="2">
        <v>4527.2118825762</v>
      </c>
      <c r="W106" s="2">
        <v>0.76249999999999996</v>
      </c>
    </row>
    <row r="107" spans="1:23" x14ac:dyDescent="0.25">
      <c r="A107" s="2">
        <v>7539</v>
      </c>
      <c r="B107" s="2">
        <v>3.0794003048711499E-4</v>
      </c>
      <c r="C107" s="2">
        <v>1.0104406554016299E-4</v>
      </c>
      <c r="D107" s="2">
        <v>3.3724173844577703E-4</v>
      </c>
      <c r="E107" s="2">
        <v>26.0492537741655</v>
      </c>
      <c r="F107" s="30"/>
      <c r="G107" s="2">
        <v>12.68</v>
      </c>
      <c r="H107" s="2">
        <v>1.71</v>
      </c>
      <c r="I107" s="2">
        <v>14.1</v>
      </c>
      <c r="J107" s="2">
        <v>1.2630508192520401E-4</v>
      </c>
      <c r="K107" s="2">
        <v>3.7471304271753002E-4</v>
      </c>
      <c r="L107" s="2">
        <v>37.2132196773793</v>
      </c>
      <c r="M107" s="2">
        <v>0</v>
      </c>
      <c r="N107" s="2">
        <v>0</v>
      </c>
      <c r="O107" s="2">
        <v>2010</v>
      </c>
      <c r="P107" s="2">
        <v>-640</v>
      </c>
      <c r="Q107" s="2">
        <v>1421</v>
      </c>
      <c r="R107" s="2">
        <v>753</v>
      </c>
      <c r="S107" s="2">
        <v>1783</v>
      </c>
      <c r="T107" s="2">
        <v>563.21188257620497</v>
      </c>
      <c r="U107" s="2">
        <v>-6.9770000000000003</v>
      </c>
      <c r="V107" s="2">
        <v>4520.2118825762</v>
      </c>
      <c r="W107" s="2">
        <v>0.76009615384615303</v>
      </c>
    </row>
    <row r="108" spans="1:23" x14ac:dyDescent="0.25">
      <c r="A108" s="2">
        <v>7521</v>
      </c>
      <c r="B108" s="2">
        <v>1.77115656934735E-4</v>
      </c>
      <c r="C108" s="2">
        <v>1.14003850501787E-4</v>
      </c>
      <c r="D108" s="2">
        <v>1.4398511071579901E-4</v>
      </c>
      <c r="E108" s="2">
        <v>26.049564895381799</v>
      </c>
      <c r="F108" s="30"/>
      <c r="G108" s="2">
        <v>12.65</v>
      </c>
      <c r="H108" s="2">
        <v>1.71</v>
      </c>
      <c r="I108" s="2">
        <v>14.07</v>
      </c>
      <c r="J108" s="2">
        <v>1.4250481312723401E-4</v>
      </c>
      <c r="K108" s="2">
        <v>1.59983456350888E-4</v>
      </c>
      <c r="L108" s="2">
        <v>37.213664136259702</v>
      </c>
      <c r="M108" s="2">
        <v>0</v>
      </c>
      <c r="N108" s="2">
        <v>0</v>
      </c>
      <c r="O108" s="2">
        <v>2010</v>
      </c>
      <c r="P108" s="2">
        <v>-638</v>
      </c>
      <c r="Q108" s="2">
        <v>1423</v>
      </c>
      <c r="R108" s="2">
        <v>752</v>
      </c>
      <c r="S108" s="2">
        <v>1783</v>
      </c>
      <c r="T108" s="2">
        <v>558.21188257620497</v>
      </c>
      <c r="U108" s="2">
        <v>-6.96</v>
      </c>
      <c r="V108" s="2">
        <v>4516.2118825762</v>
      </c>
      <c r="W108" s="2">
        <v>0.75865384615384601</v>
      </c>
    </row>
    <row r="109" spans="1:23" x14ac:dyDescent="0.25">
      <c r="A109" s="2">
        <v>7521</v>
      </c>
      <c r="B109" s="2">
        <v>1.8875103865194701E-4</v>
      </c>
      <c r="C109" s="2">
        <v>8.7198290625495106E-5</v>
      </c>
      <c r="D109" s="2">
        <v>3.9883295058109399E-4</v>
      </c>
      <c r="E109" s="2">
        <v>26.049325217720099</v>
      </c>
      <c r="F109" s="30"/>
      <c r="G109" s="2">
        <v>12.65</v>
      </c>
      <c r="H109" s="2">
        <v>1.71</v>
      </c>
      <c r="I109" s="2">
        <v>14.07</v>
      </c>
      <c r="J109" s="2">
        <v>1.08997863281868E-4</v>
      </c>
      <c r="K109" s="2">
        <v>4.43147722867882E-4</v>
      </c>
      <c r="L109" s="2">
        <v>37.213321739600197</v>
      </c>
      <c r="M109" s="2">
        <v>0</v>
      </c>
      <c r="N109" s="2">
        <v>0</v>
      </c>
      <c r="O109" s="2">
        <v>2010</v>
      </c>
      <c r="P109" s="2">
        <v>-638</v>
      </c>
      <c r="Q109" s="2">
        <v>1423</v>
      </c>
      <c r="R109" s="2">
        <v>752</v>
      </c>
      <c r="S109" s="2">
        <v>1783</v>
      </c>
      <c r="T109" s="2">
        <v>558.21188257620497</v>
      </c>
      <c r="U109" s="2">
        <v>-6.96</v>
      </c>
      <c r="V109" s="2">
        <v>4516.2118825762</v>
      </c>
      <c r="W109" s="2">
        <v>0.75865384615384601</v>
      </c>
    </row>
    <row r="110" spans="1:23" x14ac:dyDescent="0.25">
      <c r="A110" s="2">
        <v>7499</v>
      </c>
      <c r="B110" s="2">
        <v>1.77533876748159E-3</v>
      </c>
      <c r="C110" s="2">
        <v>3.2409352779152399E-4</v>
      </c>
      <c r="D110" s="2">
        <v>1.11968468874249E-3</v>
      </c>
      <c r="E110" s="2">
        <v>26.046780883015899</v>
      </c>
      <c r="F110" s="30"/>
      <c r="G110" s="2">
        <v>12.62</v>
      </c>
      <c r="H110" s="2">
        <v>1.72</v>
      </c>
      <c r="I110" s="2">
        <v>14.04</v>
      </c>
      <c r="J110" s="2">
        <v>4.0511690973940503E-4</v>
      </c>
      <c r="K110" s="2">
        <v>1.2440940986027701E-3</v>
      </c>
      <c r="L110" s="2">
        <v>37.2096869757371</v>
      </c>
      <c r="M110" s="2">
        <v>0</v>
      </c>
      <c r="N110" s="2">
        <v>0</v>
      </c>
      <c r="O110" s="2">
        <v>2009</v>
      </c>
      <c r="P110" s="2">
        <v>-636</v>
      </c>
      <c r="Q110" s="2">
        <v>1425</v>
      </c>
      <c r="R110" s="2">
        <v>752</v>
      </c>
      <c r="S110" s="2">
        <v>1783</v>
      </c>
      <c r="T110" s="2">
        <v>553.21188257620497</v>
      </c>
      <c r="U110" s="2">
        <v>-6.9390000000000001</v>
      </c>
      <c r="V110" s="2">
        <v>4513.2118825762</v>
      </c>
      <c r="W110" s="2">
        <v>0.757692307692307</v>
      </c>
    </row>
    <row r="111" spans="1:23" x14ac:dyDescent="0.25">
      <c r="A111" s="2">
        <v>7466</v>
      </c>
      <c r="B111" s="2">
        <v>2.2504288734763798E-3</v>
      </c>
      <c r="C111" s="2">
        <v>2.4605923183612497E-4</v>
      </c>
      <c r="D111" s="2">
        <v>2.18359369817444E-4</v>
      </c>
      <c r="E111" s="2">
        <v>26.0472851525248</v>
      </c>
      <c r="F111" s="30"/>
      <c r="G111" s="2">
        <v>12.56</v>
      </c>
      <c r="H111" s="2">
        <v>1.72</v>
      </c>
      <c r="I111" s="2">
        <v>13.99</v>
      </c>
      <c r="J111" s="2">
        <v>3.0757403979515601E-4</v>
      </c>
      <c r="K111" s="2">
        <v>2.4262152201938201E-4</v>
      </c>
      <c r="L111" s="2">
        <v>37.210407360749798</v>
      </c>
      <c r="M111" s="2">
        <v>0</v>
      </c>
      <c r="N111" s="2">
        <v>0</v>
      </c>
      <c r="O111" s="2">
        <v>2009</v>
      </c>
      <c r="P111" s="2">
        <v>-633</v>
      </c>
      <c r="Q111" s="2">
        <v>1428</v>
      </c>
      <c r="R111" s="2">
        <v>751</v>
      </c>
      <c r="S111" s="2">
        <v>1783</v>
      </c>
      <c r="T111" s="2">
        <v>544.25787117016</v>
      </c>
      <c r="U111" s="2">
        <v>-6.9080000000000004</v>
      </c>
      <c r="V111" s="2">
        <v>4506.2578711701599</v>
      </c>
      <c r="W111" s="2">
        <v>0.75528846153846096</v>
      </c>
    </row>
    <row r="112" spans="1:23" x14ac:dyDescent="0.25">
      <c r="A112" s="2">
        <v>7465</v>
      </c>
      <c r="B112" s="2">
        <v>1.20610304120953E-3</v>
      </c>
      <c r="C112" s="2">
        <v>1.0838197386501699E-4</v>
      </c>
      <c r="D112" s="2">
        <v>1.32422334715845E-3</v>
      </c>
      <c r="E112" s="2">
        <v>26.047361291637699</v>
      </c>
      <c r="F112" s="30"/>
      <c r="G112" s="2">
        <v>12.56</v>
      </c>
      <c r="H112" s="2">
        <v>1.72</v>
      </c>
      <c r="I112" s="2">
        <v>13.99</v>
      </c>
      <c r="J112" s="2">
        <v>1.3547746733127199E-4</v>
      </c>
      <c r="K112" s="2">
        <v>1.4713592746204999E-3</v>
      </c>
      <c r="L112" s="2">
        <v>37.210516130911003</v>
      </c>
      <c r="M112" s="2">
        <v>0</v>
      </c>
      <c r="N112" s="2">
        <v>0</v>
      </c>
      <c r="O112" s="2">
        <v>2009</v>
      </c>
      <c r="P112" s="2">
        <v>-633</v>
      </c>
      <c r="Q112" s="2">
        <v>1428</v>
      </c>
      <c r="R112" s="2">
        <v>751</v>
      </c>
      <c r="S112" s="2">
        <v>1783</v>
      </c>
      <c r="T112" s="2">
        <v>544.21188257620497</v>
      </c>
      <c r="U112" s="2">
        <v>-6.907</v>
      </c>
      <c r="V112" s="2">
        <v>4506.2118825762</v>
      </c>
      <c r="W112" s="2">
        <v>0.75528846153846096</v>
      </c>
    </row>
    <row r="113" spans="1:23" x14ac:dyDescent="0.25">
      <c r="A113" s="2">
        <v>7456</v>
      </c>
      <c r="B113" s="2">
        <v>4.7479002706246201E-3</v>
      </c>
      <c r="C113" s="2">
        <v>3.9803766936947501E-4</v>
      </c>
      <c r="D113" s="2">
        <v>1.2819472428130601E-3</v>
      </c>
      <c r="E113" s="2">
        <v>26.043572114817099</v>
      </c>
      <c r="F113" s="30"/>
      <c r="G113" s="2">
        <v>12.54</v>
      </c>
      <c r="H113" s="2">
        <v>1.72</v>
      </c>
      <c r="I113" s="2">
        <v>13.97</v>
      </c>
      <c r="J113" s="2">
        <v>4.9754708671184396E-4</v>
      </c>
      <c r="K113" s="2">
        <v>1.42438582534784E-3</v>
      </c>
      <c r="L113" s="2">
        <v>37.205103021167403</v>
      </c>
      <c r="M113" s="2">
        <v>0</v>
      </c>
      <c r="N113" s="2">
        <v>0</v>
      </c>
      <c r="O113" s="2">
        <v>2009</v>
      </c>
      <c r="P113" s="2">
        <v>-632</v>
      </c>
      <c r="Q113" s="2">
        <v>1429</v>
      </c>
      <c r="R113" s="2">
        <v>751</v>
      </c>
      <c r="S113" s="2">
        <v>1783</v>
      </c>
      <c r="T113" s="2">
        <v>542.30385976411503</v>
      </c>
      <c r="U113" s="2">
        <v>-6.8970000000000002</v>
      </c>
      <c r="V113" s="2">
        <v>4505.3038597641098</v>
      </c>
      <c r="W113" s="2">
        <v>0.75432692307692295</v>
      </c>
    </row>
    <row r="114" spans="1:23" x14ac:dyDescent="0.25">
      <c r="A114" s="2">
        <v>7456</v>
      </c>
      <c r="B114" s="2">
        <v>4.7479002706246201E-3</v>
      </c>
      <c r="C114" s="2">
        <v>3.9803766936947501E-4</v>
      </c>
      <c r="D114" s="2">
        <v>1.2819472428130601E-3</v>
      </c>
      <c r="E114" s="2">
        <v>26.043572114817099</v>
      </c>
      <c r="F114" s="30"/>
      <c r="G114" s="2">
        <v>12.54</v>
      </c>
      <c r="H114" s="2">
        <v>1.72</v>
      </c>
      <c r="I114" s="2">
        <v>13.97</v>
      </c>
      <c r="J114" s="2">
        <v>4.9754708671184396E-4</v>
      </c>
      <c r="K114" s="2">
        <v>1.42438582534784E-3</v>
      </c>
      <c r="L114" s="2">
        <v>37.205103021167403</v>
      </c>
      <c r="M114" s="2">
        <v>0</v>
      </c>
      <c r="N114" s="2">
        <v>0</v>
      </c>
      <c r="O114" s="2">
        <v>2009</v>
      </c>
      <c r="P114" s="2">
        <v>-632</v>
      </c>
      <c r="Q114" s="2">
        <v>1429</v>
      </c>
      <c r="R114" s="2">
        <v>751</v>
      </c>
      <c r="S114" s="2">
        <v>1783</v>
      </c>
      <c r="T114" s="2">
        <v>542.30385976411503</v>
      </c>
      <c r="U114" s="2">
        <v>-6.8970000000000002</v>
      </c>
      <c r="V114" s="2">
        <v>4505.3038597641098</v>
      </c>
      <c r="W114" s="2">
        <v>0.75432692307692295</v>
      </c>
    </row>
    <row r="115" spans="1:23" x14ac:dyDescent="0.25">
      <c r="A115" s="2">
        <v>7440</v>
      </c>
      <c r="B115" s="2">
        <v>2.2940076507228899E-3</v>
      </c>
      <c r="C115" s="2">
        <v>1.39607185952442E-3</v>
      </c>
      <c r="D115" s="2">
        <v>2.22820075712885E-4</v>
      </c>
      <c r="E115" s="2">
        <v>26.046087100413999</v>
      </c>
      <c r="F115" s="30"/>
      <c r="G115" s="2">
        <v>12.52</v>
      </c>
      <c r="H115" s="2">
        <v>1.73</v>
      </c>
      <c r="I115" s="2">
        <v>13.95</v>
      </c>
      <c r="J115" s="2">
        <v>1.74508982440552E-3</v>
      </c>
      <c r="K115" s="2">
        <v>2.47577861903206E-4</v>
      </c>
      <c r="L115" s="2">
        <v>37.208695857734298</v>
      </c>
      <c r="M115" s="2">
        <v>0</v>
      </c>
      <c r="N115" s="2">
        <v>0</v>
      </c>
      <c r="O115" s="2">
        <v>2009</v>
      </c>
      <c r="P115" s="2">
        <v>-630</v>
      </c>
      <c r="Q115" s="2">
        <v>1430</v>
      </c>
      <c r="R115" s="2">
        <v>750</v>
      </c>
      <c r="S115" s="2">
        <v>1783</v>
      </c>
      <c r="T115" s="2">
        <v>538.25787117016</v>
      </c>
      <c r="U115" s="2">
        <v>-6.883</v>
      </c>
      <c r="V115" s="2">
        <v>4501.2578711701599</v>
      </c>
      <c r="W115" s="2">
        <v>0.75384615384615306</v>
      </c>
    </row>
    <row r="116" spans="1:23" x14ac:dyDescent="0.25">
      <c r="A116" s="2">
        <v>7393</v>
      </c>
      <c r="B116" s="2">
        <v>1.1554055944848699E-3</v>
      </c>
      <c r="C116" s="2">
        <v>1.154046589227E-3</v>
      </c>
      <c r="D116" s="2">
        <v>1.84921052279008E-4</v>
      </c>
      <c r="E116" s="2">
        <v>26.047505626764</v>
      </c>
      <c r="F116" s="30"/>
      <c r="G116" s="2">
        <v>12.44</v>
      </c>
      <c r="H116" s="2">
        <v>1.74</v>
      </c>
      <c r="I116" s="2">
        <v>13.88</v>
      </c>
      <c r="J116" s="2">
        <v>1.4425582365337601E-3</v>
      </c>
      <c r="K116" s="2">
        <v>2.05467835865565E-4</v>
      </c>
      <c r="L116" s="2">
        <v>37.210722323948502</v>
      </c>
      <c r="M116" s="2">
        <v>0</v>
      </c>
      <c r="N116" s="2">
        <v>0</v>
      </c>
      <c r="O116" s="2">
        <v>2009</v>
      </c>
      <c r="P116" s="2">
        <v>-626</v>
      </c>
      <c r="Q116" s="2">
        <v>1435</v>
      </c>
      <c r="R116" s="2">
        <v>749</v>
      </c>
      <c r="S116" s="2">
        <v>1783</v>
      </c>
      <c r="T116" s="2">
        <v>526.21188257620497</v>
      </c>
      <c r="U116" s="2">
        <v>-6.8380000000000001</v>
      </c>
      <c r="V116" s="2">
        <v>4493.2118825762</v>
      </c>
      <c r="W116" s="2">
        <v>0.75096153846153801</v>
      </c>
    </row>
    <row r="117" spans="1:23" x14ac:dyDescent="0.25">
      <c r="A117" s="2">
        <v>7339</v>
      </c>
      <c r="B117" s="2">
        <v>1.21367039796994E-2</v>
      </c>
      <c r="C117" s="2">
        <v>2.13662508984391E-4</v>
      </c>
      <c r="D117" s="2">
        <v>3.3212409290477301E-4</v>
      </c>
      <c r="E117" s="2">
        <v>26.037317509418401</v>
      </c>
      <c r="F117" s="30"/>
      <c r="G117" s="2">
        <v>12.35</v>
      </c>
      <c r="H117" s="2">
        <v>1.75</v>
      </c>
      <c r="I117" s="2">
        <v>13.8</v>
      </c>
      <c r="J117" s="2">
        <v>2.6707813623048899E-4</v>
      </c>
      <c r="K117" s="2">
        <v>3.6902676989419202E-4</v>
      </c>
      <c r="L117" s="2">
        <v>37.196167870597698</v>
      </c>
      <c r="M117" s="2">
        <v>0</v>
      </c>
      <c r="N117" s="2">
        <v>0</v>
      </c>
      <c r="O117" s="2">
        <v>2009</v>
      </c>
      <c r="P117" s="2">
        <v>-621</v>
      </c>
      <c r="Q117" s="2">
        <v>1439</v>
      </c>
      <c r="R117" s="2">
        <v>748</v>
      </c>
      <c r="S117" s="2">
        <v>1783</v>
      </c>
      <c r="T117" s="2">
        <v>512.57241114610201</v>
      </c>
      <c r="U117" s="2">
        <v>-6.7859999999999996</v>
      </c>
      <c r="V117" s="2">
        <v>4482.5724111461004</v>
      </c>
      <c r="W117" s="2">
        <v>0.74759615384615297</v>
      </c>
    </row>
    <row r="118" spans="1:23" x14ac:dyDescent="0.25">
      <c r="A118" s="2">
        <v>7317</v>
      </c>
      <c r="B118" s="2">
        <v>5.8425089801526797E-4</v>
      </c>
      <c r="C118" s="2">
        <v>1.6219902385000899E-3</v>
      </c>
      <c r="D118" s="2">
        <v>2.2353623919315401E-4</v>
      </c>
      <c r="E118" s="2">
        <v>26.047570222624199</v>
      </c>
      <c r="F118" s="30"/>
      <c r="G118" s="2">
        <v>12.31</v>
      </c>
      <c r="H118" s="2">
        <v>1.75</v>
      </c>
      <c r="I118" s="2">
        <v>13.77</v>
      </c>
      <c r="J118" s="2">
        <v>2.02748779812511E-3</v>
      </c>
      <c r="K118" s="2">
        <v>2.4837359910350501E-4</v>
      </c>
      <c r="L118" s="2">
        <v>37.210814603748901</v>
      </c>
      <c r="M118" s="2">
        <v>0</v>
      </c>
      <c r="N118" s="2">
        <v>0</v>
      </c>
      <c r="O118" s="2">
        <v>2009</v>
      </c>
      <c r="P118" s="2">
        <v>-619</v>
      </c>
      <c r="Q118" s="2">
        <v>1442</v>
      </c>
      <c r="R118" s="2">
        <v>747</v>
      </c>
      <c r="S118" s="2">
        <v>1783</v>
      </c>
      <c r="T118" s="2">
        <v>506.211882576204</v>
      </c>
      <c r="U118" s="2">
        <v>-6.766</v>
      </c>
      <c r="V118" s="2">
        <v>4478.2118825762</v>
      </c>
      <c r="W118" s="2">
        <v>0.74615384615384595</v>
      </c>
    </row>
    <row r="119" spans="1:23" x14ac:dyDescent="0.25">
      <c r="A119" s="2">
        <v>7282</v>
      </c>
      <c r="B119" s="2">
        <v>1.6625173438701601E-3</v>
      </c>
      <c r="C119" s="2">
        <v>1.19472682138582E-4</v>
      </c>
      <c r="D119" s="2">
        <v>3.94912654049604E-4</v>
      </c>
      <c r="E119" s="2">
        <v>26.047823097319899</v>
      </c>
      <c r="F119" s="30"/>
      <c r="G119" s="2">
        <v>12.25</v>
      </c>
      <c r="H119" s="2">
        <v>1.76</v>
      </c>
      <c r="I119" s="2">
        <v>13.71</v>
      </c>
      <c r="J119" s="2">
        <v>1.49340852673227E-4</v>
      </c>
      <c r="K119" s="2">
        <v>4.3879183783289302E-4</v>
      </c>
      <c r="L119" s="2">
        <v>37.211175853314202</v>
      </c>
      <c r="M119" s="2">
        <v>0</v>
      </c>
      <c r="N119" s="2">
        <v>0</v>
      </c>
      <c r="O119" s="2">
        <v>2009</v>
      </c>
      <c r="P119" s="2">
        <v>-615</v>
      </c>
      <c r="Q119" s="2">
        <v>1445</v>
      </c>
      <c r="R119" s="2">
        <v>746</v>
      </c>
      <c r="S119" s="2">
        <v>1783</v>
      </c>
      <c r="T119" s="2">
        <v>497.211882576204</v>
      </c>
      <c r="U119" s="2">
        <v>-6.7329999999999997</v>
      </c>
      <c r="V119" s="2">
        <v>4471.2118825762</v>
      </c>
      <c r="W119" s="2">
        <v>0.74375000000000002</v>
      </c>
    </row>
    <row r="120" spans="1:23" x14ac:dyDescent="0.25">
      <c r="A120" s="2">
        <v>7275</v>
      </c>
      <c r="B120" s="2">
        <v>1.2854147973265801E-3</v>
      </c>
      <c r="C120" s="2">
        <v>2.44384834275642E-4</v>
      </c>
      <c r="D120" s="2">
        <v>1.65514063288859E-4</v>
      </c>
      <c r="E120" s="2">
        <v>26.048304686305102</v>
      </c>
      <c r="F120" s="30"/>
      <c r="G120" s="2">
        <v>12.24</v>
      </c>
      <c r="H120" s="2">
        <v>1.76</v>
      </c>
      <c r="I120" s="2">
        <v>13.7</v>
      </c>
      <c r="J120" s="2">
        <v>3.0548104284455302E-4</v>
      </c>
      <c r="K120" s="2">
        <v>1.8390451476539801E-4</v>
      </c>
      <c r="L120" s="2">
        <v>37.211863837578697</v>
      </c>
      <c r="M120" s="2">
        <v>0</v>
      </c>
      <c r="N120" s="2">
        <v>0</v>
      </c>
      <c r="O120" s="2">
        <v>2009</v>
      </c>
      <c r="P120" s="2">
        <v>-615</v>
      </c>
      <c r="Q120" s="2">
        <v>1446</v>
      </c>
      <c r="R120" s="2">
        <v>746</v>
      </c>
      <c r="S120" s="2">
        <v>1783</v>
      </c>
      <c r="T120" s="2">
        <v>496.211882576204</v>
      </c>
      <c r="U120" s="2">
        <v>-6.7270000000000003</v>
      </c>
      <c r="V120" s="2">
        <v>4471.2118825762</v>
      </c>
      <c r="W120" s="2">
        <v>0.74326923076923002</v>
      </c>
    </row>
    <row r="121" spans="1:23" x14ac:dyDescent="0.25">
      <c r="A121" s="2">
        <v>7232</v>
      </c>
      <c r="B121" s="2">
        <v>1.02153032528868E-3</v>
      </c>
      <c r="C121" s="2">
        <v>3.9471206856222298E-4</v>
      </c>
      <c r="D121" s="2">
        <v>2.54911299354215E-4</v>
      </c>
      <c r="E121" s="2">
        <v>26.048328846306699</v>
      </c>
      <c r="F121" s="30"/>
      <c r="G121" s="2">
        <v>12.17</v>
      </c>
      <c r="H121" s="2">
        <v>1.77</v>
      </c>
      <c r="I121" s="2">
        <v>13.64</v>
      </c>
      <c r="J121" s="2">
        <v>4.9339008570277898E-4</v>
      </c>
      <c r="K121" s="2">
        <v>2.8323477706023901E-4</v>
      </c>
      <c r="L121" s="2">
        <v>37.2118983518668</v>
      </c>
      <c r="M121" s="2">
        <v>0</v>
      </c>
      <c r="N121" s="2">
        <v>0</v>
      </c>
      <c r="O121" s="2">
        <v>2009</v>
      </c>
      <c r="P121" s="2">
        <v>-611</v>
      </c>
      <c r="Q121" s="2">
        <v>1450</v>
      </c>
      <c r="R121" s="2">
        <v>745</v>
      </c>
      <c r="S121" s="2">
        <v>1783</v>
      </c>
      <c r="T121" s="2">
        <v>485.211882576204</v>
      </c>
      <c r="U121" s="2">
        <v>-6.6859999999999999</v>
      </c>
      <c r="V121" s="2">
        <v>4463.2118825762</v>
      </c>
      <c r="W121" s="2">
        <v>0.74086538461538398</v>
      </c>
    </row>
    <row r="122" spans="1:23" x14ac:dyDescent="0.25">
      <c r="A122" s="2">
        <v>7208</v>
      </c>
      <c r="B122" s="2">
        <v>1.7228785739397099E-3</v>
      </c>
      <c r="C122" s="2">
        <v>1.2284664823109E-4</v>
      </c>
      <c r="D122" s="2">
        <v>2.1896189378053501E-4</v>
      </c>
      <c r="E122" s="2">
        <v>26.047935312884</v>
      </c>
      <c r="F122" s="30"/>
      <c r="G122" s="2">
        <v>12.13</v>
      </c>
      <c r="H122" s="2">
        <v>1.77</v>
      </c>
      <c r="I122" s="2">
        <v>13.6</v>
      </c>
      <c r="J122" s="2">
        <v>1.53558310288863E-4</v>
      </c>
      <c r="K122" s="2">
        <v>2.43290993089484E-4</v>
      </c>
      <c r="L122" s="2">
        <v>37.211336161262899</v>
      </c>
      <c r="M122" s="2">
        <v>0</v>
      </c>
      <c r="N122" s="2">
        <v>0</v>
      </c>
      <c r="O122" s="2">
        <v>2009</v>
      </c>
      <c r="P122" s="2">
        <v>-608</v>
      </c>
      <c r="Q122" s="2">
        <v>1452</v>
      </c>
      <c r="R122" s="2">
        <v>744</v>
      </c>
      <c r="S122" s="2">
        <v>1783</v>
      </c>
      <c r="T122" s="2">
        <v>479.211882576204</v>
      </c>
      <c r="U122" s="2">
        <v>-6.6630000000000003</v>
      </c>
      <c r="V122" s="2">
        <v>4458.2118825762</v>
      </c>
      <c r="W122" s="2">
        <v>0.73894230769230695</v>
      </c>
    </row>
    <row r="123" spans="1:23" x14ac:dyDescent="0.25">
      <c r="A123" s="2">
        <v>7186</v>
      </c>
      <c r="B123" s="2">
        <v>1.37047228566861E-3</v>
      </c>
      <c r="C123" s="2">
        <v>1.2269214392741701E-4</v>
      </c>
      <c r="D123" s="2">
        <v>2.30308433282004E-4</v>
      </c>
      <c r="E123" s="2">
        <v>26.048276527137102</v>
      </c>
      <c r="F123" s="30"/>
      <c r="G123" s="2">
        <v>12.09</v>
      </c>
      <c r="H123" s="2">
        <v>1.78</v>
      </c>
      <c r="I123" s="2">
        <v>13.57</v>
      </c>
      <c r="J123" s="2">
        <v>1.53365179909272E-4</v>
      </c>
      <c r="K123" s="2">
        <v>2.5589825920222702E-4</v>
      </c>
      <c r="L123" s="2">
        <v>37.2118236101958</v>
      </c>
      <c r="M123" s="2">
        <v>0</v>
      </c>
      <c r="N123" s="2">
        <v>0</v>
      </c>
      <c r="O123" s="2">
        <v>2009</v>
      </c>
      <c r="P123" s="2">
        <v>-606</v>
      </c>
      <c r="Q123" s="2">
        <v>1455</v>
      </c>
      <c r="R123" s="2">
        <v>744</v>
      </c>
      <c r="S123" s="2">
        <v>1783</v>
      </c>
      <c r="T123" s="2">
        <v>473.211882576204</v>
      </c>
      <c r="U123" s="2">
        <v>-6.6429999999999998</v>
      </c>
      <c r="V123" s="2">
        <v>4455.2118825762</v>
      </c>
      <c r="W123" s="2">
        <v>0.73798076923076905</v>
      </c>
    </row>
    <row r="124" spans="1:23" x14ac:dyDescent="0.25">
      <c r="A124" s="2">
        <v>7177</v>
      </c>
      <c r="B124" s="2">
        <v>1.92847578079671E-4</v>
      </c>
      <c r="C124" s="2">
        <v>4.0304608848064501E-4</v>
      </c>
      <c r="D124" s="2">
        <v>1.28217119940337E-3</v>
      </c>
      <c r="E124" s="2">
        <v>26.048121935133999</v>
      </c>
      <c r="F124" s="30"/>
      <c r="G124" s="2">
        <v>12.08</v>
      </c>
      <c r="H124" s="2">
        <v>1.78</v>
      </c>
      <c r="I124" s="2">
        <v>13.56</v>
      </c>
      <c r="J124" s="2">
        <v>5.03807610600807E-4</v>
      </c>
      <c r="K124" s="2">
        <v>1.4246346660037499E-3</v>
      </c>
      <c r="L124" s="2">
        <v>37.211602764477199</v>
      </c>
      <c r="M124" s="2">
        <v>0</v>
      </c>
      <c r="N124" s="2">
        <v>0</v>
      </c>
      <c r="O124" s="2">
        <v>2009</v>
      </c>
      <c r="P124" s="2">
        <v>-605</v>
      </c>
      <c r="Q124" s="2">
        <v>1456</v>
      </c>
      <c r="R124" s="2">
        <v>744</v>
      </c>
      <c r="S124" s="2">
        <v>1783</v>
      </c>
      <c r="T124" s="2">
        <v>471.211882576204</v>
      </c>
      <c r="U124" s="2">
        <v>-6.6340000000000003</v>
      </c>
      <c r="V124" s="2">
        <v>4454.2118825762</v>
      </c>
      <c r="W124" s="2">
        <v>0.73749999999999905</v>
      </c>
    </row>
    <row r="125" spans="1:23" x14ac:dyDescent="0.25">
      <c r="A125" s="2">
        <v>7140</v>
      </c>
      <c r="B125" s="2">
        <v>2.4052734638173802E-3</v>
      </c>
      <c r="C125" s="2">
        <v>7.4552129429194104E-4</v>
      </c>
      <c r="D125" s="2">
        <v>3.6135663721032098E-4</v>
      </c>
      <c r="E125" s="2">
        <v>26.046487848604599</v>
      </c>
      <c r="F125" s="30"/>
      <c r="G125" s="2">
        <v>12.01</v>
      </c>
      <c r="H125" s="2">
        <v>1.79</v>
      </c>
      <c r="I125" s="2">
        <v>13.5</v>
      </c>
      <c r="J125" s="2">
        <v>9.3190161786492595E-4</v>
      </c>
      <c r="K125" s="2">
        <v>4.0150737467813401E-4</v>
      </c>
      <c r="L125" s="2">
        <v>37.209268355149497</v>
      </c>
      <c r="M125" s="2">
        <v>0</v>
      </c>
      <c r="N125" s="2">
        <v>0</v>
      </c>
      <c r="O125" s="2">
        <v>2009</v>
      </c>
      <c r="P125" s="2">
        <v>-602</v>
      </c>
      <c r="Q125" s="2">
        <v>1459</v>
      </c>
      <c r="R125" s="2">
        <v>743</v>
      </c>
      <c r="S125" s="2">
        <v>1783</v>
      </c>
      <c r="T125" s="2">
        <v>461.25787117016</v>
      </c>
      <c r="U125" s="2">
        <v>-6.5990000000000002</v>
      </c>
      <c r="V125" s="2">
        <v>4446.2578711701599</v>
      </c>
      <c r="W125" s="2">
        <v>0.73509615384615301</v>
      </c>
    </row>
    <row r="126" spans="1:23" x14ac:dyDescent="0.25">
      <c r="A126" s="2">
        <v>7125</v>
      </c>
      <c r="B126" s="2">
        <v>8.3210967757709495E-4</v>
      </c>
      <c r="C126" s="2">
        <v>3.7429633476434302E-4</v>
      </c>
      <c r="D126" s="2">
        <v>2.3219682092603101E-4</v>
      </c>
      <c r="E126" s="2">
        <v>26.048561397166701</v>
      </c>
      <c r="F126" s="30"/>
      <c r="G126" s="2">
        <v>11.99</v>
      </c>
      <c r="H126" s="2">
        <v>1.79</v>
      </c>
      <c r="I126" s="2">
        <v>13.48</v>
      </c>
      <c r="J126" s="2">
        <v>4.67870418455429E-4</v>
      </c>
      <c r="K126" s="2">
        <v>2.5799646769559002E-4</v>
      </c>
      <c r="L126" s="2">
        <v>37.212230567380999</v>
      </c>
      <c r="M126" s="2">
        <v>0</v>
      </c>
      <c r="N126" s="2">
        <v>0</v>
      </c>
      <c r="O126" s="2">
        <v>2009</v>
      </c>
      <c r="P126" s="2">
        <v>-600</v>
      </c>
      <c r="Q126" s="2">
        <v>1460</v>
      </c>
      <c r="R126" s="2">
        <v>742</v>
      </c>
      <c r="S126" s="2">
        <v>1783</v>
      </c>
      <c r="T126" s="2">
        <v>457.211882576204</v>
      </c>
      <c r="U126" s="2">
        <v>-6.585</v>
      </c>
      <c r="V126" s="2">
        <v>4442.2118825762</v>
      </c>
      <c r="W126" s="2">
        <v>0.734134615384615</v>
      </c>
    </row>
    <row r="127" spans="1:23" x14ac:dyDescent="0.25">
      <c r="A127" s="2">
        <v>7061</v>
      </c>
      <c r="B127" s="2">
        <v>5.6704020571681098E-4</v>
      </c>
      <c r="C127" s="2">
        <v>1.5017857994265401E-4</v>
      </c>
      <c r="D127" s="2">
        <v>3.6147488823667001E-4</v>
      </c>
      <c r="E127" s="2">
        <v>26.0489213063261</v>
      </c>
      <c r="F127" s="30"/>
      <c r="G127" s="2">
        <v>11.88</v>
      </c>
      <c r="H127" s="2">
        <v>1.8</v>
      </c>
      <c r="I127" s="2">
        <v>13.38</v>
      </c>
      <c r="J127" s="2">
        <v>1.8772322492831701E-4</v>
      </c>
      <c r="K127" s="2">
        <v>4.0163876470741101E-4</v>
      </c>
      <c r="L127" s="2">
        <v>37.212744723322999</v>
      </c>
      <c r="M127" s="2">
        <v>0</v>
      </c>
      <c r="N127" s="2">
        <v>0</v>
      </c>
      <c r="O127" s="2">
        <v>2009</v>
      </c>
      <c r="P127" s="2">
        <v>-594</v>
      </c>
      <c r="Q127" s="2">
        <v>1467</v>
      </c>
      <c r="R127" s="2">
        <v>741</v>
      </c>
      <c r="S127" s="2">
        <v>1783</v>
      </c>
      <c r="T127" s="2">
        <v>441.211882576204</v>
      </c>
      <c r="U127" s="2">
        <v>-6.524</v>
      </c>
      <c r="V127" s="2">
        <v>4432.2118825762</v>
      </c>
      <c r="W127" s="2">
        <v>0.72980769230769205</v>
      </c>
    </row>
    <row r="128" spans="1:23" x14ac:dyDescent="0.25">
      <c r="A128" s="2">
        <v>7044</v>
      </c>
      <c r="B128" s="2">
        <v>1.09434335176689E-2</v>
      </c>
      <c r="C128" s="2">
        <v>2.5943905864524999E-4</v>
      </c>
      <c r="D128" s="2">
        <v>1.4951293747834699E-4</v>
      </c>
      <c r="E128" s="2">
        <v>26.038647614486202</v>
      </c>
      <c r="F128" s="30"/>
      <c r="G128" s="2">
        <v>11.85</v>
      </c>
      <c r="H128" s="2">
        <v>1.81</v>
      </c>
      <c r="I128" s="2">
        <v>13.36</v>
      </c>
      <c r="J128" s="2">
        <v>3.2429882330656202E-4</v>
      </c>
      <c r="K128" s="2">
        <v>1.66125486087052E-4</v>
      </c>
      <c r="L128" s="2">
        <v>37.1980680206945</v>
      </c>
      <c r="M128" s="2">
        <v>0</v>
      </c>
      <c r="N128" s="2">
        <v>0</v>
      </c>
      <c r="O128" s="2">
        <v>2009</v>
      </c>
      <c r="P128" s="2">
        <v>-592</v>
      </c>
      <c r="Q128" s="2">
        <v>1468</v>
      </c>
      <c r="R128" s="2">
        <v>740</v>
      </c>
      <c r="S128" s="2">
        <v>1783</v>
      </c>
      <c r="T128" s="2">
        <v>437.57241114610298</v>
      </c>
      <c r="U128" s="2">
        <v>-6.5060000000000002</v>
      </c>
      <c r="V128" s="2">
        <v>4428.5724111461004</v>
      </c>
      <c r="W128" s="2">
        <v>0.72932692307692304</v>
      </c>
    </row>
    <row r="129" spans="1:23" x14ac:dyDescent="0.25">
      <c r="A129" s="2">
        <v>7003</v>
      </c>
      <c r="B129" s="2">
        <v>4.9147940219944697E-3</v>
      </c>
      <c r="C129" s="2">
        <v>4.52515861548723E-4</v>
      </c>
      <c r="D129" s="2">
        <v>1.11224142600223E-4</v>
      </c>
      <c r="E129" s="2">
        <v>26.044521465973801</v>
      </c>
      <c r="F129" s="30"/>
      <c r="G129" s="2">
        <v>11.78</v>
      </c>
      <c r="H129" s="2">
        <v>1.81</v>
      </c>
      <c r="I129" s="2">
        <v>13.3</v>
      </c>
      <c r="J129" s="2">
        <v>5.65644826935904E-4</v>
      </c>
      <c r="K129" s="2">
        <v>1.2358238066691399E-4</v>
      </c>
      <c r="L129" s="2">
        <v>37.206459237105499</v>
      </c>
      <c r="M129" s="2">
        <v>0</v>
      </c>
      <c r="N129" s="2">
        <v>0</v>
      </c>
      <c r="O129" s="2">
        <v>2009</v>
      </c>
      <c r="P129" s="2">
        <v>-589</v>
      </c>
      <c r="Q129" s="2">
        <v>1472</v>
      </c>
      <c r="R129" s="2">
        <v>739</v>
      </c>
      <c r="S129" s="2">
        <v>1783</v>
      </c>
      <c r="T129" s="2">
        <v>426.30385976411497</v>
      </c>
      <c r="U129" s="2">
        <v>-6.468</v>
      </c>
      <c r="V129" s="2">
        <v>4420.3038597641098</v>
      </c>
      <c r="W129" s="2">
        <v>0.726442307692307</v>
      </c>
    </row>
    <row r="130" spans="1:23" x14ac:dyDescent="0.25">
      <c r="A130" s="2">
        <v>6985</v>
      </c>
      <c r="B130" s="2">
        <v>2.6107859832167602E-3</v>
      </c>
      <c r="C130" s="2">
        <v>8.0560528834952897E-4</v>
      </c>
      <c r="D130" s="2">
        <v>1.7388747297060001E-4</v>
      </c>
      <c r="E130" s="2">
        <v>26.046409721255401</v>
      </c>
      <c r="F130" s="30"/>
      <c r="G130" s="2">
        <v>11.75</v>
      </c>
      <c r="H130" s="2">
        <v>1.82</v>
      </c>
      <c r="I130" s="2">
        <v>13.27</v>
      </c>
      <c r="J130" s="2">
        <v>1.00700661043691E-3</v>
      </c>
      <c r="K130" s="2">
        <v>1.93208303300667E-4</v>
      </c>
      <c r="L130" s="2">
        <v>37.209156744650599</v>
      </c>
      <c r="M130" s="2">
        <v>0</v>
      </c>
      <c r="N130" s="2">
        <v>0</v>
      </c>
      <c r="O130" s="2">
        <v>2009</v>
      </c>
      <c r="P130" s="2">
        <v>-587</v>
      </c>
      <c r="Q130" s="2">
        <v>1474</v>
      </c>
      <c r="R130" s="2">
        <v>739</v>
      </c>
      <c r="S130" s="2">
        <v>1783</v>
      </c>
      <c r="T130" s="2">
        <v>422.25787117016</v>
      </c>
      <c r="U130" s="2">
        <v>-6.452</v>
      </c>
      <c r="V130" s="2">
        <v>4418.2578711701599</v>
      </c>
      <c r="W130" s="2">
        <v>0.72548076923076898</v>
      </c>
    </row>
    <row r="131" spans="1:23" x14ac:dyDescent="0.25">
      <c r="A131" s="2">
        <v>6938</v>
      </c>
      <c r="B131" s="2">
        <v>2.6934094122514599E-3</v>
      </c>
      <c r="C131" s="2">
        <v>7.9294056713795499E-4</v>
      </c>
      <c r="D131" s="2">
        <v>9.0192556599899397E-5</v>
      </c>
      <c r="E131" s="2">
        <v>26.046423457464002</v>
      </c>
      <c r="F131" s="30"/>
      <c r="G131" s="2">
        <v>11.67</v>
      </c>
      <c r="H131" s="2">
        <v>1.83</v>
      </c>
      <c r="I131" s="2">
        <v>13.2</v>
      </c>
      <c r="J131" s="2">
        <v>9.9117570892244306E-4</v>
      </c>
      <c r="K131" s="2">
        <v>1.00213951777666E-4</v>
      </c>
      <c r="L131" s="2">
        <v>37.209176367805703</v>
      </c>
      <c r="M131" s="2">
        <v>0</v>
      </c>
      <c r="N131" s="2">
        <v>0</v>
      </c>
      <c r="O131" s="2">
        <v>2009</v>
      </c>
      <c r="P131" s="2">
        <v>-582</v>
      </c>
      <c r="Q131" s="2">
        <v>1478</v>
      </c>
      <c r="R131" s="2">
        <v>738</v>
      </c>
      <c r="S131" s="2">
        <v>1783</v>
      </c>
      <c r="T131" s="2">
        <v>410.25787117016</v>
      </c>
      <c r="U131" s="2">
        <v>-6.407</v>
      </c>
      <c r="V131" s="2">
        <v>4409.2578711701599</v>
      </c>
      <c r="W131" s="2">
        <v>0.72259615384615306</v>
      </c>
    </row>
    <row r="132" spans="1:23" x14ac:dyDescent="0.25">
      <c r="A132" s="2">
        <v>6895</v>
      </c>
      <c r="B132" s="2">
        <v>9.5479436787791695E-4</v>
      </c>
      <c r="C132" s="2">
        <v>1.18235360677215E-4</v>
      </c>
      <c r="D132" s="2">
        <v>2.39629790809608E-4</v>
      </c>
      <c r="E132" s="2">
        <v>26.048687340480601</v>
      </c>
      <c r="F132" s="30"/>
      <c r="G132" s="2">
        <v>11.6</v>
      </c>
      <c r="H132" s="2">
        <v>1.83</v>
      </c>
      <c r="I132" s="2">
        <v>13.14</v>
      </c>
      <c r="J132" s="2">
        <v>1.47794200846519E-4</v>
      </c>
      <c r="K132" s="2">
        <v>2.6625532312178602E-4</v>
      </c>
      <c r="L132" s="2">
        <v>37.212410486400898</v>
      </c>
      <c r="M132" s="2">
        <v>0</v>
      </c>
      <c r="N132" s="2">
        <v>0</v>
      </c>
      <c r="O132" s="2">
        <v>2009</v>
      </c>
      <c r="P132" s="2">
        <v>-578</v>
      </c>
      <c r="Q132" s="2">
        <v>1483</v>
      </c>
      <c r="R132" s="2">
        <v>737</v>
      </c>
      <c r="S132" s="2">
        <v>1783</v>
      </c>
      <c r="T132" s="2">
        <v>399.211882576204</v>
      </c>
      <c r="U132" s="2">
        <v>-6.367</v>
      </c>
      <c r="V132" s="2">
        <v>4402.2118825762</v>
      </c>
      <c r="W132" s="2">
        <v>0.71971153846153801</v>
      </c>
    </row>
    <row r="133" spans="1:23" x14ac:dyDescent="0.25">
      <c r="A133" s="2">
        <v>6877</v>
      </c>
      <c r="B133" s="2">
        <v>1.90229889808712E-3</v>
      </c>
      <c r="C133" s="2">
        <v>1.2499971039132599E-4</v>
      </c>
      <c r="D133" s="2">
        <v>3.82195948806614E-4</v>
      </c>
      <c r="E133" s="2">
        <v>26.047590505442699</v>
      </c>
      <c r="F133" s="30"/>
      <c r="G133" s="2">
        <v>11.57</v>
      </c>
      <c r="H133" s="2">
        <v>1.84</v>
      </c>
      <c r="I133" s="2">
        <v>13.11</v>
      </c>
      <c r="J133" s="2">
        <v>1.5624963798915799E-4</v>
      </c>
      <c r="K133" s="2">
        <v>4.2466216534068198E-4</v>
      </c>
      <c r="L133" s="2">
        <v>37.210843579203797</v>
      </c>
      <c r="M133" s="2">
        <v>0</v>
      </c>
      <c r="N133" s="2">
        <v>0</v>
      </c>
      <c r="O133" s="2">
        <v>2009</v>
      </c>
      <c r="P133" s="2">
        <v>-577</v>
      </c>
      <c r="Q133" s="2">
        <v>1484</v>
      </c>
      <c r="R133" s="2">
        <v>736</v>
      </c>
      <c r="S133" s="2">
        <v>1783</v>
      </c>
      <c r="T133" s="2">
        <v>394.211882576204</v>
      </c>
      <c r="U133" s="2">
        <v>-6.35</v>
      </c>
      <c r="V133" s="2">
        <v>4397.2118825762</v>
      </c>
      <c r="W133" s="2">
        <v>0.718749999999999</v>
      </c>
    </row>
    <row r="134" spans="1:23" x14ac:dyDescent="0.25">
      <c r="A134" s="2">
        <v>6877</v>
      </c>
      <c r="B134" s="2">
        <v>1.9086951472961999E-3</v>
      </c>
      <c r="C134" s="2">
        <v>1.25420006749343E-4</v>
      </c>
      <c r="D134" s="2">
        <v>3.8348103630665101E-4</v>
      </c>
      <c r="E134" s="2">
        <v>26.047582403809599</v>
      </c>
      <c r="F134" s="30"/>
      <c r="G134" s="2">
        <v>11.57</v>
      </c>
      <c r="H134" s="2">
        <v>1.84</v>
      </c>
      <c r="I134" s="2">
        <v>13.11</v>
      </c>
      <c r="J134" s="2">
        <v>1.5677500843667901E-4</v>
      </c>
      <c r="K134" s="2">
        <v>4.2609004034072399E-4</v>
      </c>
      <c r="L134" s="2">
        <v>37.210832005442299</v>
      </c>
      <c r="M134" s="2">
        <v>0</v>
      </c>
      <c r="N134" s="2">
        <v>0</v>
      </c>
      <c r="O134" s="2">
        <v>2009</v>
      </c>
      <c r="P134" s="2">
        <v>-577</v>
      </c>
      <c r="Q134" s="2">
        <v>1484</v>
      </c>
      <c r="R134" s="2">
        <v>736</v>
      </c>
      <c r="S134" s="2">
        <v>1783</v>
      </c>
      <c r="T134" s="2">
        <v>394.211882576204</v>
      </c>
      <c r="U134" s="2">
        <v>-6.35</v>
      </c>
      <c r="V134" s="2">
        <v>4397.2118825762</v>
      </c>
      <c r="W134" s="2">
        <v>0.718749999999999</v>
      </c>
    </row>
    <row r="135" spans="1:23" x14ac:dyDescent="0.25">
      <c r="A135" s="2">
        <v>6848</v>
      </c>
      <c r="B135" s="2">
        <v>9.5479436787791695E-4</v>
      </c>
      <c r="C135" s="2">
        <v>1.18235360677215E-4</v>
      </c>
      <c r="D135" s="2">
        <v>2.39629790809608E-4</v>
      </c>
      <c r="E135" s="2">
        <v>26.048687340480601</v>
      </c>
      <c r="F135" s="30"/>
      <c r="G135" s="2">
        <v>11.52</v>
      </c>
      <c r="H135" s="2">
        <v>1.84</v>
      </c>
      <c r="I135" s="2">
        <v>13.07</v>
      </c>
      <c r="J135" s="2">
        <v>1.47794200846519E-4</v>
      </c>
      <c r="K135" s="2">
        <v>2.6625532312178602E-4</v>
      </c>
      <c r="L135" s="2">
        <v>37.212410486400898</v>
      </c>
      <c r="M135" s="2">
        <v>0</v>
      </c>
      <c r="N135" s="2">
        <v>0</v>
      </c>
      <c r="O135" s="2">
        <v>2009</v>
      </c>
      <c r="P135" s="2">
        <v>-574</v>
      </c>
      <c r="Q135" s="2">
        <v>1487</v>
      </c>
      <c r="R135" s="2">
        <v>735</v>
      </c>
      <c r="S135" s="2">
        <v>1783</v>
      </c>
      <c r="T135" s="2">
        <v>387.211882576204</v>
      </c>
      <c r="U135" s="2">
        <v>-6.3220000000000001</v>
      </c>
      <c r="V135" s="2">
        <v>4392.2118825762</v>
      </c>
      <c r="W135" s="2">
        <v>0.71682692307692297</v>
      </c>
    </row>
    <row r="136" spans="1:23" x14ac:dyDescent="0.25">
      <c r="A136" s="2">
        <v>6845</v>
      </c>
      <c r="B136" s="2">
        <v>5.6118571638901996E-3</v>
      </c>
      <c r="C136" s="2">
        <v>4.1913204623820501E-4</v>
      </c>
      <c r="D136" s="2">
        <v>1.9216781422889601E-4</v>
      </c>
      <c r="E136" s="2">
        <v>26.0437768429756</v>
      </c>
      <c r="F136" s="30"/>
      <c r="G136" s="2">
        <v>11.52</v>
      </c>
      <c r="H136" s="2">
        <v>1.84</v>
      </c>
      <c r="I136" s="2">
        <v>13.06</v>
      </c>
      <c r="J136" s="2">
        <v>5.2391505779775705E-4</v>
      </c>
      <c r="K136" s="2">
        <v>2.1351979358766199E-4</v>
      </c>
      <c r="L136" s="2">
        <v>37.205395489965198</v>
      </c>
      <c r="M136" s="2">
        <v>0</v>
      </c>
      <c r="N136" s="2">
        <v>0</v>
      </c>
      <c r="O136" s="2">
        <v>2009</v>
      </c>
      <c r="P136" s="2">
        <v>-573</v>
      </c>
      <c r="Q136" s="2">
        <v>1487</v>
      </c>
      <c r="R136" s="2">
        <v>735</v>
      </c>
      <c r="S136" s="2">
        <v>1783</v>
      </c>
      <c r="T136" s="2">
        <v>386.43444536423601</v>
      </c>
      <c r="U136" s="2">
        <v>-6.319</v>
      </c>
      <c r="V136" s="2">
        <v>4391.4344453642298</v>
      </c>
      <c r="W136" s="2">
        <v>0.71634615384615297</v>
      </c>
    </row>
    <row r="137" spans="1:23" x14ac:dyDescent="0.25">
      <c r="A137" s="2">
        <v>6814</v>
      </c>
      <c r="B137" s="2">
        <v>6.4149971356081896E-4</v>
      </c>
      <c r="C137" s="2">
        <v>3.8291804266256402E-4</v>
      </c>
      <c r="D137" s="2">
        <v>3.8900781282555401E-4</v>
      </c>
      <c r="E137" s="2">
        <v>26.0485865744309</v>
      </c>
      <c r="F137" s="30"/>
      <c r="G137" s="2">
        <v>11.46</v>
      </c>
      <c r="H137" s="2">
        <v>1.85</v>
      </c>
      <c r="I137" s="2">
        <v>13.02</v>
      </c>
      <c r="J137" s="2">
        <v>4.7864755332820602E-4</v>
      </c>
      <c r="K137" s="2">
        <v>4.32230903139505E-4</v>
      </c>
      <c r="L137" s="2">
        <v>37.212266534901303</v>
      </c>
      <c r="M137" s="2">
        <v>0</v>
      </c>
      <c r="N137" s="2">
        <v>0</v>
      </c>
      <c r="O137" s="2">
        <v>2009</v>
      </c>
      <c r="P137" s="2">
        <v>-570</v>
      </c>
      <c r="Q137" s="2">
        <v>1490</v>
      </c>
      <c r="R137" s="2">
        <v>735</v>
      </c>
      <c r="S137" s="2">
        <v>1783</v>
      </c>
      <c r="T137" s="2">
        <v>378.211882576204</v>
      </c>
      <c r="U137" s="2">
        <v>-6.29</v>
      </c>
      <c r="V137" s="2">
        <v>4386.2118825762</v>
      </c>
      <c r="W137" s="2">
        <v>0.71490384615384595</v>
      </c>
    </row>
    <row r="138" spans="1:23" x14ac:dyDescent="0.25">
      <c r="A138" s="2">
        <v>6791</v>
      </c>
      <c r="B138" s="2">
        <v>1.8962948149287299E-3</v>
      </c>
      <c r="C138" s="2">
        <v>2.1317938744199201E-4</v>
      </c>
      <c r="D138" s="2">
        <v>1.11403749961347E-4</v>
      </c>
      <c r="E138" s="2">
        <v>26.047779122047601</v>
      </c>
      <c r="F138" s="30"/>
      <c r="G138" s="2">
        <v>11.43</v>
      </c>
      <c r="H138" s="2">
        <v>1.85</v>
      </c>
      <c r="I138" s="2">
        <v>12.98</v>
      </c>
      <c r="J138" s="2">
        <v>2.6647423430249098E-4</v>
      </c>
      <c r="K138" s="2">
        <v>1.23781944401496E-4</v>
      </c>
      <c r="L138" s="2">
        <v>37.211113031496602</v>
      </c>
      <c r="M138" s="2">
        <v>0</v>
      </c>
      <c r="N138" s="2">
        <v>0</v>
      </c>
      <c r="O138" s="2">
        <v>2009</v>
      </c>
      <c r="P138" s="2">
        <v>-568</v>
      </c>
      <c r="Q138" s="2">
        <v>1493</v>
      </c>
      <c r="R138" s="2">
        <v>734</v>
      </c>
      <c r="S138" s="2">
        <v>1783</v>
      </c>
      <c r="T138" s="2">
        <v>372.211882576204</v>
      </c>
      <c r="U138" s="2">
        <v>-6.2679999999999998</v>
      </c>
      <c r="V138" s="2">
        <v>4382.2118825762</v>
      </c>
      <c r="W138" s="2">
        <v>0.71298076923076903</v>
      </c>
    </row>
    <row r="139" spans="1:23" x14ac:dyDescent="0.25">
      <c r="A139" s="2">
        <v>6763</v>
      </c>
      <c r="B139" s="2">
        <v>1.9086950979331E-3</v>
      </c>
      <c r="C139" s="2">
        <v>1.25420003505703E-4</v>
      </c>
      <c r="D139" s="2">
        <v>3.8415473731344402E-4</v>
      </c>
      <c r="E139" s="2">
        <v>26.047581730161198</v>
      </c>
      <c r="F139" s="30"/>
      <c r="G139" s="2">
        <v>11.38</v>
      </c>
      <c r="H139" s="2">
        <v>1.86</v>
      </c>
      <c r="I139" s="2">
        <v>12.94</v>
      </c>
      <c r="J139" s="2">
        <v>1.5677500438212799E-4</v>
      </c>
      <c r="K139" s="2">
        <v>4.2683859701493702E-4</v>
      </c>
      <c r="L139" s="2">
        <v>37.210831043087502</v>
      </c>
      <c r="M139" s="2">
        <v>0</v>
      </c>
      <c r="N139" s="2">
        <v>0</v>
      </c>
      <c r="O139" s="2">
        <v>2009</v>
      </c>
      <c r="P139" s="2">
        <v>-565</v>
      </c>
      <c r="Q139" s="2">
        <v>1495</v>
      </c>
      <c r="R139" s="2">
        <v>733</v>
      </c>
      <c r="S139" s="2">
        <v>1783</v>
      </c>
      <c r="T139" s="2">
        <v>365.211882576204</v>
      </c>
      <c r="U139" s="2">
        <v>-6.242</v>
      </c>
      <c r="V139" s="2">
        <v>4376.2118825762</v>
      </c>
      <c r="W139" s="2">
        <v>0.71153846153846101</v>
      </c>
    </row>
    <row r="140" spans="1:23" x14ac:dyDescent="0.25">
      <c r="A140" s="2">
        <v>6730</v>
      </c>
      <c r="B140" s="2">
        <v>5.65297807625827E-3</v>
      </c>
      <c r="C140" s="2">
        <v>4.2220323847290999E-4</v>
      </c>
      <c r="D140" s="2">
        <v>1.9357592488069899E-4</v>
      </c>
      <c r="E140" s="2">
        <v>26.043731242760298</v>
      </c>
      <c r="F140" s="30"/>
      <c r="G140" s="2">
        <v>11.32</v>
      </c>
      <c r="H140" s="2">
        <v>1.87</v>
      </c>
      <c r="I140" s="2">
        <v>12.89</v>
      </c>
      <c r="J140" s="2">
        <v>5.2775404809113705E-4</v>
      </c>
      <c r="K140" s="2">
        <v>2.15084360978554E-4</v>
      </c>
      <c r="L140" s="2">
        <v>37.205330346800501</v>
      </c>
      <c r="M140" s="2">
        <v>0</v>
      </c>
      <c r="N140" s="2">
        <v>0</v>
      </c>
      <c r="O140" s="2">
        <v>2009</v>
      </c>
      <c r="P140" s="2">
        <v>-562</v>
      </c>
      <c r="Q140" s="2">
        <v>1498</v>
      </c>
      <c r="R140" s="2">
        <v>733</v>
      </c>
      <c r="S140" s="2">
        <v>1783</v>
      </c>
      <c r="T140" s="2">
        <v>357.43444536423601</v>
      </c>
      <c r="U140" s="2">
        <v>-6.21</v>
      </c>
      <c r="V140" s="2">
        <v>4371.4344453642298</v>
      </c>
      <c r="W140" s="2">
        <v>0.70961538461538398</v>
      </c>
    </row>
    <row r="141" spans="1:23" x14ac:dyDescent="0.25">
      <c r="A141" s="2">
        <v>6690</v>
      </c>
      <c r="B141" s="2">
        <v>2.33290561209392E-2</v>
      </c>
      <c r="C141" s="2">
        <v>1.3125230631515501E-4</v>
      </c>
      <c r="D141" s="2">
        <v>2.2436210688808601E-4</v>
      </c>
      <c r="E141" s="2">
        <v>26.026315329465799</v>
      </c>
      <c r="F141" s="30"/>
      <c r="G141" s="2">
        <v>11.26</v>
      </c>
      <c r="H141" s="2">
        <v>1.88</v>
      </c>
      <c r="I141" s="2">
        <v>12.83</v>
      </c>
      <c r="J141" s="2">
        <v>1.64065382893944E-4</v>
      </c>
      <c r="K141" s="2">
        <v>2.4929122987565102E-4</v>
      </c>
      <c r="L141" s="2">
        <v>37.180450470665498</v>
      </c>
      <c r="M141" s="2">
        <v>0</v>
      </c>
      <c r="N141" s="2">
        <v>0</v>
      </c>
      <c r="O141" s="2">
        <v>2008</v>
      </c>
      <c r="P141" s="2">
        <v>-558</v>
      </c>
      <c r="Q141" s="2">
        <v>1501</v>
      </c>
      <c r="R141" s="2">
        <v>731</v>
      </c>
      <c r="S141" s="2">
        <v>1784</v>
      </c>
      <c r="T141" s="2">
        <v>347.93293971600002</v>
      </c>
      <c r="U141" s="2">
        <v>-6.1689999999999996</v>
      </c>
      <c r="V141" s="2">
        <v>4363.932939716</v>
      </c>
      <c r="W141" s="2">
        <v>0.70721153846153795</v>
      </c>
    </row>
    <row r="142" spans="1:23" x14ac:dyDescent="0.25">
      <c r="A142" s="2">
        <v>6667</v>
      </c>
      <c r="B142" s="2">
        <v>8.5902522136593895E-4</v>
      </c>
      <c r="C142" s="2">
        <v>1.7641006395543901E-4</v>
      </c>
      <c r="D142" s="2">
        <v>3.2261344866580299E-4</v>
      </c>
      <c r="E142" s="2">
        <v>26.048641951265999</v>
      </c>
      <c r="F142" s="30"/>
      <c r="G142" s="2">
        <v>11.22</v>
      </c>
      <c r="H142" s="2">
        <v>1.88</v>
      </c>
      <c r="I142" s="2">
        <v>12.8</v>
      </c>
      <c r="J142" s="2">
        <v>2.2051257994429901E-4</v>
      </c>
      <c r="K142" s="2">
        <v>3.58459387406448E-4</v>
      </c>
      <c r="L142" s="2">
        <v>37.212345644665703</v>
      </c>
      <c r="M142" s="2">
        <v>0</v>
      </c>
      <c r="N142" s="2">
        <v>0</v>
      </c>
      <c r="O142" s="2">
        <v>2009</v>
      </c>
      <c r="P142" s="2">
        <v>-556</v>
      </c>
      <c r="Q142" s="2">
        <v>1505</v>
      </c>
      <c r="R142" s="2">
        <v>731</v>
      </c>
      <c r="S142" s="2">
        <v>1783</v>
      </c>
      <c r="T142" s="2">
        <v>341.211882576204</v>
      </c>
      <c r="U142" s="2">
        <v>-6.1509999999999998</v>
      </c>
      <c r="V142" s="2">
        <v>4360.2118825762</v>
      </c>
      <c r="W142" s="2">
        <v>0.70576923076923004</v>
      </c>
    </row>
    <row r="143" spans="1:23" x14ac:dyDescent="0.25">
      <c r="A143" s="2">
        <v>6619</v>
      </c>
      <c r="B143" s="2">
        <v>5.0592767256953705E-4</v>
      </c>
      <c r="C143" s="2">
        <v>4.3422191545125998E-4</v>
      </c>
      <c r="D143" s="2">
        <v>1.8132858856384501E-4</v>
      </c>
      <c r="E143" s="2">
        <v>26.048878521823401</v>
      </c>
      <c r="F143" s="30"/>
      <c r="G143" s="2">
        <v>11.14</v>
      </c>
      <c r="H143" s="2">
        <v>1.89</v>
      </c>
      <c r="I143" s="2">
        <v>12.73</v>
      </c>
      <c r="J143" s="2">
        <v>5.42777394314076E-4</v>
      </c>
      <c r="K143" s="2">
        <v>2.0147620951538301E-4</v>
      </c>
      <c r="L143" s="2">
        <v>37.212683602604798</v>
      </c>
      <c r="M143" s="2">
        <v>0</v>
      </c>
      <c r="N143" s="2">
        <v>0</v>
      </c>
      <c r="O143" s="2">
        <v>2009</v>
      </c>
      <c r="P143" s="2">
        <v>-552</v>
      </c>
      <c r="Q143" s="2">
        <v>1509</v>
      </c>
      <c r="R143" s="2">
        <v>730</v>
      </c>
      <c r="S143" s="2">
        <v>1783</v>
      </c>
      <c r="T143" s="2">
        <v>329.211882576204</v>
      </c>
      <c r="U143" s="2">
        <v>-6.1050000000000004</v>
      </c>
      <c r="V143" s="2">
        <v>4351.2118825762</v>
      </c>
      <c r="W143" s="2">
        <v>0.702884615384615</v>
      </c>
    </row>
    <row r="144" spans="1:23" x14ac:dyDescent="0.25">
      <c r="A144" s="2">
        <v>6606</v>
      </c>
      <c r="B144" s="2">
        <v>1.39777479287769E-3</v>
      </c>
      <c r="C144" s="2">
        <v>3.5017341135852202E-4</v>
      </c>
      <c r="D144" s="2">
        <v>2.4461614624810999E-4</v>
      </c>
      <c r="E144" s="2">
        <v>26.048007435649499</v>
      </c>
      <c r="F144" s="30"/>
      <c r="G144" s="2">
        <v>11.11</v>
      </c>
      <c r="H144" s="2">
        <v>1.89</v>
      </c>
      <c r="I144" s="2">
        <v>12.71</v>
      </c>
      <c r="J144" s="2">
        <v>4.37716764198153E-4</v>
      </c>
      <c r="K144" s="2">
        <v>2.7179571805345602E-4</v>
      </c>
      <c r="L144" s="2">
        <v>37.211439193784997</v>
      </c>
      <c r="M144" s="2">
        <v>0</v>
      </c>
      <c r="N144" s="2">
        <v>0</v>
      </c>
      <c r="O144" s="2">
        <v>2009</v>
      </c>
      <c r="P144" s="2">
        <v>-550</v>
      </c>
      <c r="Q144" s="2">
        <v>1511</v>
      </c>
      <c r="R144" s="2">
        <v>729</v>
      </c>
      <c r="S144" s="2">
        <v>1783</v>
      </c>
      <c r="T144" s="2">
        <v>325.211882576204</v>
      </c>
      <c r="U144" s="2">
        <v>-6.093</v>
      </c>
      <c r="V144" s="2">
        <v>4348.2118825762</v>
      </c>
      <c r="W144" s="2">
        <v>0.70192307692307698</v>
      </c>
    </row>
    <row r="145" spans="1:23" x14ac:dyDescent="0.25">
      <c r="A145" s="2">
        <v>6588</v>
      </c>
      <c r="B145" s="2">
        <v>2.3329055548908999E-2</v>
      </c>
      <c r="C145" s="2">
        <v>1.31891051002257E-4</v>
      </c>
      <c r="D145" s="2">
        <v>2.2436210138671099E-4</v>
      </c>
      <c r="E145" s="2">
        <v>26.026314691298701</v>
      </c>
      <c r="F145" s="30"/>
      <c r="G145" s="2">
        <v>11.08</v>
      </c>
      <c r="H145" s="2">
        <v>1.9</v>
      </c>
      <c r="I145" s="2">
        <v>12.68</v>
      </c>
      <c r="J145" s="2">
        <v>1.64863813752822E-4</v>
      </c>
      <c r="K145" s="2">
        <v>2.4929122376301198E-4</v>
      </c>
      <c r="L145" s="2">
        <v>37.180449558998099</v>
      </c>
      <c r="M145" s="2">
        <v>0</v>
      </c>
      <c r="N145" s="2">
        <v>0</v>
      </c>
      <c r="O145" s="2">
        <v>2008</v>
      </c>
      <c r="P145" s="2">
        <v>-548</v>
      </c>
      <c r="Q145" s="2">
        <v>1511</v>
      </c>
      <c r="R145" s="2">
        <v>729</v>
      </c>
      <c r="S145" s="2">
        <v>1783</v>
      </c>
      <c r="T145" s="2">
        <v>321.93293971600002</v>
      </c>
      <c r="U145" s="2">
        <v>-6.0720000000000001</v>
      </c>
      <c r="V145" s="2">
        <v>4344.932939716</v>
      </c>
      <c r="W145" s="2">
        <v>0.70096153846153797</v>
      </c>
    </row>
    <row r="146" spans="1:23" x14ac:dyDescent="0.25">
      <c r="A146" s="2">
        <v>6501</v>
      </c>
      <c r="B146" s="2">
        <v>1.09006913963715E-2</v>
      </c>
      <c r="C146" s="2">
        <v>1.8611180023302501E-4</v>
      </c>
      <c r="D146" s="2">
        <v>2.4351145108578601E-4</v>
      </c>
      <c r="E146" s="2">
        <v>26.0386696853523</v>
      </c>
      <c r="F146" s="30"/>
      <c r="G146" s="2">
        <v>10.94</v>
      </c>
      <c r="H146" s="2">
        <v>1.92</v>
      </c>
      <c r="I146" s="2">
        <v>12.55</v>
      </c>
      <c r="J146" s="2">
        <v>2.3263975029128099E-4</v>
      </c>
      <c r="K146" s="2">
        <v>2.7056827898420602E-4</v>
      </c>
      <c r="L146" s="2">
        <v>37.198099550503301</v>
      </c>
      <c r="M146" s="2">
        <v>0</v>
      </c>
      <c r="N146" s="2">
        <v>0</v>
      </c>
      <c r="O146" s="2">
        <v>2009</v>
      </c>
      <c r="P146" s="2">
        <v>-540</v>
      </c>
      <c r="Q146" s="2">
        <v>1520</v>
      </c>
      <c r="R146" s="2">
        <v>727</v>
      </c>
      <c r="S146" s="2">
        <v>1784</v>
      </c>
      <c r="T146" s="2">
        <v>299.57241114610298</v>
      </c>
      <c r="U146" s="2">
        <v>-5.992</v>
      </c>
      <c r="V146" s="2">
        <v>4330.5724111461004</v>
      </c>
      <c r="W146" s="2">
        <v>0.69567307692307601</v>
      </c>
    </row>
    <row r="147" spans="1:23" x14ac:dyDescent="0.25">
      <c r="A147" s="2">
        <v>6495</v>
      </c>
      <c r="B147" s="2">
        <v>2.3329055548908999E-2</v>
      </c>
      <c r="C147" s="2">
        <v>1.31891051002257E-4</v>
      </c>
      <c r="D147" s="2">
        <v>2.2436210138671099E-4</v>
      </c>
      <c r="E147" s="2">
        <v>26.026314691298701</v>
      </c>
      <c r="F147" s="30"/>
      <c r="G147" s="2">
        <v>10.93</v>
      </c>
      <c r="H147" s="2">
        <v>1.92</v>
      </c>
      <c r="I147" s="2">
        <v>12.54</v>
      </c>
      <c r="J147" s="2">
        <v>1.64863813752822E-4</v>
      </c>
      <c r="K147" s="2">
        <v>2.4929122376301198E-4</v>
      </c>
      <c r="L147" s="2">
        <v>37.180449558998099</v>
      </c>
      <c r="M147" s="2">
        <v>0</v>
      </c>
      <c r="N147" s="2">
        <v>0</v>
      </c>
      <c r="O147" s="2">
        <v>2008</v>
      </c>
      <c r="P147" s="2">
        <v>-539</v>
      </c>
      <c r="Q147" s="2">
        <v>1520</v>
      </c>
      <c r="R147" s="2">
        <v>727</v>
      </c>
      <c r="S147" s="2">
        <v>1784</v>
      </c>
      <c r="T147" s="2">
        <v>297.93293971600002</v>
      </c>
      <c r="U147" s="2">
        <v>-5.984</v>
      </c>
      <c r="V147" s="2">
        <v>4328.932939716</v>
      </c>
      <c r="W147" s="2">
        <v>0.695192307692307</v>
      </c>
    </row>
    <row r="148" spans="1:23" x14ac:dyDescent="0.25">
      <c r="A148" s="2">
        <v>6487</v>
      </c>
      <c r="B148" s="2">
        <v>6.9167937272613302E-3</v>
      </c>
      <c r="C148" s="2">
        <v>5.9058637821136504E-4</v>
      </c>
      <c r="D148" s="2">
        <v>2.3551641082873601E-4</v>
      </c>
      <c r="E148" s="2">
        <v>26.042257103483699</v>
      </c>
      <c r="F148" s="30"/>
      <c r="G148" s="2">
        <v>10.91</v>
      </c>
      <c r="H148" s="2">
        <v>1.92</v>
      </c>
      <c r="I148" s="2">
        <v>12.53</v>
      </c>
      <c r="J148" s="2">
        <v>7.3823297276420601E-4</v>
      </c>
      <c r="K148" s="2">
        <v>2.6168490092081802E-4</v>
      </c>
      <c r="L148" s="2">
        <v>37.203224433548101</v>
      </c>
      <c r="M148" s="2">
        <v>0</v>
      </c>
      <c r="N148" s="2">
        <v>0</v>
      </c>
      <c r="O148" s="2">
        <v>2009</v>
      </c>
      <c r="P148" s="2">
        <v>-539</v>
      </c>
      <c r="Q148" s="2">
        <v>1522</v>
      </c>
      <c r="R148" s="2">
        <v>726</v>
      </c>
      <c r="S148" s="2">
        <v>1783</v>
      </c>
      <c r="T148" s="2">
        <v>295.48043395819099</v>
      </c>
      <c r="U148" s="2">
        <v>-5.9790000000000001</v>
      </c>
      <c r="V148" s="2">
        <v>4326.4804339581897</v>
      </c>
      <c r="W148" s="2">
        <v>0.69471153846153799</v>
      </c>
    </row>
    <row r="149" spans="1:23" x14ac:dyDescent="0.25">
      <c r="A149" s="2">
        <v>6487</v>
      </c>
      <c r="B149" s="2">
        <v>7.19072763733379E-3</v>
      </c>
      <c r="C149" s="2">
        <v>2.39281184553501E-4</v>
      </c>
      <c r="D149" s="2">
        <v>2.4484384400782198E-4</v>
      </c>
      <c r="E149" s="2">
        <v>26.0423251473341</v>
      </c>
      <c r="F149" s="30"/>
      <c r="G149" s="2">
        <v>10.91</v>
      </c>
      <c r="H149" s="2">
        <v>1.92</v>
      </c>
      <c r="I149" s="2">
        <v>12.53</v>
      </c>
      <c r="J149" s="2">
        <v>2.9910148069187597E-4</v>
      </c>
      <c r="K149" s="2">
        <v>2.7204871556424598E-4</v>
      </c>
      <c r="L149" s="2">
        <v>37.203321639048703</v>
      </c>
      <c r="M149" s="2">
        <v>0</v>
      </c>
      <c r="N149" s="2">
        <v>0</v>
      </c>
      <c r="O149" s="2">
        <v>2009</v>
      </c>
      <c r="P149" s="2">
        <v>-539</v>
      </c>
      <c r="Q149" s="2">
        <v>1522</v>
      </c>
      <c r="R149" s="2">
        <v>726</v>
      </c>
      <c r="S149" s="2">
        <v>1783</v>
      </c>
      <c r="T149" s="2">
        <v>295.48043395819099</v>
      </c>
      <c r="U149" s="2">
        <v>-5.9790000000000001</v>
      </c>
      <c r="V149" s="2">
        <v>4326.4804339581897</v>
      </c>
      <c r="W149" s="2">
        <v>0.69471153846153799</v>
      </c>
    </row>
    <row r="150" spans="1:23" x14ac:dyDescent="0.25">
      <c r="A150" s="2">
        <v>6430</v>
      </c>
      <c r="B150" s="2">
        <v>4.1670748036025298E-4</v>
      </c>
      <c r="C150" s="2">
        <v>7.6150445258719101E-4</v>
      </c>
      <c r="D150" s="2">
        <v>4.8490190058339598E-4</v>
      </c>
      <c r="E150" s="2">
        <v>26.0483368861664</v>
      </c>
      <c r="F150" s="30"/>
      <c r="G150" s="2">
        <v>10.82</v>
      </c>
      <c r="H150" s="2">
        <v>1.93</v>
      </c>
      <c r="I150" s="2">
        <v>12.45</v>
      </c>
      <c r="J150" s="2">
        <v>9.5188056573398798E-4</v>
      </c>
      <c r="K150" s="2">
        <v>5.3877988953710595E-4</v>
      </c>
      <c r="L150" s="2">
        <v>37.211909837380603</v>
      </c>
      <c r="M150" s="2">
        <v>0</v>
      </c>
      <c r="N150" s="2">
        <v>0</v>
      </c>
      <c r="O150" s="2">
        <v>2009</v>
      </c>
      <c r="P150" s="2">
        <v>-533</v>
      </c>
      <c r="Q150" s="2">
        <v>1528</v>
      </c>
      <c r="R150" s="2">
        <v>725</v>
      </c>
      <c r="S150" s="2">
        <v>1783</v>
      </c>
      <c r="T150" s="2">
        <v>280.211882576204</v>
      </c>
      <c r="U150" s="2">
        <v>-5.9260000000000002</v>
      </c>
      <c r="V150" s="2">
        <v>4316.2118825762</v>
      </c>
      <c r="W150" s="2">
        <v>0.69134615384615306</v>
      </c>
    </row>
    <row r="151" spans="1:23" x14ac:dyDescent="0.25">
      <c r="A151" s="2">
        <v>6430</v>
      </c>
      <c r="B151" s="2">
        <v>4.1670748036025298E-4</v>
      </c>
      <c r="C151" s="2">
        <v>7.6150445258719101E-4</v>
      </c>
      <c r="D151" s="2">
        <v>4.8490190058339598E-4</v>
      </c>
      <c r="E151" s="2">
        <v>26.0483368861664</v>
      </c>
      <c r="F151" s="30"/>
      <c r="G151" s="2">
        <v>10.82</v>
      </c>
      <c r="H151" s="2">
        <v>1.93</v>
      </c>
      <c r="I151" s="2">
        <v>12.45</v>
      </c>
      <c r="J151" s="2">
        <v>9.5188056573398798E-4</v>
      </c>
      <c r="K151" s="2">
        <v>5.3877988953710595E-4</v>
      </c>
      <c r="L151" s="2">
        <v>37.211909837380603</v>
      </c>
      <c r="M151" s="2">
        <v>0</v>
      </c>
      <c r="N151" s="2">
        <v>0</v>
      </c>
      <c r="O151" s="2">
        <v>2009</v>
      </c>
      <c r="P151" s="2">
        <v>-533</v>
      </c>
      <c r="Q151" s="2">
        <v>1528</v>
      </c>
      <c r="R151" s="2">
        <v>725</v>
      </c>
      <c r="S151" s="2">
        <v>1783</v>
      </c>
      <c r="T151" s="2">
        <v>280.211882576204</v>
      </c>
      <c r="U151" s="2">
        <v>-5.9260000000000002</v>
      </c>
      <c r="V151" s="2">
        <v>4316.2118825762</v>
      </c>
      <c r="W151" s="2">
        <v>0.69134615384615306</v>
      </c>
    </row>
    <row r="152" spans="1:23" x14ac:dyDescent="0.25">
      <c r="A152" s="2">
        <v>6417</v>
      </c>
      <c r="B152" s="2">
        <v>2.6527411185842298E-3</v>
      </c>
      <c r="C152" s="2">
        <v>1.14699069126148E-3</v>
      </c>
      <c r="D152" s="2">
        <v>1.8255845251479799E-4</v>
      </c>
      <c r="E152" s="2">
        <v>26.046017709737601</v>
      </c>
      <c r="F152" s="30"/>
      <c r="G152" s="2">
        <v>10.8</v>
      </c>
      <c r="H152" s="2">
        <v>1.93</v>
      </c>
      <c r="I152" s="2">
        <v>12.43</v>
      </c>
      <c r="J152" s="2">
        <v>1.43373836407685E-3</v>
      </c>
      <c r="K152" s="2">
        <v>2.0284272501644199E-4</v>
      </c>
      <c r="L152" s="2">
        <v>37.208596728196603</v>
      </c>
      <c r="M152" s="2">
        <v>0</v>
      </c>
      <c r="N152" s="2">
        <v>0</v>
      </c>
      <c r="O152" s="2">
        <v>2009</v>
      </c>
      <c r="P152" s="2">
        <v>-532</v>
      </c>
      <c r="Q152" s="2">
        <v>1529</v>
      </c>
      <c r="R152" s="2">
        <v>725</v>
      </c>
      <c r="S152" s="2">
        <v>1783</v>
      </c>
      <c r="T152" s="2">
        <v>277.25787117016</v>
      </c>
      <c r="U152" s="2">
        <v>-5.9130000000000003</v>
      </c>
      <c r="V152" s="2">
        <v>4314.2578711701599</v>
      </c>
      <c r="W152" s="2">
        <v>0.69038461538461504</v>
      </c>
    </row>
    <row r="153" spans="1:23" x14ac:dyDescent="0.25">
      <c r="A153" s="2">
        <v>6398</v>
      </c>
      <c r="B153" s="2">
        <v>9.9796305643003202E-4</v>
      </c>
      <c r="C153" s="2">
        <v>6.5796029353640902E-4</v>
      </c>
      <c r="D153" s="2">
        <v>3.2152014527442302E-4</v>
      </c>
      <c r="E153" s="2">
        <v>26.048022556504701</v>
      </c>
      <c r="F153" s="30"/>
      <c r="G153" s="2">
        <v>10.76</v>
      </c>
      <c r="H153" s="2">
        <v>1.94</v>
      </c>
      <c r="I153" s="2">
        <v>12.4</v>
      </c>
      <c r="J153" s="2">
        <v>8.2245036692051097E-4</v>
      </c>
      <c r="K153" s="2">
        <v>3.5724460586047003E-4</v>
      </c>
      <c r="L153" s="2">
        <v>37.211460795006801</v>
      </c>
      <c r="M153" s="2">
        <v>0</v>
      </c>
      <c r="N153" s="2">
        <v>0</v>
      </c>
      <c r="O153" s="2">
        <v>2009</v>
      </c>
      <c r="P153" s="2">
        <v>-530</v>
      </c>
      <c r="Q153" s="2">
        <v>1531</v>
      </c>
      <c r="R153" s="2">
        <v>724</v>
      </c>
      <c r="S153" s="2">
        <v>1783</v>
      </c>
      <c r="T153" s="2">
        <v>272.211882576204</v>
      </c>
      <c r="U153" s="2">
        <v>-5.8959999999999999</v>
      </c>
      <c r="V153" s="2">
        <v>4310.2118825762</v>
      </c>
      <c r="W153" s="2">
        <v>0.68942307692307603</v>
      </c>
    </row>
    <row r="154" spans="1:23" x14ac:dyDescent="0.25">
      <c r="A154" s="2">
        <v>6354</v>
      </c>
      <c r="B154" s="2">
        <v>1.67131254061218E-4</v>
      </c>
      <c r="C154" s="2">
        <v>6.3592388750655202E-4</v>
      </c>
      <c r="D154" s="2">
        <v>4.3412956450801298E-4</v>
      </c>
      <c r="E154" s="2">
        <v>26.048762815293902</v>
      </c>
      <c r="F154" s="30"/>
      <c r="G154" s="2">
        <v>10.69</v>
      </c>
      <c r="H154" s="2">
        <v>1.94</v>
      </c>
      <c r="I154" s="2">
        <v>12.34</v>
      </c>
      <c r="J154" s="2">
        <v>7.9490485938319105E-4</v>
      </c>
      <c r="K154" s="2">
        <v>4.82366182786681E-4</v>
      </c>
      <c r="L154" s="2">
        <v>37.212518307562704</v>
      </c>
      <c r="M154" s="2">
        <v>0</v>
      </c>
      <c r="N154" s="2">
        <v>0</v>
      </c>
      <c r="O154" s="2">
        <v>2009</v>
      </c>
      <c r="P154" s="2">
        <v>-526</v>
      </c>
      <c r="Q154" s="2">
        <v>1535</v>
      </c>
      <c r="R154" s="2">
        <v>723</v>
      </c>
      <c r="S154" s="2">
        <v>1783</v>
      </c>
      <c r="T154" s="2">
        <v>261.211882576204</v>
      </c>
      <c r="U154" s="2">
        <v>-5.8540000000000001</v>
      </c>
      <c r="V154" s="2">
        <v>4302.2118825762</v>
      </c>
      <c r="W154" s="2">
        <v>0.68653846153846099</v>
      </c>
    </row>
    <row r="155" spans="1:23" x14ac:dyDescent="0.25">
      <c r="A155" s="2">
        <v>6345</v>
      </c>
      <c r="B155" s="2">
        <v>1.7353191528218801E-3</v>
      </c>
      <c r="C155" s="2">
        <v>2.2670942058246901E-4</v>
      </c>
      <c r="D155" s="2">
        <v>1.19198116212862E-4</v>
      </c>
      <c r="E155" s="2">
        <v>26.0479187733103</v>
      </c>
      <c r="F155" s="30"/>
      <c r="G155" s="2">
        <v>10.68</v>
      </c>
      <c r="H155" s="2">
        <v>1.95</v>
      </c>
      <c r="I155" s="2">
        <v>12.33</v>
      </c>
      <c r="J155" s="2">
        <v>2.8338677572808599E-4</v>
      </c>
      <c r="K155" s="2">
        <v>1.3244235134762499E-4</v>
      </c>
      <c r="L155" s="2">
        <v>37.2113125333005</v>
      </c>
      <c r="M155" s="2">
        <v>0</v>
      </c>
      <c r="N155" s="2">
        <v>0</v>
      </c>
      <c r="O155" s="2">
        <v>2009</v>
      </c>
      <c r="P155" s="2">
        <v>-525</v>
      </c>
      <c r="Q155" s="2">
        <v>1536</v>
      </c>
      <c r="R155" s="2">
        <v>723</v>
      </c>
      <c r="S155" s="2">
        <v>1783</v>
      </c>
      <c r="T155" s="2">
        <v>259.211882576204</v>
      </c>
      <c r="U155" s="2">
        <v>-5.8449999999999998</v>
      </c>
      <c r="V155" s="2">
        <v>4301.2118825762</v>
      </c>
      <c r="W155" s="2">
        <v>0.68653846153846099</v>
      </c>
    </row>
    <row r="156" spans="1:23" x14ac:dyDescent="0.25">
      <c r="A156" s="2">
        <v>6326</v>
      </c>
      <c r="B156" s="2">
        <v>5.8213591798326905E-4</v>
      </c>
      <c r="C156" s="2">
        <v>5.4202372271327604E-4</v>
      </c>
      <c r="D156" s="2">
        <v>3.3472112515024998E-4</v>
      </c>
      <c r="E156" s="2">
        <v>26.048541119234098</v>
      </c>
      <c r="F156" s="30"/>
      <c r="G156" s="2">
        <v>10.64</v>
      </c>
      <c r="H156" s="2">
        <v>1.95</v>
      </c>
      <c r="I156" s="2">
        <v>12.3</v>
      </c>
      <c r="J156" s="2">
        <v>6.7752965339159502E-4</v>
      </c>
      <c r="K156" s="2">
        <v>3.7191236127805501E-4</v>
      </c>
      <c r="L156" s="2">
        <v>37.212201598905899</v>
      </c>
      <c r="M156" s="2">
        <v>0</v>
      </c>
      <c r="N156" s="2">
        <v>0</v>
      </c>
      <c r="O156" s="2">
        <v>2009</v>
      </c>
      <c r="P156" s="2">
        <v>-523</v>
      </c>
      <c r="Q156" s="2">
        <v>1538</v>
      </c>
      <c r="R156" s="2">
        <v>722</v>
      </c>
      <c r="S156" s="2">
        <v>1783</v>
      </c>
      <c r="T156" s="2">
        <v>254.211882576204</v>
      </c>
      <c r="U156" s="2">
        <v>-5.8280000000000003</v>
      </c>
      <c r="V156" s="2">
        <v>4297.2118825762</v>
      </c>
      <c r="W156" s="2">
        <v>0.68509615384615297</v>
      </c>
    </row>
    <row r="157" spans="1:23" x14ac:dyDescent="0.25">
      <c r="A157" s="2">
        <v>6272</v>
      </c>
      <c r="B157" s="2">
        <v>1.1401752874004301E-3</v>
      </c>
      <c r="C157" s="2">
        <v>2.8597106927024703E-4</v>
      </c>
      <c r="D157" s="2">
        <v>4.5857799777316303E-4</v>
      </c>
      <c r="E157" s="2">
        <v>26.0481152756455</v>
      </c>
      <c r="F157" s="30"/>
      <c r="G157" s="2">
        <v>10.55</v>
      </c>
      <c r="H157" s="2">
        <v>1.96</v>
      </c>
      <c r="I157" s="2">
        <v>12.22</v>
      </c>
      <c r="J157" s="2">
        <v>3.5746383658780899E-4</v>
      </c>
      <c r="K157" s="2">
        <v>5.0953110863684802E-4</v>
      </c>
      <c r="L157" s="2">
        <v>37.211593250922199</v>
      </c>
      <c r="M157" s="2">
        <v>0</v>
      </c>
      <c r="N157" s="2">
        <v>0</v>
      </c>
      <c r="O157" s="2">
        <v>2009</v>
      </c>
      <c r="P157" s="2">
        <v>-518</v>
      </c>
      <c r="Q157" s="2">
        <v>1543</v>
      </c>
      <c r="R157" s="2">
        <v>721</v>
      </c>
      <c r="S157" s="2">
        <v>1783</v>
      </c>
      <c r="T157" s="2">
        <v>240.211882576204</v>
      </c>
      <c r="U157" s="2">
        <v>-5.7759999999999998</v>
      </c>
      <c r="V157" s="2">
        <v>4287.2118825762</v>
      </c>
      <c r="W157" s="2">
        <v>0.68173076923076903</v>
      </c>
    </row>
    <row r="158" spans="1:23" x14ac:dyDescent="0.25">
      <c r="A158" s="2">
        <v>6236</v>
      </c>
      <c r="B158" s="2">
        <v>9.21011680183066E-3</v>
      </c>
      <c r="C158" s="2">
        <v>2.7908293733466399E-3</v>
      </c>
      <c r="D158" s="2">
        <v>5.4412480064916795E-4</v>
      </c>
      <c r="E158" s="2">
        <v>26.037454929024101</v>
      </c>
      <c r="F158" s="30"/>
      <c r="G158" s="2">
        <v>10.49</v>
      </c>
      <c r="H158" s="2">
        <v>1.97</v>
      </c>
      <c r="I158" s="2">
        <v>12.16</v>
      </c>
      <c r="J158" s="2">
        <v>3.4885367166833099E-3</v>
      </c>
      <c r="K158" s="2">
        <v>6.0458311183240901E-4</v>
      </c>
      <c r="L158" s="2">
        <v>37.196364184320203</v>
      </c>
      <c r="M158" s="2">
        <v>1</v>
      </c>
      <c r="N158" s="2">
        <v>0</v>
      </c>
      <c r="O158" s="2">
        <v>2009</v>
      </c>
      <c r="P158" s="2">
        <v>-514</v>
      </c>
      <c r="Q158" s="2">
        <v>1546</v>
      </c>
      <c r="R158" s="2">
        <v>720</v>
      </c>
      <c r="S158" s="2">
        <v>1783</v>
      </c>
      <c r="T158" s="2">
        <v>231.52642255214701</v>
      </c>
      <c r="U158" s="2">
        <v>-5.74</v>
      </c>
      <c r="V158" s="2">
        <v>4280.5264225521396</v>
      </c>
      <c r="W158" s="2">
        <v>0.67932692307692299</v>
      </c>
    </row>
    <row r="159" spans="1:23" x14ac:dyDescent="0.25">
      <c r="A159" s="2">
        <v>6195</v>
      </c>
      <c r="B159" s="2">
        <v>2.7346060305514602E-4</v>
      </c>
      <c r="C159" s="2">
        <v>5.9176846697167303E-4</v>
      </c>
      <c r="D159" s="2">
        <v>4.7732493966757498E-4</v>
      </c>
      <c r="E159" s="2">
        <v>26.048657445990301</v>
      </c>
      <c r="F159" s="30"/>
      <c r="G159" s="2">
        <v>10.42</v>
      </c>
      <c r="H159" s="2">
        <v>1.98</v>
      </c>
      <c r="I159" s="2">
        <v>12.11</v>
      </c>
      <c r="J159" s="2">
        <v>7.3971058371459096E-4</v>
      </c>
      <c r="K159" s="2">
        <v>5.3036104407508302E-4</v>
      </c>
      <c r="L159" s="2">
        <v>37.212367779986103</v>
      </c>
      <c r="M159" s="2">
        <v>0</v>
      </c>
      <c r="N159" s="2">
        <v>0</v>
      </c>
      <c r="O159" s="2">
        <v>2009</v>
      </c>
      <c r="P159" s="2">
        <v>-510</v>
      </c>
      <c r="Q159" s="2">
        <v>1551</v>
      </c>
      <c r="R159" s="2">
        <v>719</v>
      </c>
      <c r="S159" s="2">
        <v>1783</v>
      </c>
      <c r="T159" s="2">
        <v>221.211882576204</v>
      </c>
      <c r="U159" s="2">
        <v>-5.7030000000000003</v>
      </c>
      <c r="V159" s="2">
        <v>4274.2118825762</v>
      </c>
      <c r="W159" s="2">
        <v>0.67740384615384597</v>
      </c>
    </row>
    <row r="160" spans="1:23" x14ac:dyDescent="0.25">
      <c r="A160" s="2">
        <v>6195</v>
      </c>
      <c r="B160" s="2">
        <v>0.215290491979197</v>
      </c>
      <c r="C160" s="2">
        <v>5.8688395124219597E-4</v>
      </c>
      <c r="D160" s="2">
        <v>4.7338505218453701E-4</v>
      </c>
      <c r="E160" s="2">
        <v>25.833649239017301</v>
      </c>
      <c r="F160" s="30"/>
      <c r="G160" s="2">
        <v>10.42</v>
      </c>
      <c r="H160" s="2">
        <v>2.0099999999999998</v>
      </c>
      <c r="I160" s="2">
        <v>12.07</v>
      </c>
      <c r="J160" s="2">
        <v>7.3360493905274497E-4</v>
      </c>
      <c r="K160" s="2">
        <v>5.2598339131615195E-4</v>
      </c>
      <c r="L160" s="2">
        <v>36.905213198596201</v>
      </c>
      <c r="M160" s="2">
        <v>0</v>
      </c>
      <c r="N160" s="2">
        <v>0</v>
      </c>
      <c r="O160" s="2">
        <v>1993</v>
      </c>
      <c r="P160" s="2">
        <v>-506</v>
      </c>
      <c r="Q160" s="2">
        <v>1538</v>
      </c>
      <c r="R160" s="2">
        <v>718</v>
      </c>
      <c r="S160" s="2">
        <v>1789</v>
      </c>
      <c r="T160" s="2">
        <v>229.55303957427799</v>
      </c>
      <c r="U160" s="2">
        <v>-5.6660000000000004</v>
      </c>
      <c r="V160" s="2">
        <v>4274.5530395742699</v>
      </c>
      <c r="W160" s="2">
        <v>0.67692307692307596</v>
      </c>
    </row>
    <row r="161" spans="1:23" x14ac:dyDescent="0.25">
      <c r="A161" s="2">
        <v>6134</v>
      </c>
      <c r="B161" s="2">
        <v>2.5344118753552899E-3</v>
      </c>
      <c r="C161" s="2">
        <v>1.2062180716377899E-4</v>
      </c>
      <c r="D161" s="2">
        <v>1.5788665725882699E-4</v>
      </c>
      <c r="E161" s="2">
        <v>26.047187079660201</v>
      </c>
      <c r="F161" s="30"/>
      <c r="G161" s="2">
        <v>10.32</v>
      </c>
      <c r="H161" s="2">
        <v>1.99</v>
      </c>
      <c r="I161" s="2">
        <v>12.02</v>
      </c>
      <c r="J161" s="2">
        <v>1.5077725895472401E-4</v>
      </c>
      <c r="K161" s="2">
        <v>1.7542961917647499E-4</v>
      </c>
      <c r="L161" s="2">
        <v>37.210267256657403</v>
      </c>
      <c r="M161" s="2">
        <v>0</v>
      </c>
      <c r="N161" s="2">
        <v>0</v>
      </c>
      <c r="O161" s="2">
        <v>2009</v>
      </c>
      <c r="P161" s="2">
        <v>-504</v>
      </c>
      <c r="Q161" s="2">
        <v>1556</v>
      </c>
      <c r="R161" s="2">
        <v>718</v>
      </c>
      <c r="S161" s="2">
        <v>1783</v>
      </c>
      <c r="T161" s="2">
        <v>205.25787117016</v>
      </c>
      <c r="U161" s="2">
        <v>-5.6449999999999996</v>
      </c>
      <c r="V161" s="2">
        <v>4262.2578711701599</v>
      </c>
      <c r="W161" s="2">
        <v>0.67355769230769202</v>
      </c>
    </row>
    <row r="162" spans="1:23" x14ac:dyDescent="0.25">
      <c r="A162" s="2">
        <v>6103</v>
      </c>
      <c r="B162" s="2">
        <v>3.9611769435208702E-3</v>
      </c>
      <c r="C162" s="2">
        <v>3.2248817031661699E-4</v>
      </c>
      <c r="D162" s="2">
        <v>1.6213044298488201E-4</v>
      </c>
      <c r="E162" s="2">
        <v>26.0455542044431</v>
      </c>
      <c r="F162" s="30"/>
      <c r="G162" s="2">
        <v>10.27</v>
      </c>
      <c r="H162" s="2">
        <v>2</v>
      </c>
      <c r="I162" s="2">
        <v>11.97</v>
      </c>
      <c r="J162" s="2">
        <v>4.0311021289577201E-4</v>
      </c>
      <c r="K162" s="2">
        <v>1.80144936649869E-4</v>
      </c>
      <c r="L162" s="2">
        <v>37.207934577775902</v>
      </c>
      <c r="M162" s="2">
        <v>0</v>
      </c>
      <c r="N162" s="2">
        <v>0</v>
      </c>
      <c r="O162" s="2">
        <v>2009</v>
      </c>
      <c r="P162" s="2">
        <v>-501</v>
      </c>
      <c r="Q162" s="2">
        <v>1559</v>
      </c>
      <c r="R162" s="2">
        <v>717</v>
      </c>
      <c r="S162" s="2">
        <v>1783</v>
      </c>
      <c r="T162" s="2">
        <v>197.25787117016</v>
      </c>
      <c r="U162" s="2">
        <v>-5.6159999999999997</v>
      </c>
      <c r="V162" s="2">
        <v>4256.2578711701599</v>
      </c>
      <c r="W162" s="2">
        <v>0.671634615384615</v>
      </c>
    </row>
    <row r="163" spans="1:23" x14ac:dyDescent="0.25">
      <c r="A163" s="2">
        <v>6067</v>
      </c>
      <c r="B163" s="2">
        <v>4.6980991271277101E-3</v>
      </c>
      <c r="C163" s="2">
        <v>1.92162710225386E-4</v>
      </c>
      <c r="D163" s="2">
        <v>1.9520261212407E-4</v>
      </c>
      <c r="E163" s="2">
        <v>26.0449145355505</v>
      </c>
      <c r="F163" s="30"/>
      <c r="G163" s="2">
        <v>10.210000000000001</v>
      </c>
      <c r="H163" s="2">
        <v>2.0099999999999998</v>
      </c>
      <c r="I163" s="2">
        <v>11.92</v>
      </c>
      <c r="J163" s="2">
        <v>2.40203387781732E-4</v>
      </c>
      <c r="K163" s="2">
        <v>2.1689179124896699E-4</v>
      </c>
      <c r="L163" s="2">
        <v>37.207020765072102</v>
      </c>
      <c r="M163" s="2">
        <v>0</v>
      </c>
      <c r="N163" s="2">
        <v>0</v>
      </c>
      <c r="O163" s="2">
        <v>2009</v>
      </c>
      <c r="P163" s="2">
        <v>-498</v>
      </c>
      <c r="Q163" s="2">
        <v>1563</v>
      </c>
      <c r="R163" s="2">
        <v>716</v>
      </c>
      <c r="S163" s="2">
        <v>1783</v>
      </c>
      <c r="T163" s="2">
        <v>188.303859764115</v>
      </c>
      <c r="U163" s="2">
        <v>-5.5819999999999999</v>
      </c>
      <c r="V163" s="2">
        <v>4250.3038597641098</v>
      </c>
      <c r="W163" s="2">
        <v>0.66971153846153797</v>
      </c>
    </row>
    <row r="164" spans="1:23" x14ac:dyDescent="0.25">
      <c r="A164" s="2">
        <v>6044</v>
      </c>
      <c r="B164" s="2">
        <v>2.0229749943282498E-3</v>
      </c>
      <c r="C164" s="2">
        <v>1.5814900698223899E-3</v>
      </c>
      <c r="D164" s="2">
        <v>2.2244046475320499E-4</v>
      </c>
      <c r="E164" s="2">
        <v>26.046173094471001</v>
      </c>
      <c r="F164" s="30"/>
      <c r="G164" s="2">
        <v>10.17</v>
      </c>
      <c r="H164" s="2">
        <v>2.0099999999999998</v>
      </c>
      <c r="I164" s="2">
        <v>11.88</v>
      </c>
      <c r="J164" s="2">
        <v>1.9768625872779899E-3</v>
      </c>
      <c r="K164" s="2">
        <v>2.4715607194800501E-4</v>
      </c>
      <c r="L164" s="2">
        <v>37.208818706387198</v>
      </c>
      <c r="M164" s="2">
        <v>0</v>
      </c>
      <c r="N164" s="2">
        <v>0</v>
      </c>
      <c r="O164" s="2">
        <v>2009</v>
      </c>
      <c r="P164" s="2">
        <v>-495</v>
      </c>
      <c r="Q164" s="2">
        <v>1565</v>
      </c>
      <c r="R164" s="2">
        <v>715</v>
      </c>
      <c r="S164" s="2">
        <v>1783</v>
      </c>
      <c r="T164" s="2">
        <v>182.211882576204</v>
      </c>
      <c r="U164" s="2">
        <v>-5.56</v>
      </c>
      <c r="V164" s="2">
        <v>4245.2118825762</v>
      </c>
      <c r="W164" s="2">
        <v>0.66778846153846105</v>
      </c>
    </row>
    <row r="165" spans="1:23" x14ac:dyDescent="0.25">
      <c r="A165" s="2">
        <v>6022</v>
      </c>
      <c r="B165" s="2">
        <v>1.1985236735049E-3</v>
      </c>
      <c r="C165" s="2">
        <v>8.1897452005697999E-4</v>
      </c>
      <c r="D165" s="2">
        <v>2.4004845429734099E-4</v>
      </c>
      <c r="E165" s="2">
        <v>26.0477424533521</v>
      </c>
      <c r="F165" s="30"/>
      <c r="G165" s="2">
        <v>10.130000000000001</v>
      </c>
      <c r="H165" s="2">
        <v>2.02</v>
      </c>
      <c r="I165" s="2">
        <v>11.85</v>
      </c>
      <c r="J165" s="2">
        <v>1.0237181500712201E-3</v>
      </c>
      <c r="K165" s="2">
        <v>2.6672050477482298E-4</v>
      </c>
      <c r="L165" s="2">
        <v>37.211060647645901</v>
      </c>
      <c r="M165" s="2">
        <v>0</v>
      </c>
      <c r="N165" s="2">
        <v>0</v>
      </c>
      <c r="O165" s="2">
        <v>2009</v>
      </c>
      <c r="P165" s="2">
        <v>-493</v>
      </c>
      <c r="Q165" s="2">
        <v>1568</v>
      </c>
      <c r="R165" s="2">
        <v>715</v>
      </c>
      <c r="S165" s="2">
        <v>1783</v>
      </c>
      <c r="T165" s="2">
        <v>177.211882576204</v>
      </c>
      <c r="U165" s="2">
        <v>-5.5389999999999997</v>
      </c>
      <c r="V165" s="2">
        <v>4243.2118825762</v>
      </c>
      <c r="W165" s="2">
        <v>0.66682692307692304</v>
      </c>
    </row>
    <row r="166" spans="1:23" x14ac:dyDescent="0.25">
      <c r="A166" s="2">
        <v>5993</v>
      </c>
      <c r="B166" s="2">
        <v>3.1824407695718501E-4</v>
      </c>
      <c r="C166" s="2">
        <v>1.4624340745439601E-3</v>
      </c>
      <c r="D166" s="2">
        <v>1.8694709591935099E-4</v>
      </c>
      <c r="E166" s="2">
        <v>26.048032374752498</v>
      </c>
      <c r="F166" s="30"/>
      <c r="G166" s="2">
        <v>10.08</v>
      </c>
      <c r="H166" s="2">
        <v>2.02</v>
      </c>
      <c r="I166" s="2">
        <v>11.81</v>
      </c>
      <c r="J166" s="2">
        <v>1.82804259317996E-3</v>
      </c>
      <c r="K166" s="2">
        <v>2.0771899546594599E-4</v>
      </c>
      <c r="L166" s="2">
        <v>37.2114748210751</v>
      </c>
      <c r="M166" s="2">
        <v>0</v>
      </c>
      <c r="N166" s="2">
        <v>0</v>
      </c>
      <c r="O166" s="2">
        <v>2009</v>
      </c>
      <c r="P166" s="2">
        <v>-490</v>
      </c>
      <c r="Q166" s="2">
        <v>1570</v>
      </c>
      <c r="R166" s="2">
        <v>714</v>
      </c>
      <c r="S166" s="2">
        <v>1783</v>
      </c>
      <c r="T166" s="2">
        <v>169.211882576204</v>
      </c>
      <c r="U166" s="2">
        <v>-5.5119999999999996</v>
      </c>
      <c r="V166" s="2">
        <v>4236.2118825762</v>
      </c>
      <c r="W166" s="2">
        <v>0.66490384615384601</v>
      </c>
    </row>
    <row r="167" spans="1:23" x14ac:dyDescent="0.25">
      <c r="A167" s="2">
        <v>5962</v>
      </c>
      <c r="B167" s="2">
        <v>4.6973312292775799E-4</v>
      </c>
      <c r="C167" s="2">
        <v>1.5762132037303299E-4</v>
      </c>
      <c r="D167" s="2">
        <v>3.2289916095311398E-4</v>
      </c>
      <c r="E167" s="2">
        <v>26.049049746395699</v>
      </c>
      <c r="F167" s="30"/>
      <c r="G167" s="2">
        <v>10.029999999999999</v>
      </c>
      <c r="H167" s="2">
        <v>2.0299999999999998</v>
      </c>
      <c r="I167" s="2">
        <v>11.76</v>
      </c>
      <c r="J167" s="2">
        <v>1.9702665046629101E-4</v>
      </c>
      <c r="K167" s="2">
        <v>3.5877684550346102E-4</v>
      </c>
      <c r="L167" s="2">
        <v>37.212928209136699</v>
      </c>
      <c r="M167" s="2">
        <v>0</v>
      </c>
      <c r="N167" s="2">
        <v>0</v>
      </c>
      <c r="O167" s="2">
        <v>2009</v>
      </c>
      <c r="P167" s="2">
        <v>-487</v>
      </c>
      <c r="Q167" s="2">
        <v>1573</v>
      </c>
      <c r="R167" s="2">
        <v>713</v>
      </c>
      <c r="S167" s="2">
        <v>1783</v>
      </c>
      <c r="T167" s="2">
        <v>161.211882576204</v>
      </c>
      <c r="U167" s="2">
        <v>-5.4829999999999997</v>
      </c>
      <c r="V167" s="2">
        <v>4230.2118825762</v>
      </c>
      <c r="W167" s="2">
        <v>0.66298076923076898</v>
      </c>
    </row>
    <row r="168" spans="1:23" x14ac:dyDescent="0.25">
      <c r="A168" s="2">
        <v>5937</v>
      </c>
      <c r="B168" s="2">
        <v>2.1853262163294899E-3</v>
      </c>
      <c r="C168" s="2">
        <v>6.0095557252199197E-4</v>
      </c>
      <c r="D168" s="2">
        <v>4.1409013216979902E-4</v>
      </c>
      <c r="E168" s="2">
        <v>26.046799628078901</v>
      </c>
      <c r="F168" s="30"/>
      <c r="G168" s="2">
        <v>9.99</v>
      </c>
      <c r="H168" s="2">
        <v>2.04</v>
      </c>
      <c r="I168" s="2">
        <v>11.73</v>
      </c>
      <c r="J168" s="2">
        <v>7.5119446565248896E-4</v>
      </c>
      <c r="K168" s="2">
        <v>4.60100146855332E-4</v>
      </c>
      <c r="L168" s="2">
        <v>37.2097137543985</v>
      </c>
      <c r="M168" s="2">
        <v>0</v>
      </c>
      <c r="N168" s="2">
        <v>0</v>
      </c>
      <c r="O168" s="2">
        <v>2009</v>
      </c>
      <c r="P168" s="2">
        <v>-485</v>
      </c>
      <c r="Q168" s="2">
        <v>1576</v>
      </c>
      <c r="R168" s="2">
        <v>713</v>
      </c>
      <c r="S168" s="2">
        <v>1783</v>
      </c>
      <c r="T168" s="2">
        <v>155.25787117016</v>
      </c>
      <c r="U168" s="2">
        <v>-5.4589999999999996</v>
      </c>
      <c r="V168" s="2">
        <v>4227.2578711701599</v>
      </c>
      <c r="W168" s="2">
        <v>0.66201923076922997</v>
      </c>
    </row>
    <row r="169" spans="1:23" x14ac:dyDescent="0.25">
      <c r="A169" s="2">
        <v>5935</v>
      </c>
      <c r="B169" s="2">
        <v>1.9453883429879999E-3</v>
      </c>
      <c r="C169" s="2">
        <v>3.2098191191969299E-4</v>
      </c>
      <c r="D169" s="2">
        <v>2.6286266941107301E-4</v>
      </c>
      <c r="E169" s="2">
        <v>26.047470767075598</v>
      </c>
      <c r="F169" s="30"/>
      <c r="G169" s="2">
        <v>9.99</v>
      </c>
      <c r="H169" s="2">
        <v>2.04</v>
      </c>
      <c r="I169" s="2">
        <v>11.72</v>
      </c>
      <c r="J169" s="2">
        <v>4.0122738989961703E-4</v>
      </c>
      <c r="K169" s="2">
        <v>2.9206963267896998E-4</v>
      </c>
      <c r="L169" s="2">
        <v>37.2106725243938</v>
      </c>
      <c r="M169" s="2">
        <v>0</v>
      </c>
      <c r="N169" s="2">
        <v>0</v>
      </c>
      <c r="O169" s="2">
        <v>2009</v>
      </c>
      <c r="P169" s="2">
        <v>-485</v>
      </c>
      <c r="Q169" s="2">
        <v>1576</v>
      </c>
      <c r="R169" s="2">
        <v>713</v>
      </c>
      <c r="S169" s="2">
        <v>1784</v>
      </c>
      <c r="T169" s="2">
        <v>154.211882576204</v>
      </c>
      <c r="U169" s="2">
        <v>-5.4569999999999999</v>
      </c>
      <c r="V169" s="2">
        <v>4227.2118825762</v>
      </c>
      <c r="W169" s="2">
        <v>0.66153846153846096</v>
      </c>
    </row>
    <row r="170" spans="1:23" x14ac:dyDescent="0.25">
      <c r="A170" s="2">
        <v>5887</v>
      </c>
      <c r="B170" s="2">
        <v>4.7812548619313001E-4</v>
      </c>
      <c r="C170" s="2">
        <v>1.46275175441924E-3</v>
      </c>
      <c r="D170" s="2">
        <v>1.11019307735422E-4</v>
      </c>
      <c r="E170" s="2">
        <v>26.047948103451599</v>
      </c>
      <c r="F170" s="30"/>
      <c r="G170" s="2">
        <v>9.9</v>
      </c>
      <c r="H170" s="2">
        <v>2.0499999999999998</v>
      </c>
      <c r="I170" s="2">
        <v>11.65</v>
      </c>
      <c r="J170" s="2">
        <v>1.8284396930240501E-3</v>
      </c>
      <c r="K170" s="2">
        <v>1.23354786372692E-4</v>
      </c>
      <c r="L170" s="2">
        <v>37.211354433502301</v>
      </c>
      <c r="M170" s="2">
        <v>0</v>
      </c>
      <c r="N170" s="2">
        <v>0</v>
      </c>
      <c r="O170" s="2">
        <v>2009</v>
      </c>
      <c r="P170" s="2">
        <v>-480</v>
      </c>
      <c r="Q170" s="2">
        <v>1581</v>
      </c>
      <c r="R170" s="2">
        <v>711</v>
      </c>
      <c r="S170" s="2">
        <v>1783</v>
      </c>
      <c r="T170" s="2">
        <v>142.211882576204</v>
      </c>
      <c r="U170" s="2">
        <v>-5.4109999999999996</v>
      </c>
      <c r="V170" s="2">
        <v>4217.2118825762</v>
      </c>
      <c r="W170" s="2">
        <v>0.65865384615384603</v>
      </c>
    </row>
    <row r="171" spans="1:23" x14ac:dyDescent="0.25">
      <c r="A171" s="2">
        <v>5860</v>
      </c>
      <c r="B171" s="2">
        <v>1.3588090764723899E-3</v>
      </c>
      <c r="C171" s="2">
        <v>4.9092148300462996E-4</v>
      </c>
      <c r="D171" s="2">
        <v>2.7215150247181398E-4</v>
      </c>
      <c r="E171" s="2">
        <v>26.047878117938001</v>
      </c>
      <c r="F171" s="30"/>
      <c r="G171" s="2">
        <v>9.86</v>
      </c>
      <c r="H171" s="2">
        <v>2.0499999999999998</v>
      </c>
      <c r="I171" s="2">
        <v>11.62</v>
      </c>
      <c r="J171" s="2">
        <v>6.1365185375578796E-4</v>
      </c>
      <c r="K171" s="2">
        <v>3.0239055830201501E-4</v>
      </c>
      <c r="L171" s="2">
        <v>37.211254454197203</v>
      </c>
      <c r="M171" s="2">
        <v>0</v>
      </c>
      <c r="N171" s="2">
        <v>0</v>
      </c>
      <c r="O171" s="2">
        <v>2009</v>
      </c>
      <c r="P171" s="2">
        <v>-477</v>
      </c>
      <c r="Q171" s="2">
        <v>1583</v>
      </c>
      <c r="R171" s="2">
        <v>711</v>
      </c>
      <c r="S171" s="2">
        <v>1783</v>
      </c>
      <c r="T171" s="2">
        <v>135.211882576204</v>
      </c>
      <c r="U171" s="2">
        <v>-5.3860000000000001</v>
      </c>
      <c r="V171" s="2">
        <v>4212.2118825762</v>
      </c>
      <c r="W171" s="2">
        <v>0.65721153846153801</v>
      </c>
    </row>
    <row r="172" spans="1:23" x14ac:dyDescent="0.25">
      <c r="A172" s="2">
        <v>5829</v>
      </c>
      <c r="B172" s="2">
        <v>0.164824370775697</v>
      </c>
      <c r="C172" s="2">
        <v>2.1942744289023199E-4</v>
      </c>
      <c r="D172" s="2">
        <v>2.2699464253107802E-3</v>
      </c>
      <c r="E172" s="2">
        <v>25.882686255356099</v>
      </c>
      <c r="F172" s="30"/>
      <c r="G172" s="2">
        <v>9.81</v>
      </c>
      <c r="H172" s="2">
        <v>2.09</v>
      </c>
      <c r="I172" s="2">
        <v>11.54</v>
      </c>
      <c r="J172" s="2">
        <v>2.7428430361278998E-4</v>
      </c>
      <c r="K172" s="2">
        <v>2.5221626947897501E-3</v>
      </c>
      <c r="L172" s="2">
        <v>36.9752660790801</v>
      </c>
      <c r="M172" s="2">
        <v>0</v>
      </c>
      <c r="N172" s="2">
        <v>1</v>
      </c>
      <c r="O172" s="2">
        <v>1997</v>
      </c>
      <c r="P172" s="2">
        <v>-471</v>
      </c>
      <c r="Q172" s="2">
        <v>1577</v>
      </c>
      <c r="R172" s="2">
        <v>709</v>
      </c>
      <c r="S172" s="2">
        <v>1789</v>
      </c>
      <c r="T172" s="2">
        <v>134.84237391270099</v>
      </c>
      <c r="U172" s="2">
        <v>-5.327</v>
      </c>
      <c r="V172" s="2">
        <v>4209.8423739127002</v>
      </c>
      <c r="W172" s="2">
        <v>0.65528846153846099</v>
      </c>
    </row>
    <row r="173" spans="1:23" x14ac:dyDescent="0.25">
      <c r="A173" s="2">
        <v>5778</v>
      </c>
      <c r="B173" s="2">
        <v>1.5639655915328701E-3</v>
      </c>
      <c r="C173" s="2">
        <v>5.6504208049358703E-4</v>
      </c>
      <c r="D173" s="2">
        <v>3.4007375953270998E-4</v>
      </c>
      <c r="E173" s="2">
        <v>26.047530918568398</v>
      </c>
      <c r="F173" s="30"/>
      <c r="G173" s="2">
        <v>9.7200000000000006</v>
      </c>
      <c r="H173" s="2">
        <v>2.0699999999999998</v>
      </c>
      <c r="I173" s="2">
        <v>11.5</v>
      </c>
      <c r="J173" s="2">
        <v>7.0630260061698303E-4</v>
      </c>
      <c r="K173" s="2">
        <v>3.7785973281412202E-4</v>
      </c>
      <c r="L173" s="2">
        <v>37.210758455097697</v>
      </c>
      <c r="M173" s="2">
        <v>0</v>
      </c>
      <c r="N173" s="2">
        <v>0</v>
      </c>
      <c r="O173" s="2">
        <v>2009</v>
      </c>
      <c r="P173" s="2">
        <v>-469</v>
      </c>
      <c r="Q173" s="2">
        <v>1591</v>
      </c>
      <c r="R173" s="2">
        <v>709</v>
      </c>
      <c r="S173" s="2">
        <v>1783</v>
      </c>
      <c r="T173" s="2">
        <v>114.211882576204</v>
      </c>
      <c r="U173" s="2">
        <v>-5.3079999999999998</v>
      </c>
      <c r="V173" s="2">
        <v>4197.2118825762</v>
      </c>
      <c r="W173" s="2">
        <v>0.65240384615384595</v>
      </c>
    </row>
    <row r="174" spans="1:23" x14ac:dyDescent="0.25">
      <c r="A174" s="2">
        <v>5765</v>
      </c>
      <c r="B174" s="2">
        <v>1.1714030668885701E-3</v>
      </c>
      <c r="C174" s="2">
        <v>2.83768449217386E-4</v>
      </c>
      <c r="D174" s="2">
        <v>1.74033538657044E-4</v>
      </c>
      <c r="E174" s="2">
        <v>26.0483707949452</v>
      </c>
      <c r="F174" s="30"/>
      <c r="G174" s="2">
        <v>9.6999999999999993</v>
      </c>
      <c r="H174" s="2">
        <v>2.0699999999999998</v>
      </c>
      <c r="I174" s="2">
        <v>11.48</v>
      </c>
      <c r="J174" s="2">
        <v>3.54710561521732E-4</v>
      </c>
      <c r="K174" s="2">
        <v>1.9337059850782601E-4</v>
      </c>
      <c r="L174" s="2">
        <v>37.211958278493199</v>
      </c>
      <c r="M174" s="2">
        <v>0</v>
      </c>
      <c r="N174" s="2">
        <v>0</v>
      </c>
      <c r="O174" s="2">
        <v>2009</v>
      </c>
      <c r="P174" s="2">
        <v>-468</v>
      </c>
      <c r="Q174" s="2">
        <v>1593</v>
      </c>
      <c r="R174" s="2">
        <v>708</v>
      </c>
      <c r="S174" s="2">
        <v>1783</v>
      </c>
      <c r="T174" s="2">
        <v>111.211882576204</v>
      </c>
      <c r="U174" s="2">
        <v>-5.2960000000000003</v>
      </c>
      <c r="V174" s="2">
        <v>4195.2118825762</v>
      </c>
      <c r="W174" s="2">
        <v>0.65144230769230704</v>
      </c>
    </row>
    <row r="175" spans="1:23" x14ac:dyDescent="0.25">
      <c r="A175" s="2">
        <v>5757</v>
      </c>
      <c r="B175" s="2">
        <v>1.8279821214496599E-3</v>
      </c>
      <c r="C175" s="2">
        <v>1.42770085504172E-3</v>
      </c>
      <c r="D175" s="2">
        <v>1.9926380542442299E-4</v>
      </c>
      <c r="E175" s="2">
        <v>26.046545053218001</v>
      </c>
      <c r="F175" s="30"/>
      <c r="G175" s="2">
        <v>9.69</v>
      </c>
      <c r="H175" s="2">
        <v>2.08</v>
      </c>
      <c r="I175" s="2">
        <v>11.47</v>
      </c>
      <c r="J175" s="2">
        <v>1.7846260688021501E-3</v>
      </c>
      <c r="K175" s="2">
        <v>2.21404228249359E-4</v>
      </c>
      <c r="L175" s="2">
        <v>37.2093500760258</v>
      </c>
      <c r="M175" s="2">
        <v>0</v>
      </c>
      <c r="N175" s="2">
        <v>0</v>
      </c>
      <c r="O175" s="2">
        <v>2009</v>
      </c>
      <c r="P175" s="2">
        <v>-467</v>
      </c>
      <c r="Q175" s="2">
        <v>1594</v>
      </c>
      <c r="R175" s="2">
        <v>708</v>
      </c>
      <c r="S175" s="2">
        <v>1783</v>
      </c>
      <c r="T175" s="2">
        <v>109.211882576204</v>
      </c>
      <c r="U175" s="2">
        <v>-5.2880000000000003</v>
      </c>
      <c r="V175" s="2">
        <v>4194.2118825762</v>
      </c>
      <c r="W175" s="2">
        <v>0.65144230769230704</v>
      </c>
    </row>
    <row r="176" spans="1:23" x14ac:dyDescent="0.25">
      <c r="A176" s="2">
        <v>5733</v>
      </c>
      <c r="B176" s="2">
        <v>1.67409113045971E-3</v>
      </c>
      <c r="C176" s="2">
        <v>2.3465248057594399E-4</v>
      </c>
      <c r="D176" s="2">
        <v>1.11019444692011E-4</v>
      </c>
      <c r="E176" s="2">
        <v>26.047980236944198</v>
      </c>
      <c r="F176" s="30"/>
      <c r="G176" s="2">
        <v>9.65</v>
      </c>
      <c r="H176" s="2">
        <v>2.08</v>
      </c>
      <c r="I176" s="2">
        <v>11.43</v>
      </c>
      <c r="J176" s="2">
        <v>2.9331560071993001E-4</v>
      </c>
      <c r="K176" s="2">
        <v>1.2335493854667901E-4</v>
      </c>
      <c r="L176" s="2">
        <v>37.211400338491799</v>
      </c>
      <c r="M176" s="2">
        <v>0</v>
      </c>
      <c r="N176" s="2">
        <v>0</v>
      </c>
      <c r="O176" s="2">
        <v>2009</v>
      </c>
      <c r="P176" s="2">
        <v>-465</v>
      </c>
      <c r="Q176" s="2">
        <v>1596</v>
      </c>
      <c r="R176" s="2">
        <v>708</v>
      </c>
      <c r="S176" s="2">
        <v>1783</v>
      </c>
      <c r="T176" s="2">
        <v>103.211882576204</v>
      </c>
      <c r="U176" s="2">
        <v>-5.266</v>
      </c>
      <c r="V176" s="2">
        <v>4190.2118825762</v>
      </c>
      <c r="W176" s="2">
        <v>0.64951923076923002</v>
      </c>
    </row>
    <row r="177" spans="1:23" x14ac:dyDescent="0.25">
      <c r="A177" s="2">
        <v>5710</v>
      </c>
      <c r="B177" s="2">
        <v>1.3668914299684899E-3</v>
      </c>
      <c r="C177" s="2">
        <v>4.2938666330297198E-4</v>
      </c>
      <c r="D177" s="2">
        <v>2.7215206094406003E-4</v>
      </c>
      <c r="E177" s="2">
        <v>26.047931569845701</v>
      </c>
      <c r="F177" s="30"/>
      <c r="G177" s="2">
        <v>9.61</v>
      </c>
      <c r="H177" s="2">
        <v>2.09</v>
      </c>
      <c r="I177" s="2">
        <v>11.4</v>
      </c>
      <c r="J177" s="2">
        <v>5.3673332912871599E-4</v>
      </c>
      <c r="K177" s="2">
        <v>3.0239117882673299E-4</v>
      </c>
      <c r="L177" s="2">
        <v>37.211330814065398</v>
      </c>
      <c r="M177" s="2">
        <v>0</v>
      </c>
      <c r="N177" s="2">
        <v>0</v>
      </c>
      <c r="O177" s="2">
        <v>2009</v>
      </c>
      <c r="P177" s="2">
        <v>-463</v>
      </c>
      <c r="Q177" s="2">
        <v>1598</v>
      </c>
      <c r="R177" s="2">
        <v>707</v>
      </c>
      <c r="S177" s="2">
        <v>1783</v>
      </c>
      <c r="T177" s="2">
        <v>97.2118825762049</v>
      </c>
      <c r="U177" s="2">
        <v>-5.2439999999999998</v>
      </c>
      <c r="V177" s="2">
        <v>4185.2118825762</v>
      </c>
      <c r="W177" s="2">
        <v>0.648557692307692</v>
      </c>
    </row>
    <row r="178" spans="1:23" x14ac:dyDescent="0.25">
      <c r="A178" s="2">
        <v>5685</v>
      </c>
      <c r="B178" s="2">
        <v>1.5730206397400099E-3</v>
      </c>
      <c r="C178" s="2">
        <v>8.2020288274001205E-5</v>
      </c>
      <c r="D178" s="2">
        <v>1.5923455352504301E-4</v>
      </c>
      <c r="E178" s="2">
        <v>26.048185724518401</v>
      </c>
      <c r="F178" s="30"/>
      <c r="G178" s="2">
        <v>9.56</v>
      </c>
      <c r="H178" s="2">
        <v>2.09</v>
      </c>
      <c r="I178" s="2">
        <v>11.36</v>
      </c>
      <c r="J178" s="2">
        <v>1.0252536034250099E-4</v>
      </c>
      <c r="K178" s="2">
        <v>1.7692728169449199E-4</v>
      </c>
      <c r="L178" s="2">
        <v>37.211693892169201</v>
      </c>
      <c r="M178" s="2">
        <v>0</v>
      </c>
      <c r="N178" s="2">
        <v>0</v>
      </c>
      <c r="O178" s="2">
        <v>2009</v>
      </c>
      <c r="P178" s="2">
        <v>-460</v>
      </c>
      <c r="Q178" s="2">
        <v>1600</v>
      </c>
      <c r="R178" s="2">
        <v>706</v>
      </c>
      <c r="S178" s="2">
        <v>1783</v>
      </c>
      <c r="T178" s="2">
        <v>91.2118825762049</v>
      </c>
      <c r="U178" s="2">
        <v>-5.22</v>
      </c>
      <c r="V178" s="2">
        <v>4180.2118825762</v>
      </c>
      <c r="W178" s="2">
        <v>0.64663461538461497</v>
      </c>
    </row>
    <row r="179" spans="1:23" x14ac:dyDescent="0.25">
      <c r="A179" s="2">
        <v>5678</v>
      </c>
      <c r="B179" s="2">
        <v>2.9901899995665699E-4</v>
      </c>
      <c r="C179" s="2">
        <v>1.1131605503478201E-4</v>
      </c>
      <c r="D179" s="2">
        <v>1.0969002050541901E-4</v>
      </c>
      <c r="E179" s="2">
        <v>26.049479974924498</v>
      </c>
      <c r="F179" s="30"/>
      <c r="G179" s="2">
        <v>9.5500000000000007</v>
      </c>
      <c r="H179" s="2">
        <v>2.09</v>
      </c>
      <c r="I179" s="2">
        <v>11.35</v>
      </c>
      <c r="J179" s="2">
        <v>1.3914506879347799E-4</v>
      </c>
      <c r="K179" s="2">
        <v>1.21877800561577E-4</v>
      </c>
      <c r="L179" s="2">
        <v>37.213542821320701</v>
      </c>
      <c r="M179" s="2">
        <v>0</v>
      </c>
      <c r="N179" s="2">
        <v>0</v>
      </c>
      <c r="O179" s="2">
        <v>2010</v>
      </c>
      <c r="P179" s="2">
        <v>-460</v>
      </c>
      <c r="Q179" s="2">
        <v>1601</v>
      </c>
      <c r="R179" s="2">
        <v>706</v>
      </c>
      <c r="S179" s="2">
        <v>1783</v>
      </c>
      <c r="T179" s="2">
        <v>89.2118825762049</v>
      </c>
      <c r="U179" s="2">
        <v>-5.2140000000000004</v>
      </c>
      <c r="V179" s="2">
        <v>4179.2118825762</v>
      </c>
      <c r="W179" s="2">
        <v>0.64615384615384597</v>
      </c>
    </row>
    <row r="180" spans="1:23" x14ac:dyDescent="0.25">
      <c r="A180" s="2">
        <v>5654</v>
      </c>
      <c r="B180" s="2">
        <v>8.3996014682591897E-3</v>
      </c>
      <c r="C180" s="2">
        <v>8.2940328625773696E-4</v>
      </c>
      <c r="D180" s="2">
        <v>2.5817222921759801E-4</v>
      </c>
      <c r="E180" s="2">
        <v>26.040512823016201</v>
      </c>
      <c r="F180" s="30"/>
      <c r="G180" s="2">
        <v>9.51</v>
      </c>
      <c r="H180" s="2">
        <v>2.1</v>
      </c>
      <c r="I180" s="2">
        <v>11.31</v>
      </c>
      <c r="J180" s="2">
        <v>1.03675410782217E-3</v>
      </c>
      <c r="K180" s="2">
        <v>2.8685803246399701E-4</v>
      </c>
      <c r="L180" s="2">
        <v>37.200732604308897</v>
      </c>
      <c r="M180" s="2">
        <v>0</v>
      </c>
      <c r="N180" s="2">
        <v>0</v>
      </c>
      <c r="O180" s="2">
        <v>2009</v>
      </c>
      <c r="P180" s="2">
        <v>-457</v>
      </c>
      <c r="Q180" s="2">
        <v>1603</v>
      </c>
      <c r="R180" s="2">
        <v>706</v>
      </c>
      <c r="S180" s="2">
        <v>1783</v>
      </c>
      <c r="T180" s="2">
        <v>83.480433958191696</v>
      </c>
      <c r="U180" s="2">
        <v>-5.1890000000000001</v>
      </c>
      <c r="V180" s="2">
        <v>4175.4804339581897</v>
      </c>
      <c r="W180" s="2">
        <v>0.64471153846153795</v>
      </c>
    </row>
    <row r="181" spans="1:23" x14ac:dyDescent="0.25">
      <c r="A181" s="2">
        <v>5638</v>
      </c>
      <c r="B181" s="2">
        <v>4.2737392534770201E-3</v>
      </c>
      <c r="C181" s="2">
        <v>6.2834702556270605E-4</v>
      </c>
      <c r="D181" s="2">
        <v>1.55024601674157E-4</v>
      </c>
      <c r="E181" s="2">
        <v>26.044942889119199</v>
      </c>
      <c r="F181" s="30"/>
      <c r="G181" s="2">
        <v>9.49</v>
      </c>
      <c r="H181" s="2">
        <v>2.1</v>
      </c>
      <c r="I181" s="2">
        <v>11.29</v>
      </c>
      <c r="J181" s="2">
        <v>7.8543378195338202E-4</v>
      </c>
      <c r="K181" s="2">
        <v>1.7224955741573E-4</v>
      </c>
      <c r="L181" s="2">
        <v>37.207061270170399</v>
      </c>
      <c r="M181" s="2">
        <v>0</v>
      </c>
      <c r="N181" s="2">
        <v>0</v>
      </c>
      <c r="O181" s="2">
        <v>2009</v>
      </c>
      <c r="P181" s="2">
        <v>-456</v>
      </c>
      <c r="Q181" s="2">
        <v>1605</v>
      </c>
      <c r="R181" s="2">
        <v>705</v>
      </c>
      <c r="S181" s="2">
        <v>1783</v>
      </c>
      <c r="T181" s="2">
        <v>79.2578711701603</v>
      </c>
      <c r="U181" s="2">
        <v>-5.1749999999999998</v>
      </c>
      <c r="V181" s="2">
        <v>4172.2578711701599</v>
      </c>
      <c r="W181" s="2">
        <v>0.64374999999999905</v>
      </c>
    </row>
    <row r="182" spans="1:23" x14ac:dyDescent="0.25">
      <c r="A182" s="2">
        <v>5612</v>
      </c>
      <c r="B182" s="2">
        <v>8.4106183254227199E-3</v>
      </c>
      <c r="C182" s="2">
        <v>1.11375668781723E-4</v>
      </c>
      <c r="D182" s="2">
        <v>1.41497031473895E-4</v>
      </c>
      <c r="E182" s="2">
        <v>26.0413365089743</v>
      </c>
      <c r="F182" s="30"/>
      <c r="G182" s="2">
        <v>9.44</v>
      </c>
      <c r="H182" s="2">
        <v>2.11</v>
      </c>
      <c r="I182" s="2">
        <v>11.25</v>
      </c>
      <c r="J182" s="2">
        <v>1.39219585977153E-4</v>
      </c>
      <c r="K182" s="2">
        <v>1.5721892385988401E-4</v>
      </c>
      <c r="L182" s="2">
        <v>37.201909298534702</v>
      </c>
      <c r="M182" s="2">
        <v>0</v>
      </c>
      <c r="N182" s="2">
        <v>0</v>
      </c>
      <c r="O182" s="2">
        <v>2009</v>
      </c>
      <c r="P182" s="2">
        <v>-453</v>
      </c>
      <c r="Q182" s="2">
        <v>1607</v>
      </c>
      <c r="R182" s="2">
        <v>704</v>
      </c>
      <c r="S182" s="2">
        <v>1783</v>
      </c>
      <c r="T182" s="2">
        <v>72.480433958191696</v>
      </c>
      <c r="U182" s="2">
        <v>-5.15</v>
      </c>
      <c r="V182" s="2">
        <v>4166.4804339581897</v>
      </c>
      <c r="W182" s="2">
        <v>0.64230769230769202</v>
      </c>
    </row>
    <row r="183" spans="1:23" x14ac:dyDescent="0.25">
      <c r="A183" s="2">
        <v>5577</v>
      </c>
      <c r="B183" s="2">
        <v>1.46013255346516E-3</v>
      </c>
      <c r="C183" s="2">
        <v>4.1167931804004599E-4</v>
      </c>
      <c r="D183" s="2">
        <v>2.03589476083295E-4</v>
      </c>
      <c r="E183" s="2">
        <v>26.047924598652401</v>
      </c>
      <c r="F183" s="30"/>
      <c r="G183" s="2">
        <v>9.3800000000000008</v>
      </c>
      <c r="H183" s="2">
        <v>2.12</v>
      </c>
      <c r="I183" s="2">
        <v>11.2</v>
      </c>
      <c r="J183" s="2">
        <v>5.1459914755005705E-4</v>
      </c>
      <c r="K183" s="2">
        <v>2.2621052898143899E-4</v>
      </c>
      <c r="L183" s="2">
        <v>37.2113208552177</v>
      </c>
      <c r="M183" s="2">
        <v>0</v>
      </c>
      <c r="N183" s="2">
        <v>0</v>
      </c>
      <c r="O183" s="2">
        <v>2009</v>
      </c>
      <c r="P183" s="2">
        <v>-450</v>
      </c>
      <c r="Q183" s="2">
        <v>1611</v>
      </c>
      <c r="R183" s="2">
        <v>704</v>
      </c>
      <c r="S183" s="2">
        <v>1783</v>
      </c>
      <c r="T183" s="2">
        <v>63.2118825762049</v>
      </c>
      <c r="U183" s="2">
        <v>-5.1180000000000003</v>
      </c>
      <c r="V183" s="2">
        <v>4161.2118825762</v>
      </c>
      <c r="W183" s="2">
        <v>0.640384615384615</v>
      </c>
    </row>
    <row r="184" spans="1:23" x14ac:dyDescent="0.25">
      <c r="A184" s="2">
        <v>5552</v>
      </c>
      <c r="B184" s="2">
        <v>7.3341606972059901E-3</v>
      </c>
      <c r="C184" s="2">
        <v>1.63884739244465E-4</v>
      </c>
      <c r="D184" s="2">
        <v>1.5638661462402399E-4</v>
      </c>
      <c r="E184" s="2">
        <v>26.0423455679489</v>
      </c>
      <c r="F184" s="30"/>
      <c r="G184" s="2">
        <v>9.34</v>
      </c>
      <c r="H184" s="2">
        <v>2.12</v>
      </c>
      <c r="I184" s="2">
        <v>11.17</v>
      </c>
      <c r="J184" s="2">
        <v>2.0485592405558199E-4</v>
      </c>
      <c r="K184" s="2">
        <v>1.7376290513780501E-4</v>
      </c>
      <c r="L184" s="2">
        <v>37.203350811355598</v>
      </c>
      <c r="M184" s="2">
        <v>0</v>
      </c>
      <c r="N184" s="2">
        <v>0</v>
      </c>
      <c r="O184" s="2">
        <v>2009</v>
      </c>
      <c r="P184" s="2">
        <v>-447</v>
      </c>
      <c r="Q184" s="2">
        <v>1613</v>
      </c>
      <c r="R184" s="2">
        <v>703</v>
      </c>
      <c r="S184" s="2">
        <v>1783</v>
      </c>
      <c r="T184" s="2">
        <v>57.480433958191703</v>
      </c>
      <c r="U184" s="2">
        <v>-5.093</v>
      </c>
      <c r="V184" s="2">
        <v>4156.4804339581897</v>
      </c>
      <c r="W184" s="2">
        <v>0.63894230769230698</v>
      </c>
    </row>
    <row r="185" spans="1:23" x14ac:dyDescent="0.25">
      <c r="A185" s="2">
        <v>5548</v>
      </c>
      <c r="B185" s="2">
        <v>2.3939665764758501E-3</v>
      </c>
      <c r="C185" s="2">
        <v>6.6426406158683201E-4</v>
      </c>
      <c r="D185" s="2">
        <v>2.8986154709092203E-4</v>
      </c>
      <c r="E185" s="2">
        <v>26.046651907814802</v>
      </c>
      <c r="F185" s="30"/>
      <c r="G185" s="2">
        <v>9.33</v>
      </c>
      <c r="H185" s="2">
        <v>2.12</v>
      </c>
      <c r="I185" s="2">
        <v>11.16</v>
      </c>
      <c r="J185" s="2">
        <v>8.3033007698353999E-4</v>
      </c>
      <c r="K185" s="2">
        <v>3.2206838565657997E-4</v>
      </c>
      <c r="L185" s="2">
        <v>37.209502725449703</v>
      </c>
      <c r="M185" s="2">
        <v>0</v>
      </c>
      <c r="N185" s="2">
        <v>0</v>
      </c>
      <c r="O185" s="2">
        <v>2009</v>
      </c>
      <c r="P185" s="2">
        <v>-447</v>
      </c>
      <c r="Q185" s="2">
        <v>1614</v>
      </c>
      <c r="R185" s="2">
        <v>703</v>
      </c>
      <c r="S185" s="2">
        <v>1783</v>
      </c>
      <c r="T185" s="2">
        <v>56.2578711701603</v>
      </c>
      <c r="U185" s="2">
        <v>-5.09</v>
      </c>
      <c r="V185" s="2">
        <v>4156.2578711701599</v>
      </c>
      <c r="W185" s="2">
        <v>0.63846153846153797</v>
      </c>
    </row>
    <row r="186" spans="1:23" x14ac:dyDescent="0.25">
      <c r="A186" s="2">
        <v>5503</v>
      </c>
      <c r="B186" s="2">
        <v>9.1046216052290401E-4</v>
      </c>
      <c r="C186" s="2">
        <v>2.5992437829752701E-4</v>
      </c>
      <c r="D186" s="2">
        <v>1.39467753403044E-4</v>
      </c>
      <c r="E186" s="2">
        <v>26.048690145707699</v>
      </c>
      <c r="F186" s="30"/>
      <c r="G186" s="2">
        <v>9.26</v>
      </c>
      <c r="H186" s="2">
        <v>2.13</v>
      </c>
      <c r="I186" s="2">
        <v>11.1</v>
      </c>
      <c r="J186" s="2">
        <v>3.2490547287190901E-4</v>
      </c>
      <c r="K186" s="2">
        <v>1.54964170447827E-4</v>
      </c>
      <c r="L186" s="2">
        <v>37.212414493868202</v>
      </c>
      <c r="M186" s="2">
        <v>0</v>
      </c>
      <c r="N186" s="2">
        <v>0</v>
      </c>
      <c r="O186" s="2">
        <v>2009</v>
      </c>
      <c r="P186" s="2">
        <v>-442</v>
      </c>
      <c r="Q186" s="2">
        <v>1618</v>
      </c>
      <c r="R186" s="2">
        <v>702</v>
      </c>
      <c r="S186" s="2">
        <v>1783</v>
      </c>
      <c r="T186" s="2">
        <v>44.2118825762049</v>
      </c>
      <c r="U186" s="2">
        <v>-5.048</v>
      </c>
      <c r="V186" s="2">
        <v>4147.2118825762</v>
      </c>
      <c r="W186" s="2">
        <v>0.63605769230769205</v>
      </c>
    </row>
    <row r="187" spans="1:23" x14ac:dyDescent="0.25">
      <c r="A187" s="2">
        <v>5474</v>
      </c>
      <c r="B187" s="2">
        <v>5.6949297732644102E-4</v>
      </c>
      <c r="C187" s="2">
        <v>5.4240253586165495E-4</v>
      </c>
      <c r="D187" s="2">
        <v>3.3495505727892602E-4</v>
      </c>
      <c r="E187" s="2">
        <v>26.048553149429502</v>
      </c>
      <c r="F187" s="30"/>
      <c r="G187" s="2">
        <v>9.2100000000000009</v>
      </c>
      <c r="H187" s="2">
        <v>2.14</v>
      </c>
      <c r="I187" s="2">
        <v>11.05</v>
      </c>
      <c r="J187" s="2">
        <v>6.7800316982706901E-4</v>
      </c>
      <c r="K187" s="2">
        <v>3.7217228586547299E-4</v>
      </c>
      <c r="L187" s="2">
        <v>37.212218784899299</v>
      </c>
      <c r="M187" s="2">
        <v>0</v>
      </c>
      <c r="N187" s="2">
        <v>0</v>
      </c>
      <c r="O187" s="2">
        <v>2009</v>
      </c>
      <c r="P187" s="2">
        <v>-440</v>
      </c>
      <c r="Q187" s="2">
        <v>1621</v>
      </c>
      <c r="R187" s="2">
        <v>701</v>
      </c>
      <c r="S187" s="2">
        <v>1783</v>
      </c>
      <c r="T187" s="2">
        <v>37.2118825762049</v>
      </c>
      <c r="U187" s="2">
        <v>-5.0199999999999996</v>
      </c>
      <c r="V187" s="2">
        <v>4142.2118825762</v>
      </c>
      <c r="W187" s="2">
        <v>0.63413461538461502</v>
      </c>
    </row>
    <row r="188" spans="1:23" x14ac:dyDescent="0.25">
      <c r="A188" s="2">
        <v>5468</v>
      </c>
      <c r="B188" s="2">
        <v>7.5797425766922202E-4</v>
      </c>
      <c r="C188" s="2">
        <v>2.2718072007752001E-3</v>
      </c>
      <c r="D188" s="2">
        <v>4.31185105148365E-4</v>
      </c>
      <c r="E188" s="2">
        <v>26.0465390334364</v>
      </c>
      <c r="F188" s="30"/>
      <c r="G188" s="2">
        <v>9.1999999999999993</v>
      </c>
      <c r="H188" s="2">
        <v>2.14</v>
      </c>
      <c r="I188" s="2">
        <v>11.05</v>
      </c>
      <c r="J188" s="2">
        <v>2.8397590009689999E-3</v>
      </c>
      <c r="K188" s="2">
        <v>4.7909456127596099E-4</v>
      </c>
      <c r="L188" s="2">
        <v>37.209341476337698</v>
      </c>
      <c r="M188" s="2">
        <v>0</v>
      </c>
      <c r="N188" s="2">
        <v>0</v>
      </c>
      <c r="O188" s="2">
        <v>2009</v>
      </c>
      <c r="P188" s="2">
        <v>-439</v>
      </c>
      <c r="Q188" s="2">
        <v>1622</v>
      </c>
      <c r="R188" s="2">
        <v>701</v>
      </c>
      <c r="S188" s="2">
        <v>1783</v>
      </c>
      <c r="T188" s="2">
        <v>35.2118825762049</v>
      </c>
      <c r="U188" s="2">
        <v>-5.0140000000000002</v>
      </c>
      <c r="V188" s="2">
        <v>4141.2118825762</v>
      </c>
      <c r="W188" s="2">
        <v>0.63413461538461502</v>
      </c>
    </row>
    <row r="189" spans="1:23" x14ac:dyDescent="0.25">
      <c r="A189" s="2">
        <v>5452</v>
      </c>
      <c r="B189" s="2">
        <v>3.76397847582019E-4</v>
      </c>
      <c r="C189" s="2">
        <v>1.3478950933872201E-4</v>
      </c>
      <c r="D189" s="2">
        <v>2.0170089099537199E-4</v>
      </c>
      <c r="E189" s="2">
        <v>26.049287111752001</v>
      </c>
      <c r="F189" s="30"/>
      <c r="G189" s="2">
        <v>9.17</v>
      </c>
      <c r="H189" s="2">
        <v>2.15</v>
      </c>
      <c r="I189" s="2">
        <v>11.02</v>
      </c>
      <c r="J189" s="2">
        <v>1.6848688667340299E-4</v>
      </c>
      <c r="K189" s="2">
        <v>2.24112101105969E-4</v>
      </c>
      <c r="L189" s="2">
        <v>37.213267302502899</v>
      </c>
      <c r="M189" s="2">
        <v>0</v>
      </c>
      <c r="N189" s="2">
        <v>0</v>
      </c>
      <c r="O189" s="2">
        <v>2010</v>
      </c>
      <c r="P189" s="2">
        <v>-437</v>
      </c>
      <c r="Q189" s="2">
        <v>1623</v>
      </c>
      <c r="R189" s="2">
        <v>700</v>
      </c>
      <c r="S189" s="2">
        <v>1783</v>
      </c>
      <c r="T189" s="2">
        <v>31.2118825762049</v>
      </c>
      <c r="U189" s="2">
        <v>-4.9989999999999997</v>
      </c>
      <c r="V189" s="2">
        <v>4137.2118825762</v>
      </c>
      <c r="W189" s="2">
        <v>0.63317307692307601</v>
      </c>
    </row>
    <row r="190" spans="1:23" x14ac:dyDescent="0.25">
      <c r="A190" s="2">
        <v>5426</v>
      </c>
      <c r="B190" s="2">
        <v>4.2736892435924299E-3</v>
      </c>
      <c r="C190" s="2">
        <v>7.8849164419550098E-4</v>
      </c>
      <c r="D190" s="2">
        <v>1.5159540930803601E-4</v>
      </c>
      <c r="E190" s="2">
        <v>26.0447862237029</v>
      </c>
      <c r="F190" s="30"/>
      <c r="G190" s="2">
        <v>9.1300000000000008</v>
      </c>
      <c r="H190" s="2">
        <v>2.15</v>
      </c>
      <c r="I190" s="2">
        <v>10.98</v>
      </c>
      <c r="J190" s="2">
        <v>9.8561455524437598E-4</v>
      </c>
      <c r="K190" s="2">
        <v>1.68439343675595E-4</v>
      </c>
      <c r="L190" s="2">
        <v>37.206837462432702</v>
      </c>
      <c r="M190" s="2">
        <v>0</v>
      </c>
      <c r="N190" s="2">
        <v>0</v>
      </c>
      <c r="O190" s="2">
        <v>2009</v>
      </c>
      <c r="P190" s="2">
        <v>-435</v>
      </c>
      <c r="Q190" s="2">
        <v>1626</v>
      </c>
      <c r="R190" s="2">
        <v>700</v>
      </c>
      <c r="S190" s="2">
        <v>1783</v>
      </c>
      <c r="T190" s="2">
        <v>25.2578711701603</v>
      </c>
      <c r="U190" s="2">
        <v>-4.9740000000000002</v>
      </c>
      <c r="V190" s="2">
        <v>4134.2578711701599</v>
      </c>
      <c r="W190" s="2">
        <v>0.63124999999999998</v>
      </c>
    </row>
    <row r="191" spans="1:23" x14ac:dyDescent="0.25">
      <c r="A191" s="2">
        <v>5408</v>
      </c>
      <c r="B191" s="2">
        <v>1.06845701676794E-3</v>
      </c>
      <c r="C191" s="2">
        <v>3.0410360542551599E-4</v>
      </c>
      <c r="D191" s="2">
        <v>1.5158411711727499E-4</v>
      </c>
      <c r="E191" s="2">
        <v>26.048475855260602</v>
      </c>
      <c r="F191" s="30"/>
      <c r="G191" s="2">
        <v>9.1</v>
      </c>
      <c r="H191" s="2">
        <v>2.16</v>
      </c>
      <c r="I191" s="2">
        <v>10.96</v>
      </c>
      <c r="J191" s="2">
        <v>3.8012950678189498E-4</v>
      </c>
      <c r="K191" s="2">
        <v>1.6842679679697199E-4</v>
      </c>
      <c r="L191" s="2">
        <v>37.2121083646581</v>
      </c>
      <c r="M191" s="2">
        <v>0</v>
      </c>
      <c r="N191" s="2">
        <v>0</v>
      </c>
      <c r="O191" s="2">
        <v>2009</v>
      </c>
      <c r="P191" s="2">
        <v>-433</v>
      </c>
      <c r="Q191" s="2">
        <v>1628</v>
      </c>
      <c r="R191" s="2">
        <v>699</v>
      </c>
      <c r="S191" s="2">
        <v>1783</v>
      </c>
      <c r="T191" s="2">
        <v>20.2118825762049</v>
      </c>
      <c r="U191" s="2">
        <v>-4.9580000000000002</v>
      </c>
      <c r="V191" s="2">
        <v>4130.2118825762</v>
      </c>
      <c r="W191" s="2">
        <v>0.63076923076922997</v>
      </c>
    </row>
    <row r="192" spans="1:23" x14ac:dyDescent="0.25">
      <c r="A192" s="2">
        <v>5357</v>
      </c>
      <c r="B192" s="2">
        <v>1.0796952115944699E-3</v>
      </c>
      <c r="C192" s="2">
        <v>4.9623381009560703E-4</v>
      </c>
      <c r="D192" s="2">
        <v>1.6565270531573501E-4</v>
      </c>
      <c r="E192" s="2">
        <v>26.048258418272901</v>
      </c>
      <c r="F192" s="30"/>
      <c r="G192" s="2">
        <v>9.01</v>
      </c>
      <c r="H192" s="2">
        <v>2.17</v>
      </c>
      <c r="I192" s="2">
        <v>10.88</v>
      </c>
      <c r="J192" s="2">
        <v>6.2029226261950897E-4</v>
      </c>
      <c r="K192" s="2">
        <v>1.8405856146192799E-4</v>
      </c>
      <c r="L192" s="2">
        <v>37.211797740389997</v>
      </c>
      <c r="M192" s="2">
        <v>0</v>
      </c>
      <c r="N192" s="2">
        <v>0</v>
      </c>
      <c r="O192" s="2">
        <v>2009</v>
      </c>
      <c r="P192" s="2">
        <v>-428</v>
      </c>
      <c r="Q192" s="2">
        <v>1633</v>
      </c>
      <c r="R192" s="2">
        <v>698</v>
      </c>
      <c r="S192" s="2">
        <v>1783</v>
      </c>
      <c r="T192" s="2">
        <v>7.2118825762049701</v>
      </c>
      <c r="U192" s="2">
        <v>-4.9089999999999998</v>
      </c>
      <c r="V192" s="2">
        <v>4121.2118825762</v>
      </c>
      <c r="W192" s="2">
        <v>0.62740384615384603</v>
      </c>
    </row>
    <row r="193" spans="1:23" x14ac:dyDescent="0.25">
      <c r="A193" s="2">
        <v>5330</v>
      </c>
      <c r="B193" s="2">
        <v>1.08319374611269E-3</v>
      </c>
      <c r="C193" s="2">
        <v>5.0215323928095603E-4</v>
      </c>
      <c r="D193" s="2">
        <v>1.6618946948895901E-4</v>
      </c>
      <c r="E193" s="2">
        <v>26.0482484635451</v>
      </c>
      <c r="F193" s="30"/>
      <c r="G193" s="2">
        <v>8.9700000000000006</v>
      </c>
      <c r="H193" s="2">
        <v>2.17</v>
      </c>
      <c r="I193" s="2">
        <v>10.85</v>
      </c>
      <c r="J193" s="2">
        <v>6.2769154910119495E-4</v>
      </c>
      <c r="K193" s="2">
        <v>1.8465496609884301E-4</v>
      </c>
      <c r="L193" s="2">
        <v>37.211783519350099</v>
      </c>
      <c r="M193" s="2">
        <v>0</v>
      </c>
      <c r="N193" s="2">
        <v>0</v>
      </c>
      <c r="O193" s="2">
        <v>2009</v>
      </c>
      <c r="P193" s="2">
        <v>-425</v>
      </c>
      <c r="Q193" s="2">
        <v>1635</v>
      </c>
      <c r="R193" s="2">
        <v>697</v>
      </c>
      <c r="S193" s="2">
        <v>1783</v>
      </c>
      <c r="T193" s="2">
        <v>0.21188257620497</v>
      </c>
      <c r="U193" s="2">
        <v>-4.8840000000000003</v>
      </c>
      <c r="V193" s="2">
        <v>4115.2118825762</v>
      </c>
      <c r="W193" s="2">
        <v>0.62596153846153801</v>
      </c>
    </row>
    <row r="194" spans="1:23" x14ac:dyDescent="0.25">
      <c r="A194" s="2">
        <v>5329</v>
      </c>
      <c r="B194" s="2">
        <v>1.4292207523697201E-4</v>
      </c>
      <c r="C194" s="2">
        <v>3.7916636963815598E-4</v>
      </c>
      <c r="D194" s="2">
        <v>1.3211585607287399E-3</v>
      </c>
      <c r="E194" s="2">
        <v>26.048156752994299</v>
      </c>
      <c r="F194" s="30"/>
      <c r="G194" s="2">
        <v>8.9700000000000006</v>
      </c>
      <c r="H194" s="2">
        <v>2.17</v>
      </c>
      <c r="I194" s="2">
        <v>10.84</v>
      </c>
      <c r="J194" s="2">
        <v>4.7395796204769498E-4</v>
      </c>
      <c r="K194" s="2">
        <v>1.4679539563652701E-3</v>
      </c>
      <c r="L194" s="2">
        <v>37.211652504277701</v>
      </c>
      <c r="M194" s="2">
        <v>0</v>
      </c>
      <c r="N194" s="2">
        <v>0</v>
      </c>
      <c r="O194" s="2">
        <v>2009</v>
      </c>
      <c r="P194" s="2">
        <v>-425</v>
      </c>
      <c r="Q194" s="2">
        <v>1636</v>
      </c>
      <c r="R194" s="2">
        <v>697</v>
      </c>
      <c r="S194" s="2">
        <v>1783</v>
      </c>
      <c r="T194" s="2">
        <v>0.21188257620497</v>
      </c>
      <c r="U194" s="2">
        <v>-4.883</v>
      </c>
      <c r="V194" s="2">
        <v>4116.2118825762</v>
      </c>
      <c r="W194" s="2">
        <v>0.62548076923076901</v>
      </c>
    </row>
    <row r="195" spans="1:23" x14ac:dyDescent="0.25">
      <c r="A195" s="2">
        <v>5329</v>
      </c>
      <c r="B195" s="2">
        <v>3.7048224945201199E-4</v>
      </c>
      <c r="C195" s="2">
        <v>4.74608798412447E-4</v>
      </c>
      <c r="D195" s="2">
        <v>2.0384296103816201E-4</v>
      </c>
      <c r="E195" s="2">
        <v>26.048951065991002</v>
      </c>
      <c r="F195" s="30"/>
      <c r="G195" s="2">
        <v>8.9700000000000006</v>
      </c>
      <c r="H195" s="2">
        <v>2.17</v>
      </c>
      <c r="I195" s="2">
        <v>10.84</v>
      </c>
      <c r="J195" s="2">
        <v>5.9326099801555797E-4</v>
      </c>
      <c r="K195" s="2">
        <v>2.2649217893129099E-4</v>
      </c>
      <c r="L195" s="2">
        <v>37.212787237130101</v>
      </c>
      <c r="M195" s="2">
        <v>0</v>
      </c>
      <c r="N195" s="2">
        <v>0</v>
      </c>
      <c r="O195" s="2">
        <v>2009</v>
      </c>
      <c r="P195" s="2">
        <v>-425</v>
      </c>
      <c r="Q195" s="2">
        <v>1636</v>
      </c>
      <c r="R195" s="2">
        <v>697</v>
      </c>
      <c r="S195" s="2">
        <v>1783</v>
      </c>
      <c r="T195" s="2">
        <v>0.21188257620497</v>
      </c>
      <c r="U195" s="2">
        <v>-4.883</v>
      </c>
      <c r="V195" s="2">
        <v>4116.2118825762</v>
      </c>
      <c r="W195" s="2">
        <v>0.62548076923076901</v>
      </c>
    </row>
    <row r="196" spans="1:23" x14ac:dyDescent="0.25">
      <c r="A196" s="2">
        <v>5328</v>
      </c>
      <c r="B196" s="2">
        <v>4.5882486046871299E-2</v>
      </c>
      <c r="C196" s="2">
        <v>2.2615588304989901E-4</v>
      </c>
      <c r="D196" s="2">
        <v>4.3416726893841402E-4</v>
      </c>
      <c r="E196" s="2">
        <v>26.0034571908011</v>
      </c>
      <c r="F196" s="30"/>
      <c r="G196" s="2">
        <v>8.9600000000000009</v>
      </c>
      <c r="H196" s="2">
        <v>2.1800000000000002</v>
      </c>
      <c r="I196" s="2">
        <v>10.84</v>
      </c>
      <c r="J196" s="2">
        <v>2.8269485381237399E-4</v>
      </c>
      <c r="K196" s="2">
        <v>4.8240807659823799E-4</v>
      </c>
      <c r="L196" s="2">
        <v>37.147795986858704</v>
      </c>
      <c r="M196" s="2">
        <v>0</v>
      </c>
      <c r="N196" s="2">
        <v>0</v>
      </c>
      <c r="O196" s="2">
        <v>2006</v>
      </c>
      <c r="P196" s="2">
        <v>-424</v>
      </c>
      <c r="Q196" s="2">
        <v>1633</v>
      </c>
      <c r="R196" s="2">
        <v>697</v>
      </c>
      <c r="S196" s="2">
        <v>1783</v>
      </c>
      <c r="T196" s="2">
        <v>1.6999854497509801</v>
      </c>
      <c r="U196" s="2">
        <v>-4.8739999999999997</v>
      </c>
      <c r="V196" s="2">
        <v>4114.6999854497499</v>
      </c>
      <c r="W196" s="2">
        <v>0.62596153846153801</v>
      </c>
    </row>
    <row r="197" spans="1:23" x14ac:dyDescent="0.25">
      <c r="A197" s="2">
        <v>5328</v>
      </c>
      <c r="B197" s="2">
        <v>4.5381069542423803E-2</v>
      </c>
      <c r="C197" s="2">
        <v>1.40411940422556E-3</v>
      </c>
      <c r="D197" s="2">
        <v>4.2456554062895199E-4</v>
      </c>
      <c r="E197" s="2">
        <v>26.002790245512699</v>
      </c>
      <c r="F197" s="30"/>
      <c r="G197" s="2">
        <v>8.9600000000000009</v>
      </c>
      <c r="H197" s="2">
        <v>2.1800000000000002</v>
      </c>
      <c r="I197" s="2">
        <v>10.84</v>
      </c>
      <c r="J197" s="2">
        <v>1.75514925528196E-3</v>
      </c>
      <c r="K197" s="2">
        <v>4.7173948958772398E-4</v>
      </c>
      <c r="L197" s="2">
        <v>37.1468432078753</v>
      </c>
      <c r="M197" s="2">
        <v>0</v>
      </c>
      <c r="N197" s="2">
        <v>0</v>
      </c>
      <c r="O197" s="2">
        <v>2006</v>
      </c>
      <c r="P197" s="2">
        <v>-424</v>
      </c>
      <c r="Q197" s="2">
        <v>1633</v>
      </c>
      <c r="R197" s="2">
        <v>697</v>
      </c>
      <c r="S197" s="2">
        <v>1783</v>
      </c>
      <c r="T197" s="2">
        <v>1.6999854497509801</v>
      </c>
      <c r="U197" s="2">
        <v>-4.8739999999999997</v>
      </c>
      <c r="V197" s="2">
        <v>4114.6999854497499</v>
      </c>
      <c r="W197" s="2">
        <v>0.62596153846153801</v>
      </c>
    </row>
    <row r="198" spans="1:23" x14ac:dyDescent="0.25">
      <c r="T198" s="2">
        <f>T197+338</f>
        <v>339.69998544975095</v>
      </c>
      <c r="V198" s="2">
        <f>V197+T198</f>
        <v>4454.3999708995007</v>
      </c>
    </row>
  </sheetData>
  <sortState ref="A5:X197">
    <sortCondition ref="U5:U197"/>
  </sortState>
  <mergeCells count="2">
    <mergeCell ref="B2:V2"/>
    <mergeCell ref="A1:W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76" workbookViewId="0">
      <selection activeCell="B100" sqref="B100"/>
    </sheetView>
  </sheetViews>
  <sheetFormatPr defaultRowHeight="15" x14ac:dyDescent="0.25"/>
  <sheetData>
    <row r="1" spans="1:3" x14ac:dyDescent="0.25">
      <c r="A1">
        <v>-14.047000000000001</v>
      </c>
      <c r="B1">
        <v>6403.5738087931304</v>
      </c>
      <c r="C1">
        <v>1.2701923076923001</v>
      </c>
    </row>
    <row r="2" spans="1:3" x14ac:dyDescent="0.25">
      <c r="A2">
        <v>-14.047000000000001</v>
      </c>
      <c r="B2">
        <v>6403.5738087931304</v>
      </c>
      <c r="C2">
        <v>1.2701923076923001</v>
      </c>
    </row>
    <row r="3" spans="1:3" x14ac:dyDescent="0.25">
      <c r="A3">
        <v>-14.045999999999999</v>
      </c>
      <c r="B3">
        <v>6403.5738087931304</v>
      </c>
      <c r="C3">
        <v>1.2697115384615301</v>
      </c>
    </row>
    <row r="4" spans="1:3" x14ac:dyDescent="0.25">
      <c r="A4">
        <v>-13.976000000000001</v>
      </c>
      <c r="B4">
        <v>6386.5738087931304</v>
      </c>
      <c r="C4">
        <v>1.26442307692307</v>
      </c>
    </row>
    <row r="5" spans="1:3" x14ac:dyDescent="0.25">
      <c r="A5">
        <v>-13.95</v>
      </c>
      <c r="B5">
        <v>6380.5964719722397</v>
      </c>
      <c r="C5">
        <v>1.2620192307692299</v>
      </c>
    </row>
    <row r="6" spans="1:3" x14ac:dyDescent="0.25">
      <c r="A6">
        <v>-13.78</v>
      </c>
      <c r="B6">
        <v>6361.4016302940199</v>
      </c>
      <c r="C6">
        <v>1.2572115384615301</v>
      </c>
    </row>
    <row r="7" spans="1:3" x14ac:dyDescent="0.25">
      <c r="A7">
        <v>-13.725</v>
      </c>
      <c r="B7">
        <v>6334.5836330020402</v>
      </c>
      <c r="C7">
        <v>1.24759615384615</v>
      </c>
    </row>
    <row r="8" spans="1:3" x14ac:dyDescent="0.25">
      <c r="A8">
        <v>-13.576000000000001</v>
      </c>
      <c r="B8">
        <v>6291.6083482023596</v>
      </c>
      <c r="C8">
        <v>1.23413461538461</v>
      </c>
    </row>
    <row r="9" spans="1:3" x14ac:dyDescent="0.25">
      <c r="A9">
        <v>-13.455</v>
      </c>
      <c r="B9">
        <v>6264.5738087931304</v>
      </c>
      <c r="C9">
        <v>1.2245192307692301</v>
      </c>
    </row>
    <row r="10" spans="1:3" x14ac:dyDescent="0.25">
      <c r="A10">
        <v>-13.321</v>
      </c>
      <c r="B10">
        <v>6234.5964719722397</v>
      </c>
      <c r="C10">
        <v>1.2144230769230699</v>
      </c>
    </row>
    <row r="11" spans="1:3" x14ac:dyDescent="0.25">
      <c r="A11">
        <v>-13.276</v>
      </c>
      <c r="B11">
        <v>6222.6130794411001</v>
      </c>
      <c r="C11">
        <v>1.2110576923076899</v>
      </c>
    </row>
    <row r="12" spans="1:3" x14ac:dyDescent="0.25">
      <c r="A12">
        <v>-13.193</v>
      </c>
      <c r="B12">
        <v>6202.5738087931304</v>
      </c>
      <c r="C12">
        <v>1.20480769230769</v>
      </c>
    </row>
    <row r="13" spans="1:3" x14ac:dyDescent="0.25">
      <c r="A13">
        <v>-13.141999999999999</v>
      </c>
      <c r="B13">
        <v>6192.6130794411001</v>
      </c>
      <c r="C13">
        <v>1.20096153846153</v>
      </c>
    </row>
    <row r="14" spans="1:3" x14ac:dyDescent="0.25">
      <c r="A14">
        <v>-13.010999999999999</v>
      </c>
      <c r="B14">
        <v>6161.5511456140302</v>
      </c>
      <c r="C14">
        <v>1.1913461538461501</v>
      </c>
    </row>
    <row r="15" spans="1:3" x14ac:dyDescent="0.25">
      <c r="A15">
        <v>-12.872999999999999</v>
      </c>
      <c r="B15">
        <v>6129.5511456140302</v>
      </c>
      <c r="C15">
        <v>1.1807692307692299</v>
      </c>
    </row>
    <row r="16" spans="1:3" x14ac:dyDescent="0.25">
      <c r="A16">
        <v>-12.696999999999999</v>
      </c>
      <c r="B16">
        <v>6091.7516641234197</v>
      </c>
      <c r="C16">
        <v>1.1682692307692299</v>
      </c>
    </row>
    <row r="17" spans="1:3" x14ac:dyDescent="0.25">
      <c r="A17">
        <v>-12.581</v>
      </c>
      <c r="B17">
        <v>6062.6651237452897</v>
      </c>
      <c r="C17">
        <v>1.15865384615384</v>
      </c>
    </row>
    <row r="18" spans="1:3" x14ac:dyDescent="0.25">
      <c r="A18">
        <v>-12.487</v>
      </c>
      <c r="B18">
        <v>6041.5511456140302</v>
      </c>
      <c r="C18">
        <v>1.1514423076922999</v>
      </c>
    </row>
    <row r="19" spans="1:3" x14ac:dyDescent="0.25">
      <c r="A19">
        <v>-12.433999999999999</v>
      </c>
      <c r="B19">
        <v>6028.6310113814598</v>
      </c>
      <c r="C19">
        <v>1.1475961538461501</v>
      </c>
    </row>
    <row r="20" spans="1:3" x14ac:dyDescent="0.25">
      <c r="A20">
        <v>-12.289</v>
      </c>
      <c r="B20">
        <v>5996.7734732117096</v>
      </c>
      <c r="C20">
        <v>1.1370192307692299</v>
      </c>
    </row>
    <row r="21" spans="1:3" x14ac:dyDescent="0.25">
      <c r="A21">
        <v>-12.173999999999999</v>
      </c>
      <c r="B21">
        <v>5968.6197973870903</v>
      </c>
      <c r="C21">
        <v>1.12788461538461</v>
      </c>
    </row>
    <row r="22" spans="1:3" x14ac:dyDescent="0.25">
      <c r="A22">
        <v>-12.03</v>
      </c>
      <c r="B22">
        <v>5935.5278201991796</v>
      </c>
      <c r="C22">
        <v>1.1173076923076899</v>
      </c>
    </row>
    <row r="23" spans="1:3" x14ac:dyDescent="0.25">
      <c r="A23">
        <v>-11.898999999999999</v>
      </c>
      <c r="B23">
        <v>5906.8425520301698</v>
      </c>
      <c r="C23">
        <v>1.10817307692307</v>
      </c>
    </row>
    <row r="24" spans="1:3" x14ac:dyDescent="0.25">
      <c r="A24">
        <v>-11.734</v>
      </c>
      <c r="B24">
        <v>5869.6310113814598</v>
      </c>
      <c r="C24">
        <v>1.09567307692307</v>
      </c>
    </row>
    <row r="25" spans="1:3" x14ac:dyDescent="0.25">
      <c r="A25">
        <v>-11.648999999999999</v>
      </c>
      <c r="B25">
        <v>5851.9742269114504</v>
      </c>
      <c r="C25">
        <v>1.08990384615384</v>
      </c>
    </row>
    <row r="26" spans="1:3" x14ac:dyDescent="0.25">
      <c r="A26">
        <v>-11.394</v>
      </c>
      <c r="B26">
        <v>5818.1824089592601</v>
      </c>
      <c r="C26">
        <v>1.0831730769230701</v>
      </c>
    </row>
    <row r="27" spans="1:3" x14ac:dyDescent="0.25">
      <c r="A27">
        <v>-11.391</v>
      </c>
      <c r="B27">
        <v>5792.8997546185001</v>
      </c>
      <c r="C27">
        <v>1.0706730769230699</v>
      </c>
    </row>
    <row r="28" spans="1:3" x14ac:dyDescent="0.25">
      <c r="A28">
        <v>-11.282999999999999</v>
      </c>
      <c r="B28">
        <v>5769.94574321246</v>
      </c>
      <c r="C28">
        <v>1.06298076923076</v>
      </c>
    </row>
    <row r="29" spans="1:3" x14ac:dyDescent="0.25">
      <c r="A29">
        <v>-11.22</v>
      </c>
      <c r="B29">
        <v>5753.6370670917004</v>
      </c>
      <c r="C29">
        <v>1.0576923076922999</v>
      </c>
    </row>
    <row r="30" spans="1:3" x14ac:dyDescent="0.25">
      <c r="A30">
        <v>-11.103</v>
      </c>
      <c r="B30">
        <v>5728.8604839705404</v>
      </c>
      <c r="C30">
        <v>1.04951923076923</v>
      </c>
    </row>
    <row r="31" spans="1:3" x14ac:dyDescent="0.25">
      <c r="A31">
        <v>-11.002000000000001</v>
      </c>
      <c r="B31">
        <v>5704.5738087931304</v>
      </c>
      <c r="C31">
        <v>1.0413461538461499</v>
      </c>
    </row>
    <row r="32" spans="1:3" x14ac:dyDescent="0.25">
      <c r="A32">
        <v>-10.715999999999999</v>
      </c>
      <c r="B32">
        <v>5640.6370670917004</v>
      </c>
      <c r="C32">
        <v>1.0206730769230701</v>
      </c>
    </row>
    <row r="33" spans="1:3" x14ac:dyDescent="0.25">
      <c r="A33">
        <v>-10.693</v>
      </c>
      <c r="B33">
        <v>5637.9289005532401</v>
      </c>
      <c r="C33">
        <v>1.0197115384615301</v>
      </c>
    </row>
    <row r="34" spans="1:3" x14ac:dyDescent="0.25">
      <c r="A34">
        <v>-10.586</v>
      </c>
      <c r="B34">
        <v>5612.6141687222498</v>
      </c>
      <c r="C34">
        <v>1.0115384615384599</v>
      </c>
    </row>
    <row r="35" spans="1:3" x14ac:dyDescent="0.25">
      <c r="A35">
        <v>-10.563000000000001</v>
      </c>
      <c r="B35">
        <v>5608.8080126209397</v>
      </c>
      <c r="C35">
        <v>1.0100961538461499</v>
      </c>
    </row>
    <row r="36" spans="1:3" x14ac:dyDescent="0.25">
      <c r="A36">
        <v>-10.477</v>
      </c>
      <c r="B36">
        <v>5587.5738087931304</v>
      </c>
      <c r="C36">
        <v>1.00288461538461</v>
      </c>
    </row>
    <row r="37" spans="1:3" x14ac:dyDescent="0.25">
      <c r="A37">
        <v>-10.381</v>
      </c>
      <c r="B37">
        <v>5567.5738087931304</v>
      </c>
      <c r="C37">
        <v>0.99615384615384595</v>
      </c>
    </row>
    <row r="38" spans="1:3" x14ac:dyDescent="0.25">
      <c r="A38">
        <v>-10.186999999999999</v>
      </c>
      <c r="B38">
        <v>5523.6310113814598</v>
      </c>
      <c r="C38">
        <v>0.98221153846153797</v>
      </c>
    </row>
    <row r="39" spans="1:3" x14ac:dyDescent="0.25">
      <c r="A39">
        <v>-9.9860000000000007</v>
      </c>
      <c r="B39">
        <v>5480.5964719722397</v>
      </c>
      <c r="C39">
        <v>0.96778846153846099</v>
      </c>
    </row>
    <row r="40" spans="1:3" x14ac:dyDescent="0.25">
      <c r="A40">
        <v>-9.92</v>
      </c>
      <c r="B40">
        <v>5471.3796863687903</v>
      </c>
      <c r="C40">
        <v>0.96442307692307605</v>
      </c>
    </row>
    <row r="41" spans="1:3" x14ac:dyDescent="0.25">
      <c r="A41">
        <v>-9.7989999999999995</v>
      </c>
      <c r="B41">
        <v>5440.5278201991796</v>
      </c>
      <c r="C41">
        <v>0.95432692307692302</v>
      </c>
    </row>
    <row r="42" spans="1:3" x14ac:dyDescent="0.25">
      <c r="A42">
        <v>-9.7870000000000008</v>
      </c>
      <c r="B42">
        <v>5436.6197973870903</v>
      </c>
      <c r="C42">
        <v>0.953365384615384</v>
      </c>
    </row>
    <row r="43" spans="1:3" x14ac:dyDescent="0.25">
      <c r="A43">
        <v>-9.69</v>
      </c>
      <c r="B43">
        <v>5416.6482810860798</v>
      </c>
      <c r="C43">
        <v>0.94663461538461502</v>
      </c>
    </row>
    <row r="44" spans="1:3" x14ac:dyDescent="0.25">
      <c r="A44">
        <v>-9.4760000000000009</v>
      </c>
      <c r="B44">
        <v>5393.3542519146004</v>
      </c>
      <c r="C44">
        <v>0.94615384615384601</v>
      </c>
    </row>
    <row r="45" spans="1:3" x14ac:dyDescent="0.25">
      <c r="A45">
        <v>-9.4749999999999996</v>
      </c>
      <c r="B45">
        <v>5375.65744305923</v>
      </c>
      <c r="C45">
        <v>0.93509615384615297</v>
      </c>
    </row>
    <row r="46" spans="1:3" x14ac:dyDescent="0.25">
      <c r="A46">
        <v>-9.4339999999999993</v>
      </c>
      <c r="B46">
        <v>5360.6083482023596</v>
      </c>
      <c r="C46">
        <v>0.92836538461538398</v>
      </c>
    </row>
    <row r="47" spans="1:3" x14ac:dyDescent="0.25">
      <c r="A47">
        <v>-9.1929999999999996</v>
      </c>
      <c r="B47">
        <v>5310.6083482023596</v>
      </c>
      <c r="C47">
        <v>0.91153846153846096</v>
      </c>
    </row>
    <row r="48" spans="1:3" x14ac:dyDescent="0.25">
      <c r="A48">
        <v>-9.0069999999999997</v>
      </c>
      <c r="B48">
        <v>5273.5049218297299</v>
      </c>
      <c r="C48">
        <v>0.898557692307692</v>
      </c>
    </row>
    <row r="49" spans="1:3" x14ac:dyDescent="0.25">
      <c r="A49">
        <v>-8.9030000000000005</v>
      </c>
      <c r="B49">
        <v>5249.5051570200803</v>
      </c>
      <c r="C49">
        <v>0.890865384615384</v>
      </c>
    </row>
    <row r="50" spans="1:3" x14ac:dyDescent="0.25">
      <c r="A50">
        <v>-8.8109999999999999</v>
      </c>
      <c r="B50">
        <v>5230.8091019021003</v>
      </c>
      <c r="C50">
        <v>0.88557692307692304</v>
      </c>
    </row>
    <row r="51" spans="1:3" x14ac:dyDescent="0.25">
      <c r="A51">
        <v>-8.7189999999999994</v>
      </c>
      <c r="B51">
        <v>5209.6823934499098</v>
      </c>
      <c r="C51">
        <v>0.87788461538461504</v>
      </c>
    </row>
    <row r="52" spans="1:3" x14ac:dyDescent="0.25">
      <c r="A52">
        <v>-8.7189999999999994</v>
      </c>
      <c r="B52">
        <v>5209.6823934499098</v>
      </c>
      <c r="C52">
        <v>0.87788461538461504</v>
      </c>
    </row>
    <row r="53" spans="1:3" x14ac:dyDescent="0.25">
      <c r="A53">
        <v>-8.5749999999999993</v>
      </c>
      <c r="B53">
        <v>5179.5051570200803</v>
      </c>
      <c r="C53">
        <v>0.86826923076923002</v>
      </c>
    </row>
    <row r="54" spans="1:3" x14ac:dyDescent="0.25">
      <c r="A54">
        <v>-8.34</v>
      </c>
      <c r="B54">
        <v>5136.6062961811404</v>
      </c>
      <c r="C54">
        <v>0.85624999999999996</v>
      </c>
    </row>
    <row r="55" spans="1:3" x14ac:dyDescent="0.25">
      <c r="A55">
        <v>-8.3040000000000003</v>
      </c>
      <c r="B55">
        <v>5124.5738087931304</v>
      </c>
      <c r="C55">
        <v>0.84951923076922997</v>
      </c>
    </row>
    <row r="56" spans="1:3" x14ac:dyDescent="0.25">
      <c r="A56">
        <v>-8.2460000000000004</v>
      </c>
      <c r="B56">
        <v>5111.6197973870903</v>
      </c>
      <c r="C56">
        <v>0.84519230769230702</v>
      </c>
    </row>
    <row r="57" spans="1:3" x14ac:dyDescent="0.25">
      <c r="A57">
        <v>-8.0690000000000008</v>
      </c>
      <c r="B57">
        <v>5085.0773094444703</v>
      </c>
      <c r="C57">
        <v>0.83990384615384595</v>
      </c>
    </row>
    <row r="58" spans="1:3" x14ac:dyDescent="0.25">
      <c r="A58">
        <v>-8.016</v>
      </c>
      <c r="B58">
        <v>5094.7086314874696</v>
      </c>
      <c r="C58">
        <v>0.83461538461538398</v>
      </c>
    </row>
    <row r="59" spans="1:3" x14ac:dyDescent="0.25">
      <c r="A59">
        <v>-7.9729999999999999</v>
      </c>
      <c r="B59">
        <v>5056.6823934499098</v>
      </c>
      <c r="C59">
        <v>0.82692307692307598</v>
      </c>
    </row>
    <row r="60" spans="1:3" x14ac:dyDescent="0.25">
      <c r="A60">
        <v>-7.8780000000000001</v>
      </c>
      <c r="B60">
        <v>5038.7054836744101</v>
      </c>
      <c r="C60">
        <v>0.82067307692307601</v>
      </c>
    </row>
    <row r="61" spans="1:3" x14ac:dyDescent="0.25">
      <c r="A61">
        <v>-7.6820000000000004</v>
      </c>
      <c r="B61">
        <v>5025.3264974449803</v>
      </c>
      <c r="C61">
        <v>0.81153846153846099</v>
      </c>
    </row>
    <row r="62" spans="1:3" x14ac:dyDescent="0.25">
      <c r="A62">
        <v>-7.6719999999999997</v>
      </c>
      <c r="B62">
        <v>5008.9489760164597</v>
      </c>
      <c r="C62">
        <v>0.81730769230769196</v>
      </c>
    </row>
    <row r="63" spans="1:3" x14ac:dyDescent="0.25">
      <c r="A63">
        <v>-7.59</v>
      </c>
      <c r="B63">
        <v>4979.73462960915</v>
      </c>
      <c r="C63">
        <v>0.80192307692307596</v>
      </c>
    </row>
    <row r="64" spans="1:3" x14ac:dyDescent="0.25">
      <c r="A64">
        <v>-7.4470000000000001</v>
      </c>
      <c r="B64">
        <v>4950.5964719722397</v>
      </c>
      <c r="C64">
        <v>0.79134615384615303</v>
      </c>
    </row>
    <row r="65" spans="1:3" x14ac:dyDescent="0.25">
      <c r="A65">
        <v>-7.4470000000000001</v>
      </c>
      <c r="B65">
        <v>4950.5964719722397</v>
      </c>
      <c r="C65">
        <v>0.79134615384615303</v>
      </c>
    </row>
    <row r="66" spans="1:3" x14ac:dyDescent="0.25">
      <c r="A66">
        <v>-7.29</v>
      </c>
      <c r="B66">
        <v>4920.5910784977495</v>
      </c>
      <c r="C66">
        <v>0.78076923076922999</v>
      </c>
    </row>
    <row r="67" spans="1:3" x14ac:dyDescent="0.25">
      <c r="A67">
        <v>-7.2149999999999999</v>
      </c>
      <c r="B67">
        <v>4905.5738087931304</v>
      </c>
      <c r="C67">
        <v>0.77548076923076903</v>
      </c>
    </row>
    <row r="68" spans="1:3" x14ac:dyDescent="0.25">
      <c r="A68">
        <v>-7.1459999999999999</v>
      </c>
      <c r="B68">
        <v>4890.6651237452897</v>
      </c>
      <c r="C68">
        <v>0.77115384615384597</v>
      </c>
    </row>
    <row r="69" spans="1:3" x14ac:dyDescent="0.25">
      <c r="A69">
        <v>-7.008</v>
      </c>
      <c r="B69">
        <v>4864.6536745605699</v>
      </c>
      <c r="C69">
        <v>0.76201923076922995</v>
      </c>
    </row>
    <row r="70" spans="1:3" x14ac:dyDescent="0.25">
      <c r="A70">
        <v>-6.8869999999999996</v>
      </c>
      <c r="B70">
        <v>4840.5910784977495</v>
      </c>
      <c r="C70">
        <v>0.75432692307692295</v>
      </c>
    </row>
    <row r="71" spans="1:3" x14ac:dyDescent="0.25">
      <c r="A71">
        <v>-6.7610000000000001</v>
      </c>
      <c r="B71">
        <v>4816.94574321246</v>
      </c>
      <c r="C71">
        <v>0.74663461538461495</v>
      </c>
    </row>
    <row r="72" spans="1:3" x14ac:dyDescent="0.25">
      <c r="A72">
        <v>-6.63</v>
      </c>
      <c r="B72">
        <v>4806.76926052001</v>
      </c>
      <c r="C72">
        <v>0.75240384615384603</v>
      </c>
    </row>
    <row r="73" spans="1:3" x14ac:dyDescent="0.25">
      <c r="A73">
        <v>-6.55</v>
      </c>
      <c r="B73">
        <v>4775.5964719722397</v>
      </c>
      <c r="C73">
        <v>0.73221153846153797</v>
      </c>
    </row>
    <row r="74" spans="1:3" x14ac:dyDescent="0.25">
      <c r="A74">
        <v>-6.444</v>
      </c>
      <c r="B74">
        <v>4754.6990009187703</v>
      </c>
      <c r="C74">
        <v>0.72499999999999998</v>
      </c>
    </row>
    <row r="75" spans="1:3" x14ac:dyDescent="0.25">
      <c r="A75">
        <v>-6.3449999999999998</v>
      </c>
      <c r="B75">
        <v>4736.8658774450296</v>
      </c>
      <c r="C75">
        <v>0.71923076923076901</v>
      </c>
    </row>
    <row r="76" spans="1:3" x14ac:dyDescent="0.25">
      <c r="A76">
        <v>-6.2060000000000004</v>
      </c>
      <c r="B76">
        <v>4734.5629696570704</v>
      </c>
      <c r="C76">
        <v>0.74038461538461497</v>
      </c>
    </row>
    <row r="77" spans="1:3" x14ac:dyDescent="0.25">
      <c r="A77">
        <v>-6.1790000000000003</v>
      </c>
      <c r="B77">
        <v>4703.7335403280003</v>
      </c>
      <c r="C77">
        <v>0.70817307692307696</v>
      </c>
    </row>
    <row r="78" spans="1:3" x14ac:dyDescent="0.25">
      <c r="A78">
        <v>-6.0979999999999999</v>
      </c>
      <c r="B78">
        <v>4692.7783309915403</v>
      </c>
      <c r="C78">
        <v>0.70817307692307596</v>
      </c>
    </row>
    <row r="79" spans="1:3" x14ac:dyDescent="0.25">
      <c r="A79">
        <v>-6.0519999999999996</v>
      </c>
      <c r="B79">
        <v>4680.5742358385396</v>
      </c>
      <c r="C79">
        <v>0.7</v>
      </c>
    </row>
    <row r="80" spans="1:3" x14ac:dyDescent="0.25">
      <c r="A80">
        <v>-5.9820000000000002</v>
      </c>
      <c r="B80">
        <v>4665.6364048559499</v>
      </c>
      <c r="C80">
        <v>0.695192307692307</v>
      </c>
    </row>
    <row r="81" spans="1:3" x14ac:dyDescent="0.25">
      <c r="A81">
        <v>-5.867</v>
      </c>
      <c r="B81">
        <v>4642.6364048559499</v>
      </c>
      <c r="C81">
        <v>0.687499999999999</v>
      </c>
    </row>
    <row r="82" spans="1:3" x14ac:dyDescent="0.25">
      <c r="A82">
        <v>-5.7569999999999997</v>
      </c>
      <c r="B82">
        <v>4623.6487081314799</v>
      </c>
      <c r="C82">
        <v>0.68173076923076903</v>
      </c>
    </row>
    <row r="83" spans="1:3" x14ac:dyDescent="0.25">
      <c r="A83">
        <v>-5.65</v>
      </c>
      <c r="B83">
        <v>4601.5738087931304</v>
      </c>
      <c r="C83">
        <v>0.67355769230769202</v>
      </c>
    </row>
    <row r="84" spans="1:3" x14ac:dyDescent="0.25">
      <c r="A84">
        <v>-5.4059999999999997</v>
      </c>
      <c r="B84">
        <v>4554.6197973870903</v>
      </c>
      <c r="C84">
        <v>0.65865384615384603</v>
      </c>
    </row>
    <row r="85" spans="1:3" x14ac:dyDescent="0.25">
      <c r="A85">
        <v>-5.2850000000000001</v>
      </c>
      <c r="B85">
        <v>4531.6823934499098</v>
      </c>
      <c r="C85">
        <v>0.65096153846153804</v>
      </c>
    </row>
    <row r="86" spans="1:3" x14ac:dyDescent="0.25">
      <c r="A86">
        <v>-5.1829999999999998</v>
      </c>
      <c r="B86">
        <v>4511.8205510868202</v>
      </c>
      <c r="C86">
        <v>0.64567307692307596</v>
      </c>
    </row>
    <row r="87" spans="1:3" x14ac:dyDescent="0.25">
      <c r="A87">
        <v>-5.0090000000000003</v>
      </c>
      <c r="B87">
        <v>4495.7788495385703</v>
      </c>
      <c r="C87">
        <v>0.65673076923076901</v>
      </c>
    </row>
    <row r="88" spans="1:3" x14ac:dyDescent="0.25">
      <c r="A88">
        <v>-4.9829999999999997</v>
      </c>
      <c r="B88">
        <v>4486.6916386288503</v>
      </c>
      <c r="C88">
        <v>0.64471153846153795</v>
      </c>
    </row>
    <row r="89" spans="1:3" x14ac:dyDescent="0.25">
      <c r="A89">
        <v>-4.875</v>
      </c>
      <c r="B89">
        <v>4452.9742269114504</v>
      </c>
      <c r="C89">
        <v>0.62692307692307603</v>
      </c>
    </row>
    <row r="90" spans="1:3" x14ac:dyDescent="0.25">
      <c r="A90">
        <v>-4.8620000000000001</v>
      </c>
      <c r="B90">
        <v>4450.7857764872397</v>
      </c>
      <c r="C90">
        <v>0.62596153846153801</v>
      </c>
    </row>
    <row r="91" spans="1:3" x14ac:dyDescent="0.25">
      <c r="A91">
        <v>-4.6230000000000002</v>
      </c>
      <c r="B91">
        <v>4434.2749046941999</v>
      </c>
      <c r="C91">
        <v>0.648557692307692</v>
      </c>
    </row>
    <row r="92" spans="1:3" x14ac:dyDescent="0.25">
      <c r="A92">
        <v>-4.5389999999999997</v>
      </c>
      <c r="B92">
        <v>4407.0249295965104</v>
      </c>
      <c r="C92">
        <v>0.62980769230769196</v>
      </c>
    </row>
    <row r="93" spans="1:3" x14ac:dyDescent="0.25">
      <c r="A93">
        <v>-4.3860000000000001</v>
      </c>
      <c r="B93">
        <v>4389.5263782266302</v>
      </c>
      <c r="C93">
        <v>0.63509615384615303</v>
      </c>
    </row>
    <row r="94" spans="1:3" x14ac:dyDescent="0.25">
      <c r="A94">
        <v>-3.9860000000000002</v>
      </c>
      <c r="B94">
        <v>4383.1642449256697</v>
      </c>
      <c r="C94">
        <v>0.71346153846153804</v>
      </c>
    </row>
    <row r="95" spans="1:3" x14ac:dyDescent="0.25">
      <c r="A95">
        <v>-3.9409999999999998</v>
      </c>
      <c r="B95">
        <v>4329.2467958535299</v>
      </c>
      <c r="C95">
        <v>0.64567307692307696</v>
      </c>
    </row>
    <row r="96" spans="1:3" x14ac:dyDescent="0.25">
      <c r="A96">
        <v>-3.7629999999999999</v>
      </c>
      <c r="B96">
        <v>4317.4455256418796</v>
      </c>
      <c r="C96">
        <v>0.65625</v>
      </c>
    </row>
    <row r="97" spans="1:3" x14ac:dyDescent="0.25">
      <c r="A97">
        <v>-3.5619999999999998</v>
      </c>
      <c r="B97">
        <v>4273.83878855079</v>
      </c>
      <c r="C97">
        <v>0.64807692307692299</v>
      </c>
    </row>
    <row r="98" spans="1:3" x14ac:dyDescent="0.25">
      <c r="A98">
        <v>-3.25</v>
      </c>
      <c r="B98">
        <v>4262.6727554784002</v>
      </c>
      <c r="C98">
        <v>0.66634615384615303</v>
      </c>
    </row>
    <row r="99" spans="1:3" x14ac:dyDescent="0.25">
      <c r="A99">
        <v>-3.0350000000000001</v>
      </c>
      <c r="B99">
        <v>4199.0237366853798</v>
      </c>
      <c r="C99">
        <v>0.66105769230769196</v>
      </c>
    </row>
    <row r="100" spans="1:3" x14ac:dyDescent="0.25">
      <c r="A100">
        <v>-2.9020000000000001</v>
      </c>
      <c r="B100">
        <v>4246.7667078554196</v>
      </c>
      <c r="C100">
        <v>0.66009615384615306</v>
      </c>
    </row>
  </sheetData>
  <sortState ref="A1:C100">
    <sortCondition ref="A1:A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64" workbookViewId="0">
      <selection activeCell="D1" sqref="D1:E100"/>
    </sheetView>
  </sheetViews>
  <sheetFormatPr defaultRowHeight="15" x14ac:dyDescent="0.25"/>
  <sheetData>
    <row r="1" spans="1:5" x14ac:dyDescent="0.25">
      <c r="A1">
        <v>-1.8080000000000001</v>
      </c>
      <c r="B1">
        <v>488.20236498625798</v>
      </c>
      <c r="D1">
        <v>-11.474</v>
      </c>
      <c r="E1">
        <v>3254.4857044955902</v>
      </c>
    </row>
    <row r="2" spans="1:5" x14ac:dyDescent="0.25">
      <c r="A2">
        <v>-11.474</v>
      </c>
      <c r="B2">
        <v>3253.1980238648398</v>
      </c>
      <c r="D2">
        <v>-1.8089999999999999</v>
      </c>
      <c r="E2">
        <v>488.20236498625798</v>
      </c>
    </row>
    <row r="3" spans="1:5" x14ac:dyDescent="0.25">
      <c r="A3">
        <v>-1.8080000000000001</v>
      </c>
      <c r="B3">
        <v>488.20236498625798</v>
      </c>
      <c r="D3">
        <v>-1.8089999999999999</v>
      </c>
      <c r="E3">
        <v>488.20236498625798</v>
      </c>
    </row>
    <row r="4" spans="1:5" x14ac:dyDescent="0.25">
      <c r="A4">
        <v>-9.2639999999999993</v>
      </c>
      <c r="B4">
        <v>2040.7082395197599</v>
      </c>
      <c r="D4">
        <v>-11.474</v>
      </c>
      <c r="E4">
        <v>3254.4857044955902</v>
      </c>
    </row>
    <row r="5" spans="1:5" x14ac:dyDescent="0.25">
      <c r="A5">
        <v>-3.6080000000000001</v>
      </c>
      <c r="B5">
        <v>834.38631936208003</v>
      </c>
      <c r="D5">
        <v>-11.218999999999999</v>
      </c>
      <c r="E5">
        <v>2837.3929960075602</v>
      </c>
    </row>
    <row r="6" spans="1:5" x14ac:dyDescent="0.25">
      <c r="A6">
        <v>-9.5449999999999999</v>
      </c>
      <c r="B6">
        <v>2107.4689127458901</v>
      </c>
      <c r="D6">
        <v>-9.7509999999999994</v>
      </c>
      <c r="E6">
        <v>2151.2023649862499</v>
      </c>
    </row>
    <row r="7" spans="1:5" x14ac:dyDescent="0.25">
      <c r="A7">
        <v>-2.6680000000000001</v>
      </c>
      <c r="B7">
        <v>653.20236498625798</v>
      </c>
      <c r="D7">
        <v>-4.93</v>
      </c>
      <c r="E7">
        <v>1107.2450578907501</v>
      </c>
    </row>
    <row r="8" spans="1:5" x14ac:dyDescent="0.25">
      <c r="A8">
        <v>-3.919</v>
      </c>
      <c r="B8">
        <v>895.34033076812295</v>
      </c>
      <c r="D8">
        <v>-6.4420000000000002</v>
      </c>
      <c r="E8">
        <v>1423.5992139530199</v>
      </c>
    </row>
    <row r="9" spans="1:5" x14ac:dyDescent="0.25">
      <c r="A9">
        <v>-3.181</v>
      </c>
      <c r="B9">
        <v>752.85057418690701</v>
      </c>
      <c r="D9">
        <v>-4.0999999999999996</v>
      </c>
      <c r="E9">
        <v>931.71260840503999</v>
      </c>
    </row>
    <row r="10" spans="1:5" x14ac:dyDescent="0.25">
      <c r="A10">
        <v>-2.9910000000000001</v>
      </c>
      <c r="B10">
        <v>716.20236498625798</v>
      </c>
      <c r="D10">
        <v>-2.9670000000000001</v>
      </c>
      <c r="E10">
        <v>710.20236498625798</v>
      </c>
    </row>
    <row r="11" spans="1:5" x14ac:dyDescent="0.25">
      <c r="A11">
        <v>-4.1340000000000003</v>
      </c>
      <c r="B11">
        <v>937.754228113723</v>
      </c>
      <c r="D11">
        <v>-3.419</v>
      </c>
      <c r="E11">
        <v>798.59076057546702</v>
      </c>
    </row>
    <row r="12" spans="1:5" x14ac:dyDescent="0.25">
      <c r="A12">
        <v>-2.4300000000000002</v>
      </c>
      <c r="B12">
        <v>608.20236498625798</v>
      </c>
      <c r="D12">
        <v>-3.9260000000000002</v>
      </c>
      <c r="E12">
        <v>897.91268073315405</v>
      </c>
    </row>
    <row r="13" spans="1:5" x14ac:dyDescent="0.25">
      <c r="A13">
        <v>-9.9570000000000007</v>
      </c>
      <c r="B13">
        <v>2199.38631936208</v>
      </c>
      <c r="D13">
        <v>-11.115</v>
      </c>
      <c r="E13">
        <v>2667.2973580529201</v>
      </c>
    </row>
    <row r="14" spans="1:5" x14ac:dyDescent="0.25">
      <c r="A14">
        <v>-2.8340000000000001</v>
      </c>
      <c r="B14">
        <v>685.47829654998998</v>
      </c>
      <c r="D14">
        <v>-6.9660000000000002</v>
      </c>
      <c r="E14">
        <v>1526.2023649862499</v>
      </c>
    </row>
    <row r="15" spans="1:5" x14ac:dyDescent="0.25">
      <c r="A15">
        <v>-6.8310000000000004</v>
      </c>
      <c r="B15">
        <v>1496.1563763923</v>
      </c>
      <c r="D15">
        <v>-5.2220000000000004</v>
      </c>
      <c r="E15">
        <v>1156.2023649862499</v>
      </c>
    </row>
    <row r="16" spans="1:5" x14ac:dyDescent="0.25">
      <c r="A16">
        <v>-4.3280000000000003</v>
      </c>
      <c r="B16">
        <v>976.24835358021301</v>
      </c>
      <c r="D16">
        <v>-10.507</v>
      </c>
      <c r="E16">
        <v>2340.0379670214602</v>
      </c>
    </row>
    <row r="17" spans="1:5" x14ac:dyDescent="0.25">
      <c r="A17">
        <v>-9.6560000000000006</v>
      </c>
      <c r="B17">
        <v>2129.2943421741602</v>
      </c>
      <c r="D17">
        <v>-2.5030000000000001</v>
      </c>
      <c r="E17">
        <v>621.39068824735295</v>
      </c>
    </row>
    <row r="18" spans="1:5" x14ac:dyDescent="0.25">
      <c r="A18">
        <v>-11.352</v>
      </c>
      <c r="B18">
        <v>3052.4224440692401</v>
      </c>
      <c r="D18">
        <v>-2.319</v>
      </c>
      <c r="E18">
        <v>586.616262331857</v>
      </c>
    </row>
    <row r="19" spans="1:5" x14ac:dyDescent="0.25">
      <c r="A19">
        <v>-11.317</v>
      </c>
      <c r="B19">
        <v>2995.8866977485</v>
      </c>
      <c r="D19">
        <v>-11.082000000000001</v>
      </c>
      <c r="E19">
        <v>2612.61426214621</v>
      </c>
    </row>
    <row r="20" spans="1:5" x14ac:dyDescent="0.25">
      <c r="A20">
        <v>-3.3420000000000001</v>
      </c>
      <c r="B20">
        <v>783.85057418690701</v>
      </c>
      <c r="D20">
        <v>-6.0670000000000002</v>
      </c>
      <c r="E20">
        <v>1332.2023649862499</v>
      </c>
    </row>
    <row r="21" spans="1:5" x14ac:dyDescent="0.25">
      <c r="A21">
        <v>-8.8789999999999996</v>
      </c>
      <c r="B21">
        <v>1952.2023649862499</v>
      </c>
      <c r="D21">
        <v>-11.398</v>
      </c>
      <c r="E21">
        <v>3128.43999800348</v>
      </c>
    </row>
    <row r="22" spans="1:5" x14ac:dyDescent="0.25">
      <c r="A22">
        <v>-10.680999999999999</v>
      </c>
      <c r="B22">
        <v>2368.2023649862499</v>
      </c>
      <c r="D22">
        <v>-10.99</v>
      </c>
      <c r="E22">
        <v>2462.4143291506598</v>
      </c>
    </row>
    <row r="23" spans="1:5" x14ac:dyDescent="0.25">
      <c r="A23">
        <v>-5.1120000000000001</v>
      </c>
      <c r="B23">
        <v>1133.2483535802101</v>
      </c>
      <c r="D23">
        <v>-9.5419999999999998</v>
      </c>
      <c r="E23">
        <v>2104.2483535802098</v>
      </c>
    </row>
    <row r="24" spans="1:5" x14ac:dyDescent="0.25">
      <c r="A24">
        <v>-10.137</v>
      </c>
      <c r="B24">
        <v>2242.2023649862499</v>
      </c>
      <c r="D24">
        <v>-9.0730000000000004</v>
      </c>
      <c r="E24">
        <v>1996.11475668362</v>
      </c>
    </row>
    <row r="25" spans="1:5" x14ac:dyDescent="0.25">
      <c r="A25">
        <v>-10.577999999999999</v>
      </c>
      <c r="B25">
        <v>2343.2483535802098</v>
      </c>
      <c r="D25">
        <v>-7.4649999999999999</v>
      </c>
      <c r="E25">
        <v>1635.1563763923</v>
      </c>
    </row>
    <row r="26" spans="1:5" x14ac:dyDescent="0.25">
      <c r="A26">
        <v>-6.2880000000000003</v>
      </c>
      <c r="B26">
        <v>1379.2023649862499</v>
      </c>
      <c r="D26">
        <v>-11.172000000000001</v>
      </c>
      <c r="E26">
        <v>2759.80309210829</v>
      </c>
    </row>
    <row r="27" spans="1:5" x14ac:dyDescent="0.25">
      <c r="A27">
        <v>-6.05</v>
      </c>
      <c r="B27">
        <v>1329.2023649862499</v>
      </c>
      <c r="D27">
        <v>-11.243</v>
      </c>
      <c r="E27">
        <v>2907.8214359909298</v>
      </c>
    </row>
    <row r="28" spans="1:5" x14ac:dyDescent="0.25">
      <c r="A28">
        <v>-7.4130000000000003</v>
      </c>
      <c r="B28">
        <v>1624.2483535802101</v>
      </c>
      <c r="D28">
        <v>-1.94</v>
      </c>
      <c r="E28">
        <v>530.10680771590501</v>
      </c>
    </row>
    <row r="29" spans="1:5" x14ac:dyDescent="0.25">
      <c r="A29">
        <v>-2.3290000000000002</v>
      </c>
      <c r="B29">
        <v>591.58137677136801</v>
      </c>
      <c r="D29">
        <v>-9.9629999999999992</v>
      </c>
      <c r="E29">
        <v>2201.2483535802098</v>
      </c>
    </row>
    <row r="30" spans="1:5" x14ac:dyDescent="0.25">
      <c r="A30">
        <v>-10.449</v>
      </c>
      <c r="B30">
        <v>2320.0318789068201</v>
      </c>
      <c r="D30">
        <v>-6.2709999999999999</v>
      </c>
      <c r="E30">
        <v>1375.2023649862499</v>
      </c>
    </row>
    <row r="31" spans="1:5" x14ac:dyDescent="0.25">
      <c r="A31">
        <v>-4.7510000000000003</v>
      </c>
      <c r="B31">
        <v>1061.4323079560299</v>
      </c>
      <c r="D31">
        <v>-8.8960000000000008</v>
      </c>
      <c r="E31">
        <v>1956.11475668362</v>
      </c>
    </row>
    <row r="32" spans="1:5" x14ac:dyDescent="0.25">
      <c r="A32">
        <v>-3.9910000000000001</v>
      </c>
      <c r="B32">
        <v>908.80021670767906</v>
      </c>
      <c r="D32">
        <v>-5.327</v>
      </c>
      <c r="E32">
        <v>1187.8590275644599</v>
      </c>
    </row>
    <row r="33" spans="1:5" x14ac:dyDescent="0.25">
      <c r="A33">
        <v>-6.6440000000000001</v>
      </c>
      <c r="B33">
        <v>1455.2023649862499</v>
      </c>
      <c r="D33">
        <v>-5.8090000000000002</v>
      </c>
      <c r="E33">
        <v>1278.1563763923</v>
      </c>
    </row>
    <row r="34" spans="1:5" x14ac:dyDescent="0.25">
      <c r="A34">
        <v>-6.3940000000000001</v>
      </c>
      <c r="B34">
        <v>1402.2023649862499</v>
      </c>
      <c r="D34">
        <v>-9.8650000000000002</v>
      </c>
      <c r="E34">
        <v>2178.2023649862499</v>
      </c>
    </row>
    <row r="35" spans="1:5" x14ac:dyDescent="0.25">
      <c r="A35">
        <v>-7.5129999999999999</v>
      </c>
      <c r="B35">
        <v>1646.2023649862499</v>
      </c>
      <c r="D35">
        <v>-5.7030000000000003</v>
      </c>
      <c r="E35">
        <v>1254.80021670767</v>
      </c>
    </row>
    <row r="36" spans="1:5" x14ac:dyDescent="0.25">
      <c r="A36">
        <v>-11.384</v>
      </c>
      <c r="B36">
        <v>3105.0346956591602</v>
      </c>
      <c r="D36">
        <v>-11.156000000000001</v>
      </c>
      <c r="E36">
        <v>2734.8328199806701</v>
      </c>
    </row>
    <row r="37" spans="1:5" x14ac:dyDescent="0.25">
      <c r="A37">
        <v>-11.048999999999999</v>
      </c>
      <c r="B37">
        <v>2561.71734122202</v>
      </c>
      <c r="D37">
        <v>-6.8029999999999999</v>
      </c>
      <c r="E37">
        <v>1490.2023649862499</v>
      </c>
    </row>
    <row r="38" spans="1:5" x14ac:dyDescent="0.25">
      <c r="A38">
        <v>-11.18</v>
      </c>
      <c r="B38">
        <v>2778.3812457949698</v>
      </c>
      <c r="D38">
        <v>-6.6239999999999997</v>
      </c>
      <c r="E38">
        <v>1452.1563763923</v>
      </c>
    </row>
    <row r="39" spans="1:5" x14ac:dyDescent="0.25">
      <c r="A39">
        <v>-6.9619999999999997</v>
      </c>
      <c r="B39">
        <v>1544.3616064085199</v>
      </c>
      <c r="D39">
        <v>-10.355</v>
      </c>
      <c r="E39">
        <v>2292.1147566836198</v>
      </c>
    </row>
    <row r="40" spans="1:5" x14ac:dyDescent="0.25">
      <c r="A40">
        <v>-4.8129999999999997</v>
      </c>
      <c r="B40">
        <v>1075.14262370293</v>
      </c>
      <c r="D40">
        <v>-10.093999999999999</v>
      </c>
      <c r="E40">
        <v>2230.2023649862499</v>
      </c>
    </row>
    <row r="41" spans="1:5" x14ac:dyDescent="0.25">
      <c r="A41">
        <v>-5.4359999999999999</v>
      </c>
      <c r="B41">
        <v>1199.2023649862499</v>
      </c>
      <c r="D41">
        <v>-9.3550000000000004</v>
      </c>
      <c r="E41">
        <v>2060.9885399687701</v>
      </c>
    </row>
    <row r="42" spans="1:5" x14ac:dyDescent="0.25">
      <c r="A42">
        <v>-1.9039999999999999</v>
      </c>
      <c r="B42">
        <v>508.31046012646101</v>
      </c>
      <c r="D42">
        <v>-11.04</v>
      </c>
      <c r="E42">
        <v>2544.0999330895702</v>
      </c>
    </row>
    <row r="43" spans="1:5" x14ac:dyDescent="0.25">
      <c r="A43">
        <v>-9.7959999999999994</v>
      </c>
      <c r="B43">
        <v>2164.1513614734699</v>
      </c>
      <c r="D43">
        <v>-2.7909999999999999</v>
      </c>
      <c r="E43">
        <v>676.20236498625798</v>
      </c>
    </row>
    <row r="44" spans="1:5" x14ac:dyDescent="0.25">
      <c r="A44">
        <v>-5.94</v>
      </c>
      <c r="B44">
        <v>1306.2023649862499</v>
      </c>
      <c r="D44">
        <v>-3.2559999999999998</v>
      </c>
      <c r="E44">
        <v>766.66225092581203</v>
      </c>
    </row>
    <row r="45" spans="1:5" x14ac:dyDescent="0.25">
      <c r="A45">
        <v>-9.0060000000000002</v>
      </c>
      <c r="B45">
        <v>1981.2483535802101</v>
      </c>
      <c r="D45">
        <v>-4.2469999999999999</v>
      </c>
      <c r="E45">
        <v>960.62063121712902</v>
      </c>
    </row>
    <row r="46" spans="1:5" x14ac:dyDescent="0.25">
      <c r="A46">
        <v>-10.803000000000001</v>
      </c>
      <c r="B46">
        <v>2397.51490133984</v>
      </c>
      <c r="D46">
        <v>-5.9290000000000003</v>
      </c>
      <c r="E46">
        <v>1303.2023649862499</v>
      </c>
    </row>
    <row r="47" spans="1:5" x14ac:dyDescent="0.25">
      <c r="A47">
        <v>-6.9480000000000004</v>
      </c>
      <c r="B47">
        <v>1521.52428514394</v>
      </c>
      <c r="D47">
        <v>-8.3249999999999993</v>
      </c>
      <c r="E47">
        <v>1828.11475668362</v>
      </c>
    </row>
    <row r="48" spans="1:5" x14ac:dyDescent="0.25">
      <c r="A48">
        <v>-8.2210000000000001</v>
      </c>
      <c r="B48">
        <v>1804.2987110594399</v>
      </c>
      <c r="D48">
        <v>-8.74</v>
      </c>
      <c r="E48">
        <v>1920.2023649862499</v>
      </c>
    </row>
    <row r="49" spans="1:5" x14ac:dyDescent="0.25">
      <c r="A49">
        <v>-9.1489999999999991</v>
      </c>
      <c r="B49">
        <v>2013.2483535802101</v>
      </c>
      <c r="D49">
        <v>-11.433</v>
      </c>
      <c r="E49">
        <v>3186.6239535248801</v>
      </c>
    </row>
    <row r="50" spans="1:5" x14ac:dyDescent="0.25">
      <c r="A50">
        <v>-7.2969999999999997</v>
      </c>
      <c r="B50">
        <v>1599.3403307681201</v>
      </c>
      <c r="D50">
        <v>-11.288</v>
      </c>
      <c r="E50">
        <v>2950.3520246235698</v>
      </c>
    </row>
    <row r="51" spans="1:5" x14ac:dyDescent="0.25">
      <c r="A51">
        <v>-3.4889999999999999</v>
      </c>
      <c r="B51">
        <v>811.15637639230204</v>
      </c>
      <c r="D51">
        <v>-3.7370000000000001</v>
      </c>
      <c r="E51">
        <v>859.20236498625798</v>
      </c>
    </row>
    <row r="52" spans="1:5" x14ac:dyDescent="0.25">
      <c r="A52">
        <v>-7.79</v>
      </c>
      <c r="B52">
        <v>1708.2023649862499</v>
      </c>
      <c r="D52">
        <v>-7.0590000000000002</v>
      </c>
      <c r="E52">
        <v>1558.8496437603601</v>
      </c>
    </row>
    <row r="53" spans="1:5" x14ac:dyDescent="0.25">
      <c r="A53">
        <v>-9.8360000000000003</v>
      </c>
      <c r="B53">
        <v>2172.1563763923</v>
      </c>
      <c r="D53">
        <v>-9.2680000000000007</v>
      </c>
      <c r="E53">
        <v>2041.2023649862499</v>
      </c>
    </row>
    <row r="54" spans="1:5" x14ac:dyDescent="0.25">
      <c r="A54">
        <v>-8.1039999999999992</v>
      </c>
      <c r="B54">
        <v>1778.4323079560299</v>
      </c>
      <c r="D54">
        <v>-8.4220000000000006</v>
      </c>
      <c r="E54">
        <v>1855.43839607067</v>
      </c>
    </row>
    <row r="55" spans="1:5" x14ac:dyDescent="0.25">
      <c r="A55">
        <v>-11.108000000000001</v>
      </c>
      <c r="B55">
        <v>2671.7589632218401</v>
      </c>
      <c r="D55">
        <v>-11.36</v>
      </c>
      <c r="E55">
        <v>3066.7478026856602</v>
      </c>
    </row>
    <row r="56" spans="1:5" x14ac:dyDescent="0.25">
      <c r="A56">
        <v>-8.3680000000000003</v>
      </c>
      <c r="B56">
        <v>1837.3446996533901</v>
      </c>
      <c r="D56">
        <v>-2.056</v>
      </c>
      <c r="E56">
        <v>535.616262331857</v>
      </c>
    </row>
    <row r="57" spans="1:5" x14ac:dyDescent="0.25">
      <c r="A57">
        <v>-4.5970000000000004</v>
      </c>
      <c r="B57">
        <v>1030.2483535802101</v>
      </c>
      <c r="D57">
        <v>-7.6669999999999998</v>
      </c>
      <c r="E57">
        <v>1679.66225092581</v>
      </c>
    </row>
    <row r="58" spans="1:5" x14ac:dyDescent="0.25">
      <c r="A58">
        <v>-7.2510000000000003</v>
      </c>
      <c r="B58">
        <v>1587.3403307681201</v>
      </c>
      <c r="D58">
        <v>-5.5860000000000003</v>
      </c>
      <c r="E58">
        <v>1231.80021670767</v>
      </c>
    </row>
    <row r="59" spans="1:5" x14ac:dyDescent="0.25">
      <c r="A59">
        <v>-7.6070000000000002</v>
      </c>
      <c r="B59">
        <v>1667.2023649862499</v>
      </c>
      <c r="D59">
        <v>-5.4710000000000001</v>
      </c>
      <c r="E59">
        <v>1207.39068824735</v>
      </c>
    </row>
    <row r="60" spans="1:5" x14ac:dyDescent="0.25">
      <c r="A60">
        <v>-10.987</v>
      </c>
      <c r="B60">
        <v>2458.9594581299302</v>
      </c>
      <c r="D60">
        <v>-2.2189999999999999</v>
      </c>
      <c r="E60">
        <v>566.616262331857</v>
      </c>
    </row>
    <row r="61" spans="1:5" x14ac:dyDescent="0.25">
      <c r="A61">
        <v>-11.250999999999999</v>
      </c>
      <c r="B61">
        <v>2887.90152134255</v>
      </c>
      <c r="D61">
        <v>-4.5439999999999996</v>
      </c>
      <c r="E61">
        <v>1019.20236498625</v>
      </c>
    </row>
    <row r="62" spans="1:5" x14ac:dyDescent="0.25">
      <c r="A62">
        <v>-8.6140000000000008</v>
      </c>
      <c r="B62">
        <v>1901.3232823892899</v>
      </c>
      <c r="D62">
        <v>-7.4889999999999999</v>
      </c>
      <c r="E62">
        <v>1641.4782965499901</v>
      </c>
    </row>
    <row r="63" spans="1:5" x14ac:dyDescent="0.25">
      <c r="A63">
        <v>-2.2040000000000002</v>
      </c>
      <c r="B63">
        <v>564.20236498625798</v>
      </c>
      <c r="D63">
        <v>-8.1020000000000003</v>
      </c>
      <c r="E63">
        <v>1777.66225092581</v>
      </c>
    </row>
    <row r="64" spans="1:5" x14ac:dyDescent="0.25">
      <c r="A64">
        <v>-7.84</v>
      </c>
      <c r="B64">
        <v>1719.3403307681201</v>
      </c>
      <c r="D64">
        <v>-10.805</v>
      </c>
      <c r="E64">
        <v>2400.8915478620302</v>
      </c>
    </row>
    <row r="65" spans="1:5" x14ac:dyDescent="0.25">
      <c r="A65">
        <v>-8.7710000000000008</v>
      </c>
      <c r="B65">
        <v>1928.2023649862499</v>
      </c>
      <c r="D65">
        <v>-3.56</v>
      </c>
      <c r="E65">
        <v>826.38631936208003</v>
      </c>
    </row>
    <row r="66" spans="1:5" x14ac:dyDescent="0.25">
      <c r="A66">
        <v>-8.4819999999999993</v>
      </c>
      <c r="B66">
        <v>1862.2023649862499</v>
      </c>
      <c r="D66">
        <v>-11.045</v>
      </c>
      <c r="E66">
        <v>2553.1637588651802</v>
      </c>
    </row>
    <row r="67" spans="1:5" x14ac:dyDescent="0.25">
      <c r="A67">
        <v>-7.1379999999999999</v>
      </c>
      <c r="B67">
        <v>1563.1563763923</v>
      </c>
      <c r="D67">
        <v>-3.1019999999999999</v>
      </c>
      <c r="E67">
        <v>736.20236498625798</v>
      </c>
    </row>
    <row r="68" spans="1:5" x14ac:dyDescent="0.25">
      <c r="A68">
        <v>-5.5529999999999999</v>
      </c>
      <c r="B68">
        <v>1224.2023649862499</v>
      </c>
      <c r="D68">
        <v>-10.965999999999999</v>
      </c>
      <c r="E68">
        <v>2435.8045855929499</v>
      </c>
    </row>
    <row r="69" spans="1:5" x14ac:dyDescent="0.25">
      <c r="A69">
        <v>-3.4369999999999998</v>
      </c>
      <c r="B69">
        <v>800.85057418690701</v>
      </c>
      <c r="D69">
        <v>-10.627000000000001</v>
      </c>
      <c r="E69">
        <v>2355.2483535802098</v>
      </c>
    </row>
    <row r="70" spans="1:5" x14ac:dyDescent="0.25">
      <c r="A70">
        <v>-5.3410000000000002</v>
      </c>
      <c r="B70">
        <v>1189.8472784974399</v>
      </c>
      <c r="D70">
        <v>-7.8440000000000003</v>
      </c>
      <c r="E70">
        <v>1726.43839607067</v>
      </c>
    </row>
    <row r="71" spans="1:5" x14ac:dyDescent="0.25">
      <c r="A71">
        <v>-6.49</v>
      </c>
      <c r="B71">
        <v>1422.2023649862499</v>
      </c>
      <c r="D71">
        <v>-7.9809999999999999</v>
      </c>
      <c r="E71">
        <v>1755.7901868700201</v>
      </c>
    </row>
    <row r="72" spans="1:5" x14ac:dyDescent="0.25">
      <c r="A72">
        <v>-6.5330000000000004</v>
      </c>
      <c r="B72">
        <v>1431.4323079560299</v>
      </c>
      <c r="D72">
        <v>-7.2519999999999998</v>
      </c>
      <c r="E72">
        <v>1588.66225092581</v>
      </c>
    </row>
    <row r="73" spans="1:5" x14ac:dyDescent="0.25">
      <c r="A73">
        <v>-4.4720000000000004</v>
      </c>
      <c r="B73">
        <v>1005.20236498625</v>
      </c>
      <c r="D73">
        <v>-3.6269999999999998</v>
      </c>
      <c r="E73">
        <v>837.24835358021301</v>
      </c>
    </row>
    <row r="74" spans="1:5" x14ac:dyDescent="0.25">
      <c r="A74">
        <v>-11.205</v>
      </c>
      <c r="B74">
        <v>2818.8309602731701</v>
      </c>
      <c r="D74">
        <v>-7.7859999999999996</v>
      </c>
      <c r="E74">
        <v>1706.11475668362</v>
      </c>
    </row>
    <row r="75" spans="1:5" x14ac:dyDescent="0.25">
      <c r="A75">
        <v>-2.0059999999999998</v>
      </c>
      <c r="B75">
        <v>526.20236498625798</v>
      </c>
      <c r="D75">
        <v>-8.4770000000000003</v>
      </c>
      <c r="E75">
        <v>1868.96475744175</v>
      </c>
    </row>
    <row r="76" spans="1:5" x14ac:dyDescent="0.25">
      <c r="A76">
        <v>-7.9359999999999999</v>
      </c>
      <c r="B76">
        <v>1739.2023649862499</v>
      </c>
      <c r="D76">
        <v>-8.5730000000000004</v>
      </c>
      <c r="E76">
        <v>1883.2023649862499</v>
      </c>
    </row>
    <row r="77" spans="1:5" x14ac:dyDescent="0.25">
      <c r="A77">
        <v>-4.95</v>
      </c>
      <c r="B77">
        <v>1100.4323079560299</v>
      </c>
      <c r="D77">
        <v>-10.711</v>
      </c>
      <c r="E77">
        <v>2375.2483535802098</v>
      </c>
    </row>
    <row r="78" spans="1:5" x14ac:dyDescent="0.25">
      <c r="A78">
        <v>-11.157</v>
      </c>
      <c r="B78">
        <v>2736.4051699457</v>
      </c>
      <c r="D78">
        <v>-11.327999999999999</v>
      </c>
      <c r="E78">
        <v>3012.4413533011498</v>
      </c>
    </row>
    <row r="79" spans="1:5" x14ac:dyDescent="0.25">
      <c r="A79">
        <v>-11.284000000000001</v>
      </c>
      <c r="B79">
        <v>2943.67659443716</v>
      </c>
      <c r="D79">
        <v>-8.2530000000000001</v>
      </c>
      <c r="E79">
        <v>1811.29434217416</v>
      </c>
    </row>
    <row r="80" spans="1:5" x14ac:dyDescent="0.25">
      <c r="A80">
        <v>-11.087999999999999</v>
      </c>
      <c r="B80">
        <v>2626.0272290652701</v>
      </c>
      <c r="D80">
        <v>-7.9550000000000001</v>
      </c>
      <c r="E80">
        <v>1744.90093166613</v>
      </c>
    </row>
    <row r="81" spans="1:5" x14ac:dyDescent="0.25">
      <c r="A81">
        <v>-7.9749999999999996</v>
      </c>
      <c r="B81">
        <v>1748.2023649862499</v>
      </c>
      <c r="D81">
        <v>-6.0010000000000003</v>
      </c>
      <c r="E81">
        <v>1318.38631936208</v>
      </c>
    </row>
    <row r="82" spans="1:5" x14ac:dyDescent="0.25">
      <c r="A82">
        <v>-7.68</v>
      </c>
      <c r="B82">
        <v>1683.2023649862499</v>
      </c>
      <c r="D82">
        <v>-11.428000000000001</v>
      </c>
      <c r="E82">
        <v>3177.0498843304799</v>
      </c>
    </row>
    <row r="83" spans="1:5" x14ac:dyDescent="0.25">
      <c r="A83">
        <v>-10.930999999999999</v>
      </c>
      <c r="B83">
        <v>2439.7277959307899</v>
      </c>
      <c r="D83">
        <v>-7.2519999999999998</v>
      </c>
      <c r="E83">
        <v>1588.66225092581</v>
      </c>
    </row>
    <row r="84" spans="1:5" x14ac:dyDescent="0.25">
      <c r="A84">
        <v>-5.2240000000000002</v>
      </c>
      <c r="B84">
        <v>1156.66225092581</v>
      </c>
      <c r="D84">
        <v>-6.7539999999999996</v>
      </c>
      <c r="E84">
        <v>1480.2023649862499</v>
      </c>
    </row>
    <row r="85" spans="1:5" x14ac:dyDescent="0.25">
      <c r="A85">
        <v>-4.9870000000000001</v>
      </c>
      <c r="B85">
        <v>1108.2023649862499</v>
      </c>
      <c r="D85">
        <v>-11.353999999999999</v>
      </c>
      <c r="E85">
        <v>3057.3415699147999</v>
      </c>
    </row>
    <row r="86" spans="1:5" x14ac:dyDescent="0.25">
      <c r="A86">
        <v>-11.461</v>
      </c>
      <c r="B86">
        <v>3229.9927938486298</v>
      </c>
      <c r="D86">
        <v>-9.19</v>
      </c>
      <c r="E86">
        <v>2023.66225092581</v>
      </c>
    </row>
    <row r="87" spans="1:5" x14ac:dyDescent="0.25">
      <c r="A87">
        <v>-8.4819999999999993</v>
      </c>
      <c r="B87">
        <v>1862.2023649862499</v>
      </c>
      <c r="D87">
        <v>-5.2389999999999999</v>
      </c>
      <c r="E87">
        <v>1160.2023649862499</v>
      </c>
    </row>
    <row r="88" spans="1:5" x14ac:dyDescent="0.25">
      <c r="A88">
        <v>-11.007999999999999</v>
      </c>
      <c r="B88">
        <v>2493.4578108579899</v>
      </c>
      <c r="D88">
        <v>-4.3070000000000004</v>
      </c>
      <c r="E88">
        <v>971.98853996877199</v>
      </c>
    </row>
    <row r="89" spans="1:5" x14ac:dyDescent="0.25">
      <c r="A89">
        <v>-5.6920000000000002</v>
      </c>
      <c r="B89">
        <v>1253.1563763923</v>
      </c>
      <c r="D89">
        <v>-2.6360000000000001</v>
      </c>
      <c r="E89">
        <v>652.23395485728997</v>
      </c>
    </row>
    <row r="90" spans="1:5" x14ac:dyDescent="0.25">
      <c r="A90">
        <v>-11.132</v>
      </c>
      <c r="B90">
        <v>2694.5875467158598</v>
      </c>
      <c r="D90">
        <v>-4.4240000000000004</v>
      </c>
      <c r="E90">
        <v>996.20236498625798</v>
      </c>
    </row>
    <row r="91" spans="1:5" x14ac:dyDescent="0.25">
      <c r="A91">
        <v>-6.1660000000000004</v>
      </c>
      <c r="B91">
        <v>1354.1563763923</v>
      </c>
      <c r="D91">
        <v>-7.1890000000000001</v>
      </c>
      <c r="E91">
        <v>1575.2023649862499</v>
      </c>
    </row>
    <row r="92" spans="1:5" x14ac:dyDescent="0.25">
      <c r="A92">
        <v>-11.03</v>
      </c>
      <c r="B92">
        <v>2530.6067380496202</v>
      </c>
      <c r="D92">
        <v>-4.8680000000000003</v>
      </c>
      <c r="E92">
        <v>1084.1563763923</v>
      </c>
    </row>
    <row r="93" spans="1:5" x14ac:dyDescent="0.25">
      <c r="A93">
        <v>-11.257999999999999</v>
      </c>
      <c r="B93">
        <v>2900.1560356421801</v>
      </c>
      <c r="D93">
        <v>-9.4619999999999997</v>
      </c>
      <c r="E93">
        <v>2085.3403307681201</v>
      </c>
    </row>
    <row r="94" spans="1:5" x14ac:dyDescent="0.25">
      <c r="A94">
        <v>-6.1660000000000004</v>
      </c>
      <c r="B94">
        <v>1354.1563763923</v>
      </c>
      <c r="D94">
        <v>-4.766</v>
      </c>
      <c r="E94">
        <v>1063.29434217416</v>
      </c>
    </row>
    <row r="95" spans="1:5" x14ac:dyDescent="0.25">
      <c r="A95">
        <v>-11.441000000000001</v>
      </c>
      <c r="B95">
        <v>3199.1470192064899</v>
      </c>
      <c r="D95">
        <v>-4.43</v>
      </c>
      <c r="E95">
        <v>996.89656278086204</v>
      </c>
    </row>
    <row r="96" spans="1:5" x14ac:dyDescent="0.25">
      <c r="A96">
        <v>-5.28</v>
      </c>
      <c r="B96">
        <v>1174.8019359370401</v>
      </c>
      <c r="D96">
        <v>-11.327999999999999</v>
      </c>
      <c r="E96">
        <v>3012.4413533011498</v>
      </c>
    </row>
    <row r="97" spans="1:5" x14ac:dyDescent="0.25">
      <c r="A97">
        <v>-8.6140000000000008</v>
      </c>
      <c r="B97">
        <v>1901.3232823892899</v>
      </c>
      <c r="D97">
        <v>-8.6720000000000006</v>
      </c>
      <c r="E97">
        <v>1905.2483535802101</v>
      </c>
    </row>
    <row r="98" spans="1:5" x14ac:dyDescent="0.25">
      <c r="A98">
        <v>-7.1420000000000003</v>
      </c>
      <c r="B98">
        <v>1564.2023649862499</v>
      </c>
      <c r="D98">
        <v>-11.281000000000001</v>
      </c>
      <c r="E98">
        <v>2938.0589019117301</v>
      </c>
    </row>
    <row r="99" spans="1:5" x14ac:dyDescent="0.25">
      <c r="A99">
        <v>-2.181</v>
      </c>
      <c r="B99">
        <v>559.66225092581203</v>
      </c>
      <c r="D99">
        <v>-10.24</v>
      </c>
      <c r="E99">
        <v>2265.2943421741602</v>
      </c>
    </row>
    <row r="100" spans="1:5" x14ac:dyDescent="0.25">
      <c r="A100">
        <v>-5.8040000000000003</v>
      </c>
      <c r="B100">
        <v>1277.1563763923</v>
      </c>
      <c r="D100">
        <v>-10.88</v>
      </c>
      <c r="E100">
        <v>2417.38130444325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87"/>
  <sheetViews>
    <sheetView workbookViewId="0">
      <pane ySplit="3" topLeftCell="A16" activePane="bottomLeft" state="frozen"/>
      <selection pane="bottomLeft" activeCell="AD8" sqref="AD8:AG11"/>
    </sheetView>
  </sheetViews>
  <sheetFormatPr defaultRowHeight="15" x14ac:dyDescent="0.25"/>
  <cols>
    <col min="1" max="1" width="8.85546875" bestFit="1" customWidth="1"/>
    <col min="2" max="3" width="7.7109375" bestFit="1" customWidth="1"/>
    <col min="4" max="4" width="10.5703125" bestFit="1" customWidth="1"/>
    <col min="5" max="5" width="6" bestFit="1" customWidth="1"/>
    <col min="6" max="6" width="8.7109375" bestFit="1" customWidth="1"/>
    <col min="7" max="7" width="9" bestFit="1" customWidth="1"/>
    <col min="8" max="8" width="7.85546875" bestFit="1" customWidth="1"/>
    <col min="9" max="9" width="7.5703125" bestFit="1" customWidth="1"/>
    <col min="10" max="10" width="10.85546875" bestFit="1" customWidth="1"/>
    <col min="11" max="11" width="7" bestFit="1" customWidth="1"/>
    <col min="12" max="12" width="6.7109375" bestFit="1" customWidth="1"/>
    <col min="13" max="13" width="15.5703125" bestFit="1" customWidth="1"/>
    <col min="14" max="14" width="20.42578125" bestFit="1" customWidth="1"/>
    <col min="15" max="15" width="10.42578125" bestFit="1" customWidth="1"/>
    <col min="16" max="16" width="10.28515625" bestFit="1" customWidth="1"/>
    <col min="17" max="17" width="12.140625" bestFit="1" customWidth="1"/>
    <col min="18" max="18" width="22.28515625" bestFit="1" customWidth="1"/>
    <col min="19" max="19" width="12.28515625" bestFit="1" customWidth="1"/>
    <col min="20" max="20" width="19.85546875" bestFit="1" customWidth="1"/>
    <col min="21" max="21" width="14.28515625" bestFit="1" customWidth="1"/>
    <col min="22" max="22" width="15.140625" bestFit="1" customWidth="1"/>
    <col min="23" max="23" width="13.28515625" bestFit="1" customWidth="1"/>
    <col min="24" max="24" width="11.140625" bestFit="1" customWidth="1"/>
    <col min="25" max="25" width="21.7109375" bestFit="1" customWidth="1"/>
    <col min="29" max="29" width="14" bestFit="1" customWidth="1"/>
    <col min="30" max="30" width="15.5703125" bestFit="1" customWidth="1"/>
    <col min="31" max="31" width="10.42578125" bestFit="1" customWidth="1"/>
    <col min="32" max="32" width="15.5703125" bestFit="1" customWidth="1"/>
    <col min="33" max="33" width="17.42578125" bestFit="1" customWidth="1"/>
    <col min="34" max="34" width="20.42578125" bestFit="1" customWidth="1"/>
    <col min="35" max="35" width="10.42578125" bestFit="1" customWidth="1"/>
    <col min="36" max="36" width="10.28515625" bestFit="1" customWidth="1"/>
    <col min="37" max="37" width="12.140625" bestFit="1" customWidth="1"/>
    <col min="38" max="38" width="12.140625" customWidth="1"/>
    <col min="39" max="39" width="22.28515625" bestFit="1" customWidth="1"/>
    <col min="40" max="40" width="12.28515625" bestFit="1" customWidth="1"/>
    <col min="41" max="41" width="19.85546875" bestFit="1" customWidth="1"/>
    <col min="42" max="42" width="14.28515625" bestFit="1" customWidth="1"/>
    <col min="43" max="43" width="15.140625" bestFit="1" customWidth="1"/>
    <col min="44" max="44" width="13.28515625" bestFit="1" customWidth="1"/>
    <col min="45" max="45" width="11.140625" bestFit="1" customWidth="1"/>
    <col min="46" max="46" width="21.7109375" bestFit="1" customWidth="1"/>
  </cols>
  <sheetData>
    <row r="1" spans="1:46" x14ac:dyDescent="0.25">
      <c r="A1" s="50" t="s">
        <v>90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AB1" s="50" t="s">
        <v>29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</row>
    <row r="2" spans="1:46" x14ac:dyDescent="0.25">
      <c r="A2" s="13" t="s">
        <v>60</v>
      </c>
      <c r="B2" s="13" t="s">
        <v>61</v>
      </c>
      <c r="C2" s="13" t="s">
        <v>62</v>
      </c>
      <c r="D2" s="13" t="s">
        <v>63</v>
      </c>
      <c r="E2" s="32" t="s">
        <v>0</v>
      </c>
      <c r="F2" s="32" t="s">
        <v>74</v>
      </c>
      <c r="G2" s="33" t="s">
        <v>75</v>
      </c>
      <c r="H2" s="33" t="s">
        <v>76</v>
      </c>
      <c r="I2" s="32" t="s">
        <v>77</v>
      </c>
      <c r="J2" s="10" t="s">
        <v>78</v>
      </c>
      <c r="K2" s="32" t="s">
        <v>3</v>
      </c>
      <c r="L2" s="32" t="s">
        <v>4</v>
      </c>
      <c r="M2" s="32" t="s">
        <v>64</v>
      </c>
      <c r="N2" s="32" t="s">
        <v>65</v>
      </c>
      <c r="O2" s="11" t="s">
        <v>66</v>
      </c>
      <c r="P2" s="11" t="s">
        <v>67</v>
      </c>
      <c r="Q2" s="11" t="s">
        <v>27</v>
      </c>
      <c r="R2" s="11" t="s">
        <v>79</v>
      </c>
      <c r="S2" s="11" t="s">
        <v>49</v>
      </c>
      <c r="T2" s="11" t="s">
        <v>68</v>
      </c>
      <c r="U2" s="11" t="s">
        <v>8</v>
      </c>
      <c r="V2" s="11" t="s">
        <v>9</v>
      </c>
      <c r="W2" s="14" t="s">
        <v>69</v>
      </c>
      <c r="X2" s="14" t="s">
        <v>21</v>
      </c>
      <c r="Y2" s="14" t="s">
        <v>56</v>
      </c>
      <c r="AB2" s="32" t="s">
        <v>0</v>
      </c>
      <c r="AC2" s="32" t="s">
        <v>87</v>
      </c>
      <c r="AD2" s="32" t="s">
        <v>3</v>
      </c>
      <c r="AE2" s="32" t="s">
        <v>4</v>
      </c>
      <c r="AF2" s="32" t="s">
        <v>64</v>
      </c>
      <c r="AG2" s="32" t="s">
        <v>88</v>
      </c>
      <c r="AH2" s="32" t="s">
        <v>65</v>
      </c>
      <c r="AI2" s="11" t="s">
        <v>66</v>
      </c>
      <c r="AJ2" s="11" t="s">
        <v>67</v>
      </c>
      <c r="AK2" s="11" t="s">
        <v>27</v>
      </c>
      <c r="AL2" s="11" t="s">
        <v>80</v>
      </c>
      <c r="AM2" s="11" t="s">
        <v>79</v>
      </c>
      <c r="AN2" s="11" t="s">
        <v>49</v>
      </c>
      <c r="AO2" s="11" t="s">
        <v>68</v>
      </c>
      <c r="AP2" s="11" t="s">
        <v>8</v>
      </c>
      <c r="AQ2" s="11" t="s">
        <v>9</v>
      </c>
      <c r="AR2" s="14" t="s">
        <v>69</v>
      </c>
      <c r="AS2" s="14" t="s">
        <v>21</v>
      </c>
      <c r="AT2" s="14" t="s">
        <v>56</v>
      </c>
    </row>
    <row r="3" spans="1:46" x14ac:dyDescent="0.25">
      <c r="A3" s="13" t="s">
        <v>82</v>
      </c>
      <c r="B3" s="13" t="s">
        <v>82</v>
      </c>
      <c r="C3" s="13" t="s">
        <v>70</v>
      </c>
      <c r="D3" s="13" t="s">
        <v>83</v>
      </c>
      <c r="E3" s="32" t="s">
        <v>71</v>
      </c>
      <c r="F3" s="32" t="s">
        <v>71</v>
      </c>
      <c r="G3" s="33" t="s">
        <v>71</v>
      </c>
      <c r="H3" s="33" t="s">
        <v>71</v>
      </c>
      <c r="I3" s="32" t="s">
        <v>71</v>
      </c>
      <c r="J3" s="10" t="s">
        <v>71</v>
      </c>
      <c r="K3" s="32" t="s">
        <v>71</v>
      </c>
      <c r="L3" s="32" t="s">
        <v>71</v>
      </c>
      <c r="M3" s="32" t="s">
        <v>71</v>
      </c>
      <c r="N3" s="32" t="s">
        <v>71</v>
      </c>
      <c r="O3" s="11" t="s">
        <v>72</v>
      </c>
      <c r="P3" s="11" t="s">
        <v>72</v>
      </c>
      <c r="Q3" s="11" t="s">
        <v>72</v>
      </c>
      <c r="R3" s="11" t="s">
        <v>72</v>
      </c>
      <c r="S3" s="11" t="s">
        <v>72</v>
      </c>
      <c r="T3" s="11" t="s">
        <v>72</v>
      </c>
      <c r="U3" s="11" t="s">
        <v>72</v>
      </c>
      <c r="V3" s="11" t="s">
        <v>72</v>
      </c>
      <c r="W3" s="14" t="s">
        <v>73</v>
      </c>
      <c r="X3" s="14" t="s">
        <v>72</v>
      </c>
      <c r="Y3" s="14"/>
      <c r="AB3" s="32" t="s">
        <v>71</v>
      </c>
      <c r="AC3" s="32" t="s">
        <v>71</v>
      </c>
      <c r="AD3" s="32" t="s">
        <v>71</v>
      </c>
      <c r="AE3" s="32" t="s">
        <v>71</v>
      </c>
      <c r="AF3" s="32" t="s">
        <v>71</v>
      </c>
      <c r="AG3" s="32" t="s">
        <v>71</v>
      </c>
      <c r="AH3" s="32" t="s">
        <v>71</v>
      </c>
      <c r="AI3" s="11" t="s">
        <v>72</v>
      </c>
      <c r="AJ3" s="11" t="s">
        <v>72</v>
      </c>
      <c r="AK3" s="11" t="s">
        <v>72</v>
      </c>
      <c r="AL3" s="11" t="s">
        <v>81</v>
      </c>
      <c r="AM3" s="11" t="s">
        <v>72</v>
      </c>
      <c r="AN3" s="11" t="s">
        <v>72</v>
      </c>
      <c r="AO3" s="11" t="s">
        <v>72</v>
      </c>
      <c r="AP3" s="11" t="s">
        <v>72</v>
      </c>
      <c r="AQ3" s="11" t="s">
        <v>72</v>
      </c>
      <c r="AR3" s="14" t="s">
        <v>73</v>
      </c>
      <c r="AS3" s="14" t="s">
        <v>72</v>
      </c>
      <c r="AT3" s="14"/>
    </row>
    <row r="4" spans="1:46" x14ac:dyDescent="0.25">
      <c r="A4">
        <v>4544</v>
      </c>
      <c r="B4">
        <v>910</v>
      </c>
      <c r="C4">
        <v>15000</v>
      </c>
      <c r="D4">
        <v>13351</v>
      </c>
      <c r="E4">
        <v>18.36</v>
      </c>
      <c r="F4">
        <v>7.93</v>
      </c>
      <c r="G4">
        <v>9.91</v>
      </c>
      <c r="H4">
        <v>16.309999999999999</v>
      </c>
      <c r="I4">
        <v>5.26</v>
      </c>
      <c r="J4">
        <v>29.56</v>
      </c>
      <c r="K4">
        <v>0.32</v>
      </c>
      <c r="L4">
        <v>15.89</v>
      </c>
      <c r="M4">
        <v>35.99</v>
      </c>
      <c r="N4">
        <v>56.77</v>
      </c>
      <c r="O4">
        <v>3217</v>
      </c>
      <c r="P4">
        <v>2761</v>
      </c>
      <c r="Q4">
        <v>3066</v>
      </c>
      <c r="R4">
        <v>-706</v>
      </c>
      <c r="S4">
        <v>8420</v>
      </c>
      <c r="T4">
        <v>990</v>
      </c>
      <c r="U4">
        <v>2793</v>
      </c>
      <c r="V4">
        <v>3130.1925007110999</v>
      </c>
      <c r="W4">
        <v>0.50900000000000001</v>
      </c>
      <c r="X4">
        <v>15314.1925007111</v>
      </c>
      <c r="Y4">
        <v>0.20358842914683201</v>
      </c>
      <c r="AB4">
        <v>6.12</v>
      </c>
      <c r="AC4">
        <v>21.85</v>
      </c>
      <c r="AD4">
        <v>5.79</v>
      </c>
      <c r="AE4">
        <v>6.46</v>
      </c>
      <c r="AF4">
        <f>35.99+23.73</f>
        <v>59.72</v>
      </c>
      <c r="AG4">
        <v>7.91</v>
      </c>
      <c r="AH4">
        <v>42.37</v>
      </c>
      <c r="AI4">
        <v>6451</v>
      </c>
      <c r="AJ4">
        <v>2761</v>
      </c>
      <c r="AK4">
        <v>2288</v>
      </c>
      <c r="AL4">
        <v>1891</v>
      </c>
      <c r="AM4">
        <v>84</v>
      </c>
      <c r="AN4">
        <v>13530</v>
      </c>
      <c r="AO4">
        <v>907</v>
      </c>
      <c r="AP4">
        <v>2319</v>
      </c>
      <c r="AQ4">
        <v>0</v>
      </c>
      <c r="AR4">
        <v>16.905999999999999</v>
      </c>
      <c r="AS4">
        <f>AN4+AO4+AP4+AQ4</f>
        <v>16756</v>
      </c>
      <c r="AT4">
        <f>(AD4+AE4)/27.31</f>
        <v>0.44855364335408276</v>
      </c>
    </row>
    <row r="5" spans="1:46" x14ac:dyDescent="0.25">
      <c r="A5">
        <v>5787</v>
      </c>
      <c r="B5">
        <v>920</v>
      </c>
      <c r="C5">
        <v>15000</v>
      </c>
      <c r="D5">
        <v>13320</v>
      </c>
      <c r="E5">
        <v>18.36</v>
      </c>
      <c r="F5">
        <v>7.97</v>
      </c>
      <c r="G5">
        <v>9.9600000000000009</v>
      </c>
      <c r="H5">
        <v>16.47</v>
      </c>
      <c r="I5">
        <v>5.31</v>
      </c>
      <c r="J5">
        <v>29.35</v>
      </c>
      <c r="K5">
        <v>0.32</v>
      </c>
      <c r="L5">
        <v>15.88</v>
      </c>
      <c r="M5">
        <v>35.99</v>
      </c>
      <c r="N5">
        <v>56.61</v>
      </c>
      <c r="O5">
        <v>3217</v>
      </c>
      <c r="P5">
        <v>2761</v>
      </c>
      <c r="Q5">
        <v>3057</v>
      </c>
      <c r="R5">
        <v>-705</v>
      </c>
      <c r="S5">
        <v>8411</v>
      </c>
      <c r="T5">
        <v>1014</v>
      </c>
      <c r="U5">
        <v>2798</v>
      </c>
      <c r="V5">
        <v>3199.1925007110999</v>
      </c>
      <c r="W5">
        <v>0.51700000000000002</v>
      </c>
      <c r="X5">
        <v>15403.1925007111</v>
      </c>
      <c r="Y5">
        <v>0.235811058220432</v>
      </c>
    </row>
    <row r="6" spans="1:46" x14ac:dyDescent="0.25">
      <c r="A6">
        <v>5787</v>
      </c>
      <c r="B6">
        <v>920</v>
      </c>
      <c r="C6">
        <v>15000</v>
      </c>
      <c r="D6">
        <v>13320</v>
      </c>
      <c r="E6">
        <v>18.36</v>
      </c>
      <c r="F6">
        <v>7.97</v>
      </c>
      <c r="G6">
        <v>9.9600000000000009</v>
      </c>
      <c r="H6">
        <v>16.47</v>
      </c>
      <c r="I6">
        <v>5.31</v>
      </c>
      <c r="J6">
        <v>29.35</v>
      </c>
      <c r="K6">
        <v>0.32</v>
      </c>
      <c r="L6">
        <v>15.88</v>
      </c>
      <c r="M6">
        <v>35.99</v>
      </c>
      <c r="N6">
        <v>56.61</v>
      </c>
      <c r="O6">
        <v>3217</v>
      </c>
      <c r="P6">
        <v>2761</v>
      </c>
      <c r="Q6">
        <v>3057</v>
      </c>
      <c r="R6">
        <v>-705</v>
      </c>
      <c r="S6">
        <v>8411</v>
      </c>
      <c r="T6">
        <v>1014</v>
      </c>
      <c r="U6">
        <v>2798</v>
      </c>
      <c r="V6">
        <v>3199.1925007110999</v>
      </c>
      <c r="W6">
        <v>0.51700000000000002</v>
      </c>
      <c r="X6">
        <v>15403.1925007111</v>
      </c>
      <c r="Y6">
        <v>0.54009520322226201</v>
      </c>
    </row>
    <row r="7" spans="1:46" x14ac:dyDescent="0.25">
      <c r="A7">
        <v>5879</v>
      </c>
      <c r="B7">
        <v>933</v>
      </c>
      <c r="C7">
        <v>14854</v>
      </c>
      <c r="D7">
        <v>13280</v>
      </c>
      <c r="E7">
        <v>18.18</v>
      </c>
      <c r="F7">
        <v>8.02</v>
      </c>
      <c r="G7">
        <v>10.029999999999999</v>
      </c>
      <c r="H7">
        <v>16.68</v>
      </c>
      <c r="I7">
        <v>5.38</v>
      </c>
      <c r="J7">
        <v>29.07</v>
      </c>
      <c r="K7">
        <v>0.32</v>
      </c>
      <c r="L7">
        <v>15.69</v>
      </c>
      <c r="M7">
        <v>35.99</v>
      </c>
      <c r="N7">
        <v>56.4</v>
      </c>
      <c r="O7">
        <v>3217</v>
      </c>
      <c r="P7">
        <v>2761</v>
      </c>
      <c r="Q7">
        <v>3046</v>
      </c>
      <c r="R7">
        <v>-700</v>
      </c>
      <c r="S7">
        <v>8406</v>
      </c>
      <c r="T7">
        <v>1013</v>
      </c>
      <c r="U7">
        <v>2803</v>
      </c>
      <c r="V7">
        <v>3168.1925007110999</v>
      </c>
      <c r="W7">
        <v>0.624</v>
      </c>
      <c r="X7">
        <v>15371.1925007111</v>
      </c>
      <c r="Y7">
        <v>0.361039912120102</v>
      </c>
    </row>
    <row r="8" spans="1:46" x14ac:dyDescent="0.25">
      <c r="A8">
        <v>4017</v>
      </c>
      <c r="B8">
        <v>972</v>
      </c>
      <c r="C8">
        <v>14843</v>
      </c>
      <c r="D8">
        <v>13159</v>
      </c>
      <c r="E8">
        <v>18.170000000000002</v>
      </c>
      <c r="F8">
        <v>8.17</v>
      </c>
      <c r="G8">
        <v>10.210000000000001</v>
      </c>
      <c r="H8">
        <v>17.29</v>
      </c>
      <c r="I8">
        <v>5.58</v>
      </c>
      <c r="J8">
        <v>28.28</v>
      </c>
      <c r="K8">
        <v>0.32</v>
      </c>
      <c r="L8">
        <v>15.63</v>
      </c>
      <c r="M8">
        <v>35.99</v>
      </c>
      <c r="N8">
        <v>55.77</v>
      </c>
      <c r="O8">
        <v>3217</v>
      </c>
      <c r="P8">
        <v>2761</v>
      </c>
      <c r="Q8">
        <v>3012</v>
      </c>
      <c r="R8">
        <v>-696</v>
      </c>
      <c r="S8">
        <v>8376</v>
      </c>
      <c r="T8">
        <v>977</v>
      </c>
      <c r="U8">
        <v>2820</v>
      </c>
      <c r="V8">
        <v>3072.1925007110999</v>
      </c>
      <c r="W8">
        <v>0.66200000000000003</v>
      </c>
      <c r="X8">
        <v>15225.1925007111</v>
      </c>
      <c r="Y8">
        <v>0.54558769681435304</v>
      </c>
      <c r="AF8" s="51" t="s">
        <v>84</v>
      </c>
      <c r="AG8" s="51"/>
    </row>
    <row r="9" spans="1:46" x14ac:dyDescent="0.25">
      <c r="A9">
        <v>5787</v>
      </c>
      <c r="B9">
        <v>1287</v>
      </c>
      <c r="C9">
        <v>15000</v>
      </c>
      <c r="D9">
        <v>12182</v>
      </c>
      <c r="E9">
        <v>18.36</v>
      </c>
      <c r="F9">
        <v>9.26</v>
      </c>
      <c r="G9">
        <v>11.57</v>
      </c>
      <c r="H9">
        <v>21.54</v>
      </c>
      <c r="I9">
        <v>6.95</v>
      </c>
      <c r="J9">
        <v>22.66</v>
      </c>
      <c r="K9">
        <v>0.32</v>
      </c>
      <c r="L9">
        <v>15.53</v>
      </c>
      <c r="M9">
        <v>35.99</v>
      </c>
      <c r="N9">
        <v>51.47</v>
      </c>
      <c r="O9">
        <v>3217</v>
      </c>
      <c r="P9">
        <v>2761</v>
      </c>
      <c r="Q9">
        <v>2780</v>
      </c>
      <c r="R9">
        <v>-687</v>
      </c>
      <c r="S9">
        <v>8156</v>
      </c>
      <c r="T9">
        <v>1016</v>
      </c>
      <c r="U9">
        <v>2938</v>
      </c>
      <c r="V9">
        <v>3258.1925007110999</v>
      </c>
      <c r="W9">
        <v>0.71499999999999997</v>
      </c>
      <c r="X9">
        <v>15344.1925007111</v>
      </c>
      <c r="Y9">
        <v>0.20139143170999599</v>
      </c>
      <c r="AD9" s="18" t="s">
        <v>54</v>
      </c>
      <c r="AE9" s="18" t="s">
        <v>52</v>
      </c>
      <c r="AF9" s="18" t="s">
        <v>85</v>
      </c>
      <c r="AG9" s="18" t="s">
        <v>86</v>
      </c>
    </row>
    <row r="10" spans="1:46" x14ac:dyDescent="0.25">
      <c r="A10">
        <v>4552</v>
      </c>
      <c r="B10">
        <v>983</v>
      </c>
      <c r="C10">
        <v>14716</v>
      </c>
      <c r="D10">
        <v>13125</v>
      </c>
      <c r="E10">
        <v>18.010000000000002</v>
      </c>
      <c r="F10">
        <v>8.2200000000000006</v>
      </c>
      <c r="G10">
        <v>10.28</v>
      </c>
      <c r="H10">
        <v>17.46</v>
      </c>
      <c r="I10">
        <v>5.63</v>
      </c>
      <c r="J10">
        <v>28.04</v>
      </c>
      <c r="K10">
        <v>0.32</v>
      </c>
      <c r="L10">
        <v>15.47</v>
      </c>
      <c r="M10">
        <v>35.99</v>
      </c>
      <c r="N10">
        <v>55.61</v>
      </c>
      <c r="O10">
        <v>3217</v>
      </c>
      <c r="P10">
        <v>2761</v>
      </c>
      <c r="Q10">
        <v>3003</v>
      </c>
      <c r="R10">
        <v>-691</v>
      </c>
      <c r="S10">
        <v>8372</v>
      </c>
      <c r="T10">
        <v>984</v>
      </c>
      <c r="U10">
        <v>2824</v>
      </c>
      <c r="V10">
        <v>3070.1925007110999</v>
      </c>
      <c r="W10">
        <v>0.753</v>
      </c>
      <c r="X10">
        <v>15230.1925007111</v>
      </c>
      <c r="Y10">
        <v>0.27279384840717602</v>
      </c>
      <c r="AD10" s="18" t="s">
        <v>12</v>
      </c>
      <c r="AE10" s="18" t="s">
        <v>12</v>
      </c>
      <c r="AF10" s="18" t="s">
        <v>12</v>
      </c>
      <c r="AG10" s="18" t="s">
        <v>12</v>
      </c>
    </row>
    <row r="11" spans="1:46" x14ac:dyDescent="0.25">
      <c r="A11">
        <v>5493</v>
      </c>
      <c r="B11">
        <v>5981</v>
      </c>
      <c r="C11">
        <v>15000</v>
      </c>
      <c r="D11">
        <v>8086</v>
      </c>
      <c r="E11">
        <v>18.36</v>
      </c>
      <c r="F11">
        <v>11.03</v>
      </c>
      <c r="G11">
        <v>13.79</v>
      </c>
      <c r="H11">
        <v>27.49</v>
      </c>
      <c r="I11">
        <v>8.8699999999999992</v>
      </c>
      <c r="J11">
        <v>14.49</v>
      </c>
      <c r="K11">
        <v>0.32</v>
      </c>
      <c r="L11">
        <v>15.39</v>
      </c>
      <c r="M11">
        <v>35.99</v>
      </c>
      <c r="N11">
        <v>45.7</v>
      </c>
      <c r="O11">
        <v>3217</v>
      </c>
      <c r="P11">
        <v>2761</v>
      </c>
      <c r="Q11">
        <v>2468</v>
      </c>
      <c r="R11">
        <v>-678</v>
      </c>
      <c r="S11">
        <v>7857</v>
      </c>
      <c r="T11">
        <v>1036</v>
      </c>
      <c r="U11">
        <v>3102</v>
      </c>
      <c r="V11">
        <v>4130.1925007111004</v>
      </c>
      <c r="W11">
        <v>0.79700000000000004</v>
      </c>
      <c r="X11">
        <v>16083.1925007111</v>
      </c>
      <c r="Y11">
        <v>0.50054924935920897</v>
      </c>
      <c r="AD11">
        <v>27.314108510000001</v>
      </c>
      <c r="AE11">
        <v>55.78</v>
      </c>
      <c r="AF11">
        <v>20.75</v>
      </c>
      <c r="AG11">
        <v>15.23</v>
      </c>
    </row>
    <row r="12" spans="1:46" x14ac:dyDescent="0.25">
      <c r="A12">
        <v>3480</v>
      </c>
      <c r="B12">
        <v>1133</v>
      </c>
      <c r="C12">
        <v>14874</v>
      </c>
      <c r="D12">
        <v>12660</v>
      </c>
      <c r="E12">
        <v>18.2</v>
      </c>
      <c r="F12">
        <v>8.6300000000000008</v>
      </c>
      <c r="G12">
        <v>10.79</v>
      </c>
      <c r="H12">
        <v>19.61</v>
      </c>
      <c r="I12">
        <v>6.32</v>
      </c>
      <c r="J12">
        <v>25.38</v>
      </c>
      <c r="K12">
        <v>0.44</v>
      </c>
      <c r="L12">
        <v>15.5</v>
      </c>
      <c r="M12">
        <v>35.99</v>
      </c>
      <c r="N12">
        <v>53.31</v>
      </c>
      <c r="O12">
        <v>3217</v>
      </c>
      <c r="P12">
        <v>2761</v>
      </c>
      <c r="Q12">
        <v>2879</v>
      </c>
      <c r="R12">
        <v>-679</v>
      </c>
      <c r="S12">
        <v>8261</v>
      </c>
      <c r="T12">
        <v>968</v>
      </c>
      <c r="U12">
        <v>2883</v>
      </c>
      <c r="V12">
        <v>3078.1925007110999</v>
      </c>
      <c r="W12">
        <v>0.80400000000000005</v>
      </c>
      <c r="X12">
        <v>15168.1925007111</v>
      </c>
      <c r="Y12">
        <v>0.56096667887220797</v>
      </c>
    </row>
    <row r="13" spans="1:46" x14ac:dyDescent="0.25">
      <c r="A13">
        <v>5487</v>
      </c>
      <c r="B13">
        <v>5624</v>
      </c>
      <c r="C13">
        <v>14940</v>
      </c>
      <c r="D13">
        <v>8086</v>
      </c>
      <c r="E13">
        <v>18.28</v>
      </c>
      <c r="F13">
        <v>11.04</v>
      </c>
      <c r="G13">
        <v>13.8</v>
      </c>
      <c r="H13">
        <v>27.49</v>
      </c>
      <c r="I13">
        <v>8.8699999999999992</v>
      </c>
      <c r="J13">
        <v>14.49</v>
      </c>
      <c r="K13">
        <v>0.32</v>
      </c>
      <c r="L13">
        <v>15.32</v>
      </c>
      <c r="M13">
        <v>35.99</v>
      </c>
      <c r="N13">
        <v>45.71</v>
      </c>
      <c r="O13">
        <v>3217</v>
      </c>
      <c r="P13">
        <v>2761</v>
      </c>
      <c r="Q13">
        <v>2468</v>
      </c>
      <c r="R13">
        <v>-676</v>
      </c>
      <c r="S13">
        <v>7859</v>
      </c>
      <c r="T13">
        <v>1033</v>
      </c>
      <c r="U13">
        <v>3102</v>
      </c>
      <c r="V13">
        <v>4044.1925007110999</v>
      </c>
      <c r="W13">
        <v>0.83599999999999997</v>
      </c>
      <c r="X13">
        <v>15996.1925007111</v>
      </c>
      <c r="Y13">
        <v>0.34419626510435702</v>
      </c>
    </row>
    <row r="14" spans="1:46" x14ac:dyDescent="0.25">
      <c r="A14">
        <v>5647</v>
      </c>
      <c r="B14">
        <v>1938</v>
      </c>
      <c r="C14">
        <v>14838</v>
      </c>
      <c r="D14">
        <v>10164</v>
      </c>
      <c r="E14">
        <v>18.16</v>
      </c>
      <c r="F14">
        <v>10.82</v>
      </c>
      <c r="G14">
        <v>13.52</v>
      </c>
      <c r="H14">
        <v>26.76</v>
      </c>
      <c r="I14">
        <v>8.6300000000000008</v>
      </c>
      <c r="J14">
        <v>15.49</v>
      </c>
      <c r="K14">
        <v>0.32</v>
      </c>
      <c r="L14">
        <v>15.21</v>
      </c>
      <c r="M14">
        <v>35.99</v>
      </c>
      <c r="N14">
        <v>46.41</v>
      </c>
      <c r="O14">
        <v>3217</v>
      </c>
      <c r="P14">
        <v>2761</v>
      </c>
      <c r="Q14">
        <v>2506</v>
      </c>
      <c r="R14">
        <v>-673</v>
      </c>
      <c r="S14">
        <v>7899</v>
      </c>
      <c r="T14">
        <v>1013</v>
      </c>
      <c r="U14">
        <v>3082</v>
      </c>
      <c r="V14">
        <v>3317.1925007110999</v>
      </c>
      <c r="W14">
        <v>0.9</v>
      </c>
      <c r="X14">
        <v>15278.1925007111</v>
      </c>
      <c r="Y14">
        <v>0.23654339069937699</v>
      </c>
    </row>
    <row r="15" spans="1:46" x14ac:dyDescent="0.25">
      <c r="A15">
        <v>5542</v>
      </c>
      <c r="B15">
        <v>5643</v>
      </c>
      <c r="C15">
        <v>14821</v>
      </c>
      <c r="D15">
        <v>8086</v>
      </c>
      <c r="E15">
        <v>18.14</v>
      </c>
      <c r="F15">
        <v>11.05</v>
      </c>
      <c r="G15">
        <v>13.81</v>
      </c>
      <c r="H15">
        <v>27.49</v>
      </c>
      <c r="I15">
        <v>8.8699999999999992</v>
      </c>
      <c r="J15">
        <v>14.47</v>
      </c>
      <c r="K15">
        <v>0.32</v>
      </c>
      <c r="L15">
        <v>15.19</v>
      </c>
      <c r="M15">
        <v>35.99</v>
      </c>
      <c r="N15">
        <v>45.72</v>
      </c>
      <c r="O15">
        <v>3217</v>
      </c>
      <c r="P15">
        <v>2761</v>
      </c>
      <c r="Q15">
        <v>2469</v>
      </c>
      <c r="R15">
        <v>-673</v>
      </c>
      <c r="S15">
        <v>7863</v>
      </c>
      <c r="T15">
        <v>1031</v>
      </c>
      <c r="U15">
        <v>3102</v>
      </c>
      <c r="V15">
        <v>4020.1925007110999</v>
      </c>
      <c r="W15">
        <v>0.91400000000000003</v>
      </c>
      <c r="X15">
        <v>15974.1925007111</v>
      </c>
      <c r="Y15">
        <v>0.32662028560966599</v>
      </c>
    </row>
    <row r="16" spans="1:46" x14ac:dyDescent="0.25">
      <c r="A16">
        <v>5910</v>
      </c>
      <c r="B16">
        <v>5093</v>
      </c>
      <c r="C16">
        <v>14755</v>
      </c>
      <c r="D16">
        <v>8086</v>
      </c>
      <c r="E16">
        <v>18.059999999999999</v>
      </c>
      <c r="F16">
        <v>11.05</v>
      </c>
      <c r="G16">
        <v>13.82</v>
      </c>
      <c r="H16">
        <v>27.49</v>
      </c>
      <c r="I16">
        <v>8.8699999999999992</v>
      </c>
      <c r="J16">
        <v>14.47</v>
      </c>
      <c r="K16">
        <v>0.32</v>
      </c>
      <c r="L16">
        <v>15.11</v>
      </c>
      <c r="M16">
        <v>35.99</v>
      </c>
      <c r="N16">
        <v>45.72</v>
      </c>
      <c r="O16">
        <v>3217</v>
      </c>
      <c r="P16">
        <v>2761</v>
      </c>
      <c r="Q16">
        <v>2469</v>
      </c>
      <c r="R16">
        <v>-670</v>
      </c>
      <c r="S16">
        <v>7866</v>
      </c>
      <c r="T16">
        <v>1033</v>
      </c>
      <c r="U16">
        <v>3102</v>
      </c>
      <c r="V16">
        <v>3914.1925007110999</v>
      </c>
      <c r="W16">
        <v>0.95699999999999996</v>
      </c>
      <c r="X16">
        <v>15873.1925007111</v>
      </c>
      <c r="Y16">
        <v>0.54924935920908002</v>
      </c>
    </row>
    <row r="17" spans="1:25" x14ac:dyDescent="0.25">
      <c r="A17">
        <v>5980</v>
      </c>
      <c r="B17">
        <v>5958</v>
      </c>
      <c r="C17">
        <v>14745</v>
      </c>
      <c r="D17">
        <v>8086</v>
      </c>
      <c r="E17">
        <v>18.05</v>
      </c>
      <c r="F17">
        <v>11.06</v>
      </c>
      <c r="G17">
        <v>13.82</v>
      </c>
      <c r="H17">
        <v>27.49</v>
      </c>
      <c r="I17">
        <v>8.8699999999999992</v>
      </c>
      <c r="J17">
        <v>14.47</v>
      </c>
      <c r="K17">
        <v>0.32</v>
      </c>
      <c r="L17">
        <v>15.1</v>
      </c>
      <c r="M17">
        <v>35.99</v>
      </c>
      <c r="N17">
        <v>45.72</v>
      </c>
      <c r="O17">
        <v>3217</v>
      </c>
      <c r="P17">
        <v>2761</v>
      </c>
      <c r="Q17">
        <v>2469</v>
      </c>
      <c r="R17">
        <v>-670</v>
      </c>
      <c r="S17">
        <v>7866</v>
      </c>
      <c r="T17">
        <v>1039</v>
      </c>
      <c r="U17">
        <v>3103</v>
      </c>
      <c r="V17">
        <v>4087.1925007110999</v>
      </c>
      <c r="W17">
        <v>0.96399999999999997</v>
      </c>
      <c r="X17">
        <v>16053.1925007111</v>
      </c>
      <c r="Y17">
        <v>0.235444891980959</v>
      </c>
    </row>
    <row r="18" spans="1:25" x14ac:dyDescent="0.25">
      <c r="A18">
        <v>5516</v>
      </c>
      <c r="B18">
        <v>1532</v>
      </c>
      <c r="C18">
        <v>14639</v>
      </c>
      <c r="D18">
        <v>11423</v>
      </c>
      <c r="E18">
        <v>17.920000000000002</v>
      </c>
      <c r="F18">
        <v>10.02</v>
      </c>
      <c r="G18">
        <v>12.53</v>
      </c>
      <c r="H18">
        <v>24.1</v>
      </c>
      <c r="I18">
        <v>7.77</v>
      </c>
      <c r="J18">
        <v>19.149999999999999</v>
      </c>
      <c r="K18">
        <v>0.32</v>
      </c>
      <c r="L18">
        <v>15.03</v>
      </c>
      <c r="M18">
        <v>35.99</v>
      </c>
      <c r="N18">
        <v>49</v>
      </c>
      <c r="O18">
        <v>3217</v>
      </c>
      <c r="P18">
        <v>2761</v>
      </c>
      <c r="Q18">
        <v>2646</v>
      </c>
      <c r="R18">
        <v>-670</v>
      </c>
      <c r="S18">
        <v>8041</v>
      </c>
      <c r="T18">
        <v>1003</v>
      </c>
      <c r="U18">
        <v>3009</v>
      </c>
      <c r="V18">
        <v>3193.1925007110999</v>
      </c>
      <c r="W18">
        <v>1.0029999999999999</v>
      </c>
      <c r="X18">
        <v>15219.1925007111</v>
      </c>
      <c r="Y18">
        <v>0.47857927499084502</v>
      </c>
    </row>
    <row r="19" spans="1:25" x14ac:dyDescent="0.25">
      <c r="A19">
        <v>4017</v>
      </c>
      <c r="B19">
        <v>1231</v>
      </c>
      <c r="C19">
        <v>14487</v>
      </c>
      <c r="D19">
        <v>12356</v>
      </c>
      <c r="E19">
        <v>17.73</v>
      </c>
      <c r="F19">
        <v>9.1</v>
      </c>
      <c r="G19">
        <v>11.37</v>
      </c>
      <c r="H19">
        <v>20.87</v>
      </c>
      <c r="I19">
        <v>6.73</v>
      </c>
      <c r="J19">
        <v>23.54</v>
      </c>
      <c r="K19">
        <v>0.34</v>
      </c>
      <c r="L19">
        <v>14.98</v>
      </c>
      <c r="M19">
        <v>35.99</v>
      </c>
      <c r="N19">
        <v>52.17</v>
      </c>
      <c r="O19">
        <v>3217</v>
      </c>
      <c r="P19">
        <v>2761</v>
      </c>
      <c r="Q19">
        <v>2817</v>
      </c>
      <c r="R19">
        <v>-670</v>
      </c>
      <c r="S19">
        <v>8210</v>
      </c>
      <c r="T19">
        <v>969</v>
      </c>
      <c r="U19">
        <v>2919</v>
      </c>
      <c r="V19">
        <v>3024.1925007110999</v>
      </c>
      <c r="W19">
        <v>1.0429999999999999</v>
      </c>
      <c r="X19">
        <v>15099.1925007111</v>
      </c>
      <c r="Y19">
        <v>0.51995606005126305</v>
      </c>
    </row>
    <row r="20" spans="1:25" x14ac:dyDescent="0.25">
      <c r="A20">
        <v>5343</v>
      </c>
      <c r="B20">
        <v>5864</v>
      </c>
      <c r="C20">
        <v>14442</v>
      </c>
      <c r="D20">
        <v>8086</v>
      </c>
      <c r="E20">
        <v>17.68</v>
      </c>
      <c r="F20">
        <v>11.08</v>
      </c>
      <c r="G20">
        <v>13.85</v>
      </c>
      <c r="H20">
        <v>27.49</v>
      </c>
      <c r="I20">
        <v>8.8699999999999992</v>
      </c>
      <c r="J20">
        <v>14.43</v>
      </c>
      <c r="K20">
        <v>0.32</v>
      </c>
      <c r="L20">
        <v>14.76</v>
      </c>
      <c r="M20">
        <v>35.99</v>
      </c>
      <c r="N20">
        <v>45.75</v>
      </c>
      <c r="O20">
        <v>3217</v>
      </c>
      <c r="P20">
        <v>2761</v>
      </c>
      <c r="Q20">
        <v>2470</v>
      </c>
      <c r="R20">
        <v>-660</v>
      </c>
      <c r="S20">
        <v>7878</v>
      </c>
      <c r="T20">
        <v>1019</v>
      </c>
      <c r="U20">
        <v>3102</v>
      </c>
      <c r="V20">
        <v>3957.1925007110999</v>
      </c>
      <c r="W20">
        <v>1.161</v>
      </c>
      <c r="X20">
        <v>15914.1925007111</v>
      </c>
      <c r="Y20">
        <v>0.48553643354082698</v>
      </c>
    </row>
    <row r="21" spans="1:25" x14ac:dyDescent="0.25">
      <c r="A21">
        <v>5647</v>
      </c>
      <c r="B21">
        <v>5388</v>
      </c>
      <c r="C21">
        <v>14429</v>
      </c>
      <c r="D21">
        <v>8086</v>
      </c>
      <c r="E21">
        <v>17.66</v>
      </c>
      <c r="F21">
        <v>11.08</v>
      </c>
      <c r="G21">
        <v>13.85</v>
      </c>
      <c r="H21">
        <v>27.49</v>
      </c>
      <c r="I21">
        <v>8.8699999999999992</v>
      </c>
      <c r="J21">
        <v>14.43</v>
      </c>
      <c r="K21">
        <v>0.32</v>
      </c>
      <c r="L21">
        <v>14.74</v>
      </c>
      <c r="M21">
        <v>35.99</v>
      </c>
      <c r="N21">
        <v>45.75</v>
      </c>
      <c r="O21">
        <v>3217</v>
      </c>
      <c r="P21">
        <v>2761</v>
      </c>
      <c r="Q21">
        <v>2470</v>
      </c>
      <c r="R21">
        <v>-660</v>
      </c>
      <c r="S21">
        <v>7878</v>
      </c>
      <c r="T21">
        <v>1022</v>
      </c>
      <c r="U21">
        <v>3102</v>
      </c>
      <c r="V21">
        <v>3875.1925007110999</v>
      </c>
      <c r="W21">
        <v>1.169</v>
      </c>
      <c r="X21">
        <v>15835.1925007111</v>
      </c>
      <c r="Y21">
        <v>0.373123398022702</v>
      </c>
    </row>
    <row r="22" spans="1:25" x14ac:dyDescent="0.25">
      <c r="A22">
        <v>5972</v>
      </c>
      <c r="B22">
        <v>4743</v>
      </c>
      <c r="C22">
        <v>14402</v>
      </c>
      <c r="D22">
        <v>8086</v>
      </c>
      <c r="E22">
        <v>17.63</v>
      </c>
      <c r="F22">
        <v>11.09</v>
      </c>
      <c r="G22">
        <v>13.86</v>
      </c>
      <c r="H22">
        <v>27.49</v>
      </c>
      <c r="I22">
        <v>8.8699999999999992</v>
      </c>
      <c r="J22">
        <v>14.43</v>
      </c>
      <c r="K22">
        <v>0.32</v>
      </c>
      <c r="L22">
        <v>14.71</v>
      </c>
      <c r="M22">
        <v>35.99</v>
      </c>
      <c r="N22">
        <v>45.75</v>
      </c>
      <c r="O22">
        <v>3217</v>
      </c>
      <c r="P22">
        <v>2761</v>
      </c>
      <c r="Q22">
        <v>2471</v>
      </c>
      <c r="R22">
        <v>-659</v>
      </c>
      <c r="S22">
        <v>7879</v>
      </c>
      <c r="T22">
        <v>1024</v>
      </c>
      <c r="U22">
        <v>3103</v>
      </c>
      <c r="V22">
        <v>3758.1925007110999</v>
      </c>
      <c r="W22">
        <v>1.1870000000000001</v>
      </c>
      <c r="X22">
        <v>15722.1925007111</v>
      </c>
      <c r="Y22">
        <v>0.39655803734895601</v>
      </c>
    </row>
    <row r="23" spans="1:25" x14ac:dyDescent="0.25">
      <c r="A23">
        <v>5328</v>
      </c>
      <c r="B23">
        <v>5338</v>
      </c>
      <c r="C23">
        <v>14373</v>
      </c>
      <c r="D23">
        <v>8086</v>
      </c>
      <c r="E23">
        <v>17.59</v>
      </c>
      <c r="F23">
        <v>11.09</v>
      </c>
      <c r="G23">
        <v>13.86</v>
      </c>
      <c r="H23">
        <v>27.49</v>
      </c>
      <c r="I23">
        <v>8.8699999999999992</v>
      </c>
      <c r="J23">
        <v>14.43</v>
      </c>
      <c r="K23">
        <v>0.32</v>
      </c>
      <c r="L23">
        <v>14.68</v>
      </c>
      <c r="M23">
        <v>35.99</v>
      </c>
      <c r="N23">
        <v>45.75</v>
      </c>
      <c r="O23">
        <v>3217</v>
      </c>
      <c r="P23">
        <v>2761</v>
      </c>
      <c r="Q23">
        <v>2471</v>
      </c>
      <c r="R23">
        <v>-658</v>
      </c>
      <c r="S23">
        <v>7880</v>
      </c>
      <c r="T23">
        <v>1014</v>
      </c>
      <c r="U23">
        <v>3102</v>
      </c>
      <c r="V23">
        <v>3834.1925007110999</v>
      </c>
      <c r="W23">
        <v>1.206</v>
      </c>
      <c r="X23">
        <v>15788.1925007111</v>
      </c>
      <c r="Y23">
        <v>0.494324423288172</v>
      </c>
    </row>
    <row r="24" spans="1:25" x14ac:dyDescent="0.25">
      <c r="A24">
        <v>4865</v>
      </c>
      <c r="B24">
        <v>5922</v>
      </c>
      <c r="C24">
        <v>14316</v>
      </c>
      <c r="D24">
        <v>8086</v>
      </c>
      <c r="E24">
        <v>17.52</v>
      </c>
      <c r="F24">
        <v>11.08</v>
      </c>
      <c r="G24">
        <v>13.86</v>
      </c>
      <c r="H24">
        <v>27.49</v>
      </c>
      <c r="I24">
        <v>8.8699999999999992</v>
      </c>
      <c r="J24">
        <v>14.43</v>
      </c>
      <c r="K24">
        <v>0.33</v>
      </c>
      <c r="L24">
        <v>14.61</v>
      </c>
      <c r="M24">
        <v>35.99</v>
      </c>
      <c r="N24">
        <v>45.75</v>
      </c>
      <c r="O24">
        <v>3217</v>
      </c>
      <c r="P24">
        <v>2761</v>
      </c>
      <c r="Q24">
        <v>2470</v>
      </c>
      <c r="R24">
        <v>-655</v>
      </c>
      <c r="S24">
        <v>7883</v>
      </c>
      <c r="T24">
        <v>1006</v>
      </c>
      <c r="U24">
        <v>3102</v>
      </c>
      <c r="V24">
        <v>3911.1925007110999</v>
      </c>
      <c r="W24">
        <v>1.2490000000000001</v>
      </c>
      <c r="X24">
        <v>15860.1925007111</v>
      </c>
      <c r="Y24">
        <v>0.40461369461735602</v>
      </c>
    </row>
    <row r="25" spans="1:25" x14ac:dyDescent="0.25">
      <c r="A25">
        <v>5122</v>
      </c>
      <c r="B25">
        <v>4962</v>
      </c>
      <c r="C25">
        <v>14280</v>
      </c>
      <c r="D25">
        <v>8086</v>
      </c>
      <c r="E25">
        <v>17.48</v>
      </c>
      <c r="F25">
        <v>11.09</v>
      </c>
      <c r="G25">
        <v>13.87</v>
      </c>
      <c r="H25">
        <v>27.49</v>
      </c>
      <c r="I25">
        <v>8.8699999999999992</v>
      </c>
      <c r="J25">
        <v>14.42</v>
      </c>
      <c r="K25">
        <v>0.33</v>
      </c>
      <c r="L25">
        <v>14.57</v>
      </c>
      <c r="M25">
        <v>35.99</v>
      </c>
      <c r="N25">
        <v>45.76</v>
      </c>
      <c r="O25">
        <v>3217</v>
      </c>
      <c r="P25">
        <v>2761</v>
      </c>
      <c r="Q25">
        <v>2471</v>
      </c>
      <c r="R25">
        <v>-654</v>
      </c>
      <c r="S25">
        <v>7884</v>
      </c>
      <c r="T25">
        <v>1005</v>
      </c>
      <c r="U25">
        <v>3103</v>
      </c>
      <c r="V25">
        <v>3724.1925007110999</v>
      </c>
      <c r="W25">
        <v>1.268</v>
      </c>
      <c r="X25">
        <v>15674.1925007111</v>
      </c>
      <c r="Y25">
        <v>0.217868912486268</v>
      </c>
    </row>
    <row r="26" spans="1:25" x14ac:dyDescent="0.25">
      <c r="A26">
        <v>5264</v>
      </c>
      <c r="B26">
        <v>2996</v>
      </c>
      <c r="C26">
        <v>14251</v>
      </c>
      <c r="D26">
        <v>8086</v>
      </c>
      <c r="E26">
        <v>17.440000000000001</v>
      </c>
      <c r="F26">
        <v>11.1</v>
      </c>
      <c r="G26">
        <v>13.87</v>
      </c>
      <c r="H26">
        <v>27.49</v>
      </c>
      <c r="I26">
        <v>8.8699999999999992</v>
      </c>
      <c r="J26">
        <v>14.41</v>
      </c>
      <c r="K26">
        <v>0.32</v>
      </c>
      <c r="L26">
        <v>14.54</v>
      </c>
      <c r="M26">
        <v>35.99</v>
      </c>
      <c r="N26">
        <v>45.76</v>
      </c>
      <c r="O26">
        <v>3217</v>
      </c>
      <c r="P26">
        <v>2761</v>
      </c>
      <c r="Q26">
        <v>2471</v>
      </c>
      <c r="R26">
        <v>-653</v>
      </c>
      <c r="S26">
        <v>7885</v>
      </c>
      <c r="T26">
        <v>997</v>
      </c>
      <c r="U26">
        <v>3102</v>
      </c>
      <c r="V26">
        <v>3334.1925007110999</v>
      </c>
      <c r="W26">
        <v>1.286</v>
      </c>
      <c r="X26">
        <v>15276.1925007111</v>
      </c>
      <c r="Y26">
        <v>0.36580007323324698</v>
      </c>
    </row>
    <row r="27" spans="1:25" x14ac:dyDescent="0.25">
      <c r="A27">
        <v>5841</v>
      </c>
      <c r="B27">
        <v>1600</v>
      </c>
      <c r="C27">
        <v>14199</v>
      </c>
      <c r="D27">
        <v>11212</v>
      </c>
      <c r="E27">
        <v>17.38</v>
      </c>
      <c r="F27">
        <v>10.24</v>
      </c>
      <c r="G27">
        <v>12.79</v>
      </c>
      <c r="H27">
        <v>24.68</v>
      </c>
      <c r="I27">
        <v>7.96</v>
      </c>
      <c r="J27">
        <v>18.3</v>
      </c>
      <c r="K27">
        <v>0.32</v>
      </c>
      <c r="L27">
        <v>14.52</v>
      </c>
      <c r="M27">
        <v>35.99</v>
      </c>
      <c r="N27">
        <v>48.46</v>
      </c>
      <c r="O27">
        <v>3217</v>
      </c>
      <c r="P27">
        <v>2761</v>
      </c>
      <c r="Q27">
        <v>2617</v>
      </c>
      <c r="R27">
        <v>-654</v>
      </c>
      <c r="S27">
        <v>8028</v>
      </c>
      <c r="T27">
        <v>999</v>
      </c>
      <c r="U27">
        <v>3025</v>
      </c>
      <c r="V27">
        <v>3110.1925007110999</v>
      </c>
      <c r="W27">
        <v>1.298</v>
      </c>
      <c r="X27">
        <v>15134.1925007111</v>
      </c>
      <c r="Y27">
        <v>0.34053460270962999</v>
      </c>
    </row>
    <row r="28" spans="1:25" x14ac:dyDescent="0.25">
      <c r="A28">
        <v>5217</v>
      </c>
      <c r="B28">
        <v>1769</v>
      </c>
      <c r="C28">
        <v>14156</v>
      </c>
      <c r="D28">
        <v>10688</v>
      </c>
      <c r="E28">
        <v>17.329999999999998</v>
      </c>
      <c r="F28">
        <v>10.61</v>
      </c>
      <c r="G28">
        <v>13.26</v>
      </c>
      <c r="H28">
        <v>25.89</v>
      </c>
      <c r="I28">
        <v>8.35</v>
      </c>
      <c r="J28">
        <v>16.63</v>
      </c>
      <c r="K28">
        <v>0.32</v>
      </c>
      <c r="L28">
        <v>14.45</v>
      </c>
      <c r="M28">
        <v>35.99</v>
      </c>
      <c r="N28">
        <v>47.31</v>
      </c>
      <c r="O28">
        <v>3217</v>
      </c>
      <c r="P28">
        <v>2761</v>
      </c>
      <c r="Q28">
        <v>2555</v>
      </c>
      <c r="R28">
        <v>-651</v>
      </c>
      <c r="S28">
        <v>7969</v>
      </c>
      <c r="T28">
        <v>987</v>
      </c>
      <c r="U28">
        <v>3058</v>
      </c>
      <c r="V28">
        <v>3093.1925007110999</v>
      </c>
      <c r="W28">
        <v>1.3380000000000001</v>
      </c>
      <c r="X28">
        <v>15076.1925007111</v>
      </c>
      <c r="Y28">
        <v>0.54339069937751705</v>
      </c>
    </row>
    <row r="29" spans="1:25" x14ac:dyDescent="0.25">
      <c r="A29">
        <v>5846</v>
      </c>
      <c r="B29">
        <v>4901</v>
      </c>
      <c r="C29">
        <v>14152</v>
      </c>
      <c r="D29">
        <v>8086</v>
      </c>
      <c r="E29">
        <v>17.32</v>
      </c>
      <c r="F29">
        <v>11.11</v>
      </c>
      <c r="G29">
        <v>13.89</v>
      </c>
      <c r="H29">
        <v>27.49</v>
      </c>
      <c r="I29">
        <v>8.8699999999999992</v>
      </c>
      <c r="J29">
        <v>14.4</v>
      </c>
      <c r="K29">
        <v>0.32</v>
      </c>
      <c r="L29">
        <v>14.43</v>
      </c>
      <c r="M29">
        <v>35.99</v>
      </c>
      <c r="N29">
        <v>45.77</v>
      </c>
      <c r="O29">
        <v>3217</v>
      </c>
      <c r="P29">
        <v>2761</v>
      </c>
      <c r="Q29">
        <v>2472</v>
      </c>
      <c r="R29">
        <v>-650</v>
      </c>
      <c r="S29">
        <v>7889</v>
      </c>
      <c r="T29">
        <v>1016</v>
      </c>
      <c r="U29">
        <v>3102</v>
      </c>
      <c r="V29">
        <v>3719.1925007110999</v>
      </c>
      <c r="W29">
        <v>1.349</v>
      </c>
      <c r="X29">
        <v>15684.1925007111</v>
      </c>
      <c r="Y29">
        <v>0.33174661296228403</v>
      </c>
    </row>
    <row r="30" spans="1:25" x14ac:dyDescent="0.25">
      <c r="A30">
        <v>4928</v>
      </c>
      <c r="B30">
        <v>918</v>
      </c>
      <c r="C30">
        <v>13689</v>
      </c>
      <c r="D30">
        <v>13326</v>
      </c>
      <c r="E30">
        <v>16.75</v>
      </c>
      <c r="F30">
        <v>8.0500000000000007</v>
      </c>
      <c r="G30">
        <v>10.06</v>
      </c>
      <c r="H30">
        <v>16.43</v>
      </c>
      <c r="I30">
        <v>5.3</v>
      </c>
      <c r="J30">
        <v>29.28</v>
      </c>
      <c r="K30">
        <v>0.32</v>
      </c>
      <c r="L30">
        <v>14.37</v>
      </c>
      <c r="M30">
        <v>35.99</v>
      </c>
      <c r="N30">
        <v>56.73</v>
      </c>
      <c r="O30">
        <v>3217</v>
      </c>
      <c r="P30">
        <v>2761</v>
      </c>
      <c r="Q30">
        <v>3063</v>
      </c>
      <c r="R30">
        <v>-660</v>
      </c>
      <c r="S30">
        <v>8464</v>
      </c>
      <c r="T30">
        <v>965</v>
      </c>
      <c r="U30">
        <v>2796</v>
      </c>
      <c r="V30">
        <v>2818.1925007110999</v>
      </c>
      <c r="W30">
        <v>1.383</v>
      </c>
      <c r="X30">
        <v>15024.1925007111</v>
      </c>
      <c r="Y30">
        <v>0.46869278652508201</v>
      </c>
    </row>
    <row r="31" spans="1:25" x14ac:dyDescent="0.25">
      <c r="A31">
        <v>5779</v>
      </c>
      <c r="B31">
        <v>2057</v>
      </c>
      <c r="C31">
        <v>14036</v>
      </c>
      <c r="D31">
        <v>9795</v>
      </c>
      <c r="E31">
        <v>17.18</v>
      </c>
      <c r="F31">
        <v>11.01</v>
      </c>
      <c r="G31">
        <v>13.77</v>
      </c>
      <c r="H31">
        <v>27.16</v>
      </c>
      <c r="I31">
        <v>8.76</v>
      </c>
      <c r="J31">
        <v>14.85</v>
      </c>
      <c r="K31">
        <v>0.32</v>
      </c>
      <c r="L31">
        <v>14.3</v>
      </c>
      <c r="M31">
        <v>35.99</v>
      </c>
      <c r="N31">
        <v>46.1</v>
      </c>
      <c r="O31">
        <v>3217</v>
      </c>
      <c r="P31">
        <v>2761</v>
      </c>
      <c r="Q31">
        <v>2489</v>
      </c>
      <c r="R31">
        <v>-646</v>
      </c>
      <c r="S31">
        <v>7910</v>
      </c>
      <c r="T31">
        <v>996</v>
      </c>
      <c r="U31">
        <v>3093</v>
      </c>
      <c r="V31">
        <v>3140.1925007110999</v>
      </c>
      <c r="W31">
        <v>1.423</v>
      </c>
      <c r="X31">
        <v>15104.1925007111</v>
      </c>
      <c r="Y31">
        <v>0.49176125961186301</v>
      </c>
    </row>
    <row r="32" spans="1:25" x14ac:dyDescent="0.25">
      <c r="A32">
        <v>4017</v>
      </c>
      <c r="B32">
        <v>1089</v>
      </c>
      <c r="C32">
        <v>13789</v>
      </c>
      <c r="D32">
        <v>12796</v>
      </c>
      <c r="E32">
        <v>16.88</v>
      </c>
      <c r="F32">
        <v>8.67</v>
      </c>
      <c r="G32">
        <v>10.84</v>
      </c>
      <c r="H32">
        <v>19</v>
      </c>
      <c r="I32">
        <v>6.13</v>
      </c>
      <c r="J32">
        <v>25.94</v>
      </c>
      <c r="K32">
        <v>0.33</v>
      </c>
      <c r="L32">
        <v>14.29</v>
      </c>
      <c r="M32">
        <v>35.99</v>
      </c>
      <c r="N32">
        <v>54.1</v>
      </c>
      <c r="O32">
        <v>3217</v>
      </c>
      <c r="P32">
        <v>2761</v>
      </c>
      <c r="Q32">
        <v>2921</v>
      </c>
      <c r="R32">
        <v>-653</v>
      </c>
      <c r="S32">
        <v>8330</v>
      </c>
      <c r="T32">
        <v>951</v>
      </c>
      <c r="U32">
        <v>2868</v>
      </c>
      <c r="V32">
        <v>2823.1925007110999</v>
      </c>
      <c r="W32">
        <v>1.4319999999999999</v>
      </c>
      <c r="X32">
        <v>14951.1925007111</v>
      </c>
      <c r="Y32">
        <v>0.58403515195898903</v>
      </c>
    </row>
    <row r="33" spans="1:25" x14ac:dyDescent="0.25">
      <c r="A33">
        <v>5846</v>
      </c>
      <c r="B33">
        <v>5763</v>
      </c>
      <c r="C33">
        <v>13991</v>
      </c>
      <c r="D33">
        <v>8086</v>
      </c>
      <c r="E33">
        <v>17.12</v>
      </c>
      <c r="F33">
        <v>11.12</v>
      </c>
      <c r="G33">
        <v>13.9</v>
      </c>
      <c r="H33">
        <v>27.49</v>
      </c>
      <c r="I33">
        <v>8.8699999999999992</v>
      </c>
      <c r="J33">
        <v>14.38</v>
      </c>
      <c r="K33">
        <v>0.32</v>
      </c>
      <c r="L33">
        <v>14.25</v>
      </c>
      <c r="M33">
        <v>35.99</v>
      </c>
      <c r="N33">
        <v>45.79</v>
      </c>
      <c r="O33">
        <v>3217</v>
      </c>
      <c r="P33">
        <v>2761</v>
      </c>
      <c r="Q33">
        <v>2473</v>
      </c>
      <c r="R33">
        <v>-645</v>
      </c>
      <c r="S33">
        <v>7895</v>
      </c>
      <c r="T33">
        <v>1016</v>
      </c>
      <c r="U33">
        <v>3101</v>
      </c>
      <c r="V33">
        <v>3849.1925007110999</v>
      </c>
      <c r="W33">
        <v>1.454</v>
      </c>
      <c r="X33">
        <v>15819.1925007111</v>
      </c>
      <c r="Y33">
        <v>0.372757231783229</v>
      </c>
    </row>
    <row r="34" spans="1:25" x14ac:dyDescent="0.25">
      <c r="A34">
        <v>5560</v>
      </c>
      <c r="B34">
        <v>5100</v>
      </c>
      <c r="C34">
        <v>13944</v>
      </c>
      <c r="D34">
        <v>8086</v>
      </c>
      <c r="E34">
        <v>17.07</v>
      </c>
      <c r="F34">
        <v>11.13</v>
      </c>
      <c r="G34">
        <v>13.91</v>
      </c>
      <c r="H34">
        <v>27.49</v>
      </c>
      <c r="I34">
        <v>8.8699999999999992</v>
      </c>
      <c r="J34">
        <v>14.38</v>
      </c>
      <c r="K34">
        <v>0.32</v>
      </c>
      <c r="L34">
        <v>14.2</v>
      </c>
      <c r="M34">
        <v>35.99</v>
      </c>
      <c r="N34">
        <v>45.79</v>
      </c>
      <c r="O34">
        <v>3217</v>
      </c>
      <c r="P34">
        <v>2761</v>
      </c>
      <c r="Q34">
        <v>2473</v>
      </c>
      <c r="R34">
        <v>-643</v>
      </c>
      <c r="S34">
        <v>7897</v>
      </c>
      <c r="T34">
        <v>1006</v>
      </c>
      <c r="U34">
        <v>3102</v>
      </c>
      <c r="V34">
        <v>3690.1925007110999</v>
      </c>
      <c r="W34">
        <v>1.484</v>
      </c>
      <c r="X34">
        <v>15653.1925007111</v>
      </c>
      <c r="Y34">
        <v>0.24313438300988599</v>
      </c>
    </row>
    <row r="35" spans="1:25" x14ac:dyDescent="0.25">
      <c r="A35">
        <v>5650</v>
      </c>
      <c r="B35">
        <v>1966</v>
      </c>
      <c r="C35">
        <v>13922</v>
      </c>
      <c r="D35">
        <v>10077</v>
      </c>
      <c r="E35">
        <v>17.04</v>
      </c>
      <c r="F35">
        <v>10.93</v>
      </c>
      <c r="G35">
        <v>13.67</v>
      </c>
      <c r="H35">
        <v>26.87</v>
      </c>
      <c r="I35">
        <v>8.67</v>
      </c>
      <c r="J35">
        <v>15.24</v>
      </c>
      <c r="K35">
        <v>0.32</v>
      </c>
      <c r="L35">
        <v>14.17</v>
      </c>
      <c r="M35">
        <v>35.99</v>
      </c>
      <c r="N35">
        <v>46.39</v>
      </c>
      <c r="O35">
        <v>3217</v>
      </c>
      <c r="P35">
        <v>2761</v>
      </c>
      <c r="Q35">
        <v>2505</v>
      </c>
      <c r="R35">
        <v>-643</v>
      </c>
      <c r="S35">
        <v>7929</v>
      </c>
      <c r="T35">
        <v>990</v>
      </c>
      <c r="U35">
        <v>3085</v>
      </c>
      <c r="V35">
        <v>3089.1925007110999</v>
      </c>
      <c r="W35">
        <v>1.496</v>
      </c>
      <c r="X35">
        <v>15060.1925007111</v>
      </c>
      <c r="Y35">
        <v>0.49761991944342698</v>
      </c>
    </row>
    <row r="36" spans="1:25" x14ac:dyDescent="0.25">
      <c r="A36" s="34">
        <v>5444</v>
      </c>
      <c r="B36" s="34">
        <v>1142</v>
      </c>
      <c r="C36" s="34">
        <v>13606</v>
      </c>
      <c r="D36" s="34">
        <v>12632</v>
      </c>
      <c r="E36" s="34">
        <v>16.649999999999999</v>
      </c>
      <c r="F36" s="34">
        <v>8.8800000000000008</v>
      </c>
      <c r="G36" s="34">
        <v>11.1</v>
      </c>
      <c r="H36" s="34">
        <v>19.72</v>
      </c>
      <c r="I36" s="34">
        <v>6.36</v>
      </c>
      <c r="J36" s="34">
        <v>24.96</v>
      </c>
      <c r="K36" s="34">
        <v>0.32</v>
      </c>
      <c r="L36" s="34">
        <v>14.04</v>
      </c>
      <c r="M36" s="34">
        <v>35.99</v>
      </c>
      <c r="N36" s="34">
        <v>53.4</v>
      </c>
      <c r="O36" s="34">
        <v>3217</v>
      </c>
      <c r="P36" s="34">
        <v>2761</v>
      </c>
      <c r="Q36" s="34">
        <v>2883</v>
      </c>
      <c r="R36" s="34">
        <v>-644</v>
      </c>
      <c r="S36" s="34">
        <v>8301</v>
      </c>
      <c r="T36" s="34">
        <v>974</v>
      </c>
      <c r="U36" s="34">
        <v>2887</v>
      </c>
      <c r="V36" s="34">
        <v>2861.1925007110999</v>
      </c>
      <c r="W36" s="34">
        <v>1.573</v>
      </c>
      <c r="X36" s="34">
        <v>15001.1925007111</v>
      </c>
      <c r="Y36">
        <v>0.22555840351519499</v>
      </c>
    </row>
    <row r="37" spans="1:25" x14ac:dyDescent="0.25">
      <c r="A37">
        <v>5004</v>
      </c>
      <c r="B37">
        <v>3786</v>
      </c>
      <c r="C37">
        <v>13771</v>
      </c>
      <c r="D37">
        <v>8086</v>
      </c>
      <c r="E37">
        <v>16.850000000000001</v>
      </c>
      <c r="F37">
        <v>11.14</v>
      </c>
      <c r="G37">
        <v>13.92</v>
      </c>
      <c r="H37">
        <v>27.49</v>
      </c>
      <c r="I37">
        <v>8.8699999999999992</v>
      </c>
      <c r="J37">
        <v>14.36</v>
      </c>
      <c r="K37">
        <v>0.33</v>
      </c>
      <c r="L37">
        <v>14</v>
      </c>
      <c r="M37">
        <v>35.99</v>
      </c>
      <c r="N37">
        <v>45.8</v>
      </c>
      <c r="O37">
        <v>3217</v>
      </c>
      <c r="P37">
        <v>2761</v>
      </c>
      <c r="Q37">
        <v>2473</v>
      </c>
      <c r="R37">
        <v>-637</v>
      </c>
      <c r="S37">
        <v>7904</v>
      </c>
      <c r="T37">
        <v>984</v>
      </c>
      <c r="U37">
        <v>3102</v>
      </c>
      <c r="V37">
        <v>3355.1925007110999</v>
      </c>
      <c r="W37">
        <v>1.599</v>
      </c>
      <c r="X37">
        <v>15303.1925007111</v>
      </c>
      <c r="Y37">
        <v>0.47125595020139099</v>
      </c>
    </row>
    <row r="38" spans="1:25" x14ac:dyDescent="0.25">
      <c r="A38">
        <v>4992</v>
      </c>
      <c r="B38">
        <v>1081</v>
      </c>
      <c r="C38">
        <v>13465</v>
      </c>
      <c r="D38">
        <v>12821</v>
      </c>
      <c r="E38">
        <v>16.48</v>
      </c>
      <c r="F38">
        <v>8.68</v>
      </c>
      <c r="G38">
        <v>10.84</v>
      </c>
      <c r="H38">
        <v>18.89</v>
      </c>
      <c r="I38">
        <v>6.09</v>
      </c>
      <c r="J38">
        <v>26.04</v>
      </c>
      <c r="K38">
        <v>0.33</v>
      </c>
      <c r="L38">
        <v>13.93</v>
      </c>
      <c r="M38">
        <v>35.99</v>
      </c>
      <c r="N38">
        <v>54.24</v>
      </c>
      <c r="O38">
        <v>3217</v>
      </c>
      <c r="P38">
        <v>2761</v>
      </c>
      <c r="Q38">
        <v>2929</v>
      </c>
      <c r="R38">
        <v>-642</v>
      </c>
      <c r="S38">
        <v>8349</v>
      </c>
      <c r="T38">
        <v>961</v>
      </c>
      <c r="U38">
        <v>2865</v>
      </c>
      <c r="V38">
        <v>2791.1925007110999</v>
      </c>
      <c r="W38">
        <v>1.6359999999999999</v>
      </c>
      <c r="X38">
        <v>14945.1925007111</v>
      </c>
      <c r="Y38">
        <v>0.28341266935188503</v>
      </c>
    </row>
    <row r="39" spans="1:25" x14ac:dyDescent="0.25">
      <c r="A39">
        <v>5025</v>
      </c>
      <c r="B39">
        <v>5637</v>
      </c>
      <c r="C39">
        <v>13652</v>
      </c>
      <c r="D39">
        <v>8086</v>
      </c>
      <c r="E39">
        <v>16.71</v>
      </c>
      <c r="F39">
        <v>11.15</v>
      </c>
      <c r="G39">
        <v>13.94</v>
      </c>
      <c r="H39">
        <v>27.49</v>
      </c>
      <c r="I39">
        <v>8.8699999999999992</v>
      </c>
      <c r="J39">
        <v>14.35</v>
      </c>
      <c r="K39">
        <v>0.33</v>
      </c>
      <c r="L39">
        <v>13.87</v>
      </c>
      <c r="M39">
        <v>35.99</v>
      </c>
      <c r="N39">
        <v>45.82</v>
      </c>
      <c r="O39">
        <v>3217</v>
      </c>
      <c r="P39">
        <v>2761</v>
      </c>
      <c r="Q39">
        <v>2474</v>
      </c>
      <c r="R39">
        <v>-633</v>
      </c>
      <c r="S39">
        <v>7909</v>
      </c>
      <c r="T39">
        <v>991</v>
      </c>
      <c r="U39">
        <v>3102</v>
      </c>
      <c r="V39">
        <v>3693.1925007110999</v>
      </c>
      <c r="W39">
        <v>1.6759999999999999</v>
      </c>
      <c r="X39">
        <v>15653.1925007111</v>
      </c>
      <c r="Y39">
        <v>0.38886854632002898</v>
      </c>
    </row>
    <row r="40" spans="1:25" x14ac:dyDescent="0.25">
      <c r="A40">
        <v>5975</v>
      </c>
      <c r="B40">
        <v>4839</v>
      </c>
      <c r="C40">
        <v>13617</v>
      </c>
      <c r="D40">
        <v>8086</v>
      </c>
      <c r="E40">
        <v>16.670000000000002</v>
      </c>
      <c r="F40">
        <v>11.16</v>
      </c>
      <c r="G40">
        <v>13.95</v>
      </c>
      <c r="H40">
        <v>27.49</v>
      </c>
      <c r="I40">
        <v>8.8699999999999992</v>
      </c>
      <c r="J40">
        <v>14.34</v>
      </c>
      <c r="K40">
        <v>0.32</v>
      </c>
      <c r="L40">
        <v>13.83</v>
      </c>
      <c r="M40">
        <v>35.99</v>
      </c>
      <c r="N40">
        <v>45.82</v>
      </c>
      <c r="O40">
        <v>3217</v>
      </c>
      <c r="P40">
        <v>2761</v>
      </c>
      <c r="Q40">
        <v>2474</v>
      </c>
      <c r="R40">
        <v>-632</v>
      </c>
      <c r="S40">
        <v>7910</v>
      </c>
      <c r="T40">
        <v>1005</v>
      </c>
      <c r="U40">
        <v>3102</v>
      </c>
      <c r="V40">
        <v>3577.1925007110999</v>
      </c>
      <c r="W40">
        <v>1.696</v>
      </c>
      <c r="X40">
        <v>15552.1925007111</v>
      </c>
      <c r="Y40">
        <v>0.25448553643353999</v>
      </c>
    </row>
    <row r="41" spans="1:25" x14ac:dyDescent="0.25">
      <c r="A41">
        <v>4636</v>
      </c>
      <c r="B41">
        <v>1203</v>
      </c>
      <c r="C41">
        <v>13341</v>
      </c>
      <c r="D41">
        <v>12443</v>
      </c>
      <c r="E41">
        <v>16.329999999999998</v>
      </c>
      <c r="F41">
        <v>9.11</v>
      </c>
      <c r="G41">
        <v>11.39</v>
      </c>
      <c r="H41">
        <v>20.51</v>
      </c>
      <c r="I41">
        <v>6.62</v>
      </c>
      <c r="J41">
        <v>23.87</v>
      </c>
      <c r="K41">
        <v>0.33</v>
      </c>
      <c r="L41">
        <v>13.7</v>
      </c>
      <c r="M41">
        <v>35.99</v>
      </c>
      <c r="N41">
        <v>52.63</v>
      </c>
      <c r="O41">
        <v>3217</v>
      </c>
      <c r="P41">
        <v>2761</v>
      </c>
      <c r="Q41">
        <v>2842</v>
      </c>
      <c r="R41">
        <v>-632</v>
      </c>
      <c r="S41">
        <v>8272</v>
      </c>
      <c r="T41">
        <v>952</v>
      </c>
      <c r="U41">
        <v>2909</v>
      </c>
      <c r="V41">
        <v>2760.1925007110999</v>
      </c>
      <c r="W41">
        <v>1.7709999999999999</v>
      </c>
      <c r="X41">
        <v>14870.1925007111</v>
      </c>
      <c r="Y41">
        <v>0.31050897107286701</v>
      </c>
    </row>
    <row r="42" spans="1:25" x14ac:dyDescent="0.25">
      <c r="A42">
        <v>5316</v>
      </c>
      <c r="B42">
        <v>5031</v>
      </c>
      <c r="C42">
        <v>13487</v>
      </c>
      <c r="D42">
        <v>8086</v>
      </c>
      <c r="E42">
        <v>16.510000000000002</v>
      </c>
      <c r="F42">
        <v>11.17</v>
      </c>
      <c r="G42">
        <v>13.96</v>
      </c>
      <c r="H42">
        <v>27.49</v>
      </c>
      <c r="I42">
        <v>8.8699999999999992</v>
      </c>
      <c r="J42">
        <v>14.33</v>
      </c>
      <c r="K42">
        <v>0.33</v>
      </c>
      <c r="L42">
        <v>13.68</v>
      </c>
      <c r="M42">
        <v>35.99</v>
      </c>
      <c r="N42">
        <v>45.84</v>
      </c>
      <c r="O42">
        <v>3217</v>
      </c>
      <c r="P42">
        <v>2761</v>
      </c>
      <c r="Q42">
        <v>2475</v>
      </c>
      <c r="R42">
        <v>-627</v>
      </c>
      <c r="S42">
        <v>7915</v>
      </c>
      <c r="T42">
        <v>990</v>
      </c>
      <c r="U42">
        <v>3103</v>
      </c>
      <c r="V42">
        <v>3547.1925007110999</v>
      </c>
      <c r="W42">
        <v>1.78</v>
      </c>
      <c r="X42">
        <v>15513.1925007111</v>
      </c>
      <c r="Y42">
        <v>0.55144635664591701</v>
      </c>
    </row>
    <row r="43" spans="1:25" x14ac:dyDescent="0.25">
      <c r="A43">
        <v>5611</v>
      </c>
      <c r="B43">
        <v>1255</v>
      </c>
      <c r="C43">
        <v>13341</v>
      </c>
      <c r="D43">
        <v>12281</v>
      </c>
      <c r="E43">
        <v>16.329999999999998</v>
      </c>
      <c r="F43">
        <v>9.2899999999999991</v>
      </c>
      <c r="G43">
        <v>11.61</v>
      </c>
      <c r="H43">
        <v>21.16</v>
      </c>
      <c r="I43">
        <v>6.82</v>
      </c>
      <c r="J43">
        <v>23.01</v>
      </c>
      <c r="K43">
        <v>0.33</v>
      </c>
      <c r="L43">
        <v>13.66</v>
      </c>
      <c r="M43">
        <v>35.99</v>
      </c>
      <c r="N43">
        <v>51.99</v>
      </c>
      <c r="O43">
        <v>3217</v>
      </c>
      <c r="P43">
        <v>2761</v>
      </c>
      <c r="Q43">
        <v>2807</v>
      </c>
      <c r="R43">
        <v>-630</v>
      </c>
      <c r="S43">
        <v>8240</v>
      </c>
      <c r="T43">
        <v>971</v>
      </c>
      <c r="U43">
        <v>2928</v>
      </c>
      <c r="V43">
        <v>2821.1925007110999</v>
      </c>
      <c r="W43">
        <v>1.79</v>
      </c>
      <c r="X43">
        <v>14937.1925007111</v>
      </c>
      <c r="Y43">
        <v>0.277187843280849</v>
      </c>
    </row>
    <row r="44" spans="1:25" x14ac:dyDescent="0.25">
      <c r="A44">
        <v>5806</v>
      </c>
      <c r="B44">
        <v>2243</v>
      </c>
      <c r="C44">
        <v>13446</v>
      </c>
      <c r="D44">
        <v>9219</v>
      </c>
      <c r="E44">
        <v>16.46</v>
      </c>
      <c r="F44">
        <v>11.15</v>
      </c>
      <c r="G44">
        <v>13.94</v>
      </c>
      <c r="H44">
        <v>27.4</v>
      </c>
      <c r="I44">
        <v>8.84</v>
      </c>
      <c r="J44">
        <v>14.44</v>
      </c>
      <c r="K44">
        <v>0.33</v>
      </c>
      <c r="L44">
        <v>13.64</v>
      </c>
      <c r="M44">
        <v>35.99</v>
      </c>
      <c r="N44">
        <v>45.92</v>
      </c>
      <c r="O44">
        <v>3217</v>
      </c>
      <c r="P44">
        <v>2761</v>
      </c>
      <c r="Q44">
        <v>2480</v>
      </c>
      <c r="R44">
        <v>-626</v>
      </c>
      <c r="S44">
        <v>7921</v>
      </c>
      <c r="T44">
        <v>983</v>
      </c>
      <c r="U44">
        <v>3100</v>
      </c>
      <c r="V44">
        <v>3022.1925007110999</v>
      </c>
      <c r="W44">
        <v>1.806</v>
      </c>
      <c r="X44">
        <v>14989.1925007111</v>
      </c>
      <c r="Y44">
        <v>0.29842548517026701</v>
      </c>
    </row>
    <row r="45" spans="1:25" x14ac:dyDescent="0.25">
      <c r="A45">
        <v>5879</v>
      </c>
      <c r="B45">
        <v>1191</v>
      </c>
      <c r="C45">
        <v>13276</v>
      </c>
      <c r="D45">
        <v>12480</v>
      </c>
      <c r="E45">
        <v>16.25</v>
      </c>
      <c r="F45">
        <v>9.08</v>
      </c>
      <c r="G45">
        <v>11.35</v>
      </c>
      <c r="H45">
        <v>20.36</v>
      </c>
      <c r="I45">
        <v>6.57</v>
      </c>
      <c r="J45">
        <v>24.07</v>
      </c>
      <c r="K45">
        <v>0.33</v>
      </c>
      <c r="L45">
        <v>13.63</v>
      </c>
      <c r="M45">
        <v>35.99</v>
      </c>
      <c r="N45">
        <v>52.78</v>
      </c>
      <c r="O45">
        <v>3217</v>
      </c>
      <c r="P45">
        <v>2761</v>
      </c>
      <c r="Q45">
        <v>2850</v>
      </c>
      <c r="R45">
        <v>-630</v>
      </c>
      <c r="S45">
        <v>8283</v>
      </c>
      <c r="T45">
        <v>974</v>
      </c>
      <c r="U45">
        <v>2906</v>
      </c>
      <c r="V45">
        <v>2809.1925007110999</v>
      </c>
      <c r="W45">
        <v>1.8089999999999999</v>
      </c>
      <c r="X45">
        <v>14949.1925007111</v>
      </c>
      <c r="Y45">
        <v>0.41266935188575599</v>
      </c>
    </row>
    <row r="46" spans="1:25" x14ac:dyDescent="0.25">
      <c r="A46">
        <v>4017</v>
      </c>
      <c r="B46">
        <v>1231</v>
      </c>
      <c r="C46">
        <v>13271</v>
      </c>
      <c r="D46">
        <v>12356</v>
      </c>
      <c r="E46">
        <v>16.239999999999998</v>
      </c>
      <c r="F46">
        <v>9.1999999999999993</v>
      </c>
      <c r="G46">
        <v>11.5</v>
      </c>
      <c r="H46">
        <v>20.86</v>
      </c>
      <c r="I46">
        <v>6.73</v>
      </c>
      <c r="J46">
        <v>23.42</v>
      </c>
      <c r="K46">
        <v>0.34</v>
      </c>
      <c r="L46">
        <v>13.6</v>
      </c>
      <c r="M46">
        <v>35.99</v>
      </c>
      <c r="N46">
        <v>52.27</v>
      </c>
      <c r="O46">
        <v>3217</v>
      </c>
      <c r="P46">
        <v>2761</v>
      </c>
      <c r="Q46">
        <v>2822</v>
      </c>
      <c r="R46">
        <v>-627</v>
      </c>
      <c r="S46">
        <v>8258</v>
      </c>
      <c r="T46">
        <v>939</v>
      </c>
      <c r="U46">
        <v>2919</v>
      </c>
      <c r="V46">
        <v>2714.1925007110999</v>
      </c>
      <c r="W46">
        <v>1.837</v>
      </c>
      <c r="X46">
        <v>14807.1925007111</v>
      </c>
      <c r="Y46">
        <v>0.47674844379348202</v>
      </c>
    </row>
    <row r="47" spans="1:25" x14ac:dyDescent="0.25">
      <c r="A47">
        <v>5964</v>
      </c>
      <c r="B47">
        <v>5532</v>
      </c>
      <c r="C47">
        <v>13301</v>
      </c>
      <c r="D47">
        <v>8086</v>
      </c>
      <c r="E47">
        <v>16.28</v>
      </c>
      <c r="F47">
        <v>11.19</v>
      </c>
      <c r="G47">
        <v>13.99</v>
      </c>
      <c r="H47">
        <v>27.49</v>
      </c>
      <c r="I47">
        <v>8.8699999999999992</v>
      </c>
      <c r="J47">
        <v>14.3</v>
      </c>
      <c r="K47">
        <v>0.33</v>
      </c>
      <c r="L47">
        <v>13.47</v>
      </c>
      <c r="M47">
        <v>35.99</v>
      </c>
      <c r="N47">
        <v>45.85</v>
      </c>
      <c r="O47">
        <v>3217</v>
      </c>
      <c r="P47">
        <v>2761</v>
      </c>
      <c r="Q47">
        <v>2476</v>
      </c>
      <c r="R47">
        <v>-620</v>
      </c>
      <c r="S47">
        <v>7923</v>
      </c>
      <c r="T47">
        <v>1000</v>
      </c>
      <c r="U47">
        <v>3103</v>
      </c>
      <c r="V47">
        <v>3634.1925007110999</v>
      </c>
      <c r="W47">
        <v>1.9</v>
      </c>
      <c r="X47">
        <v>15618.1925007111</v>
      </c>
      <c r="Y47">
        <v>0.41303551812522799</v>
      </c>
    </row>
    <row r="48" spans="1:25" x14ac:dyDescent="0.25">
      <c r="A48">
        <v>5254</v>
      </c>
      <c r="B48">
        <v>1024</v>
      </c>
      <c r="C48">
        <v>12939</v>
      </c>
      <c r="D48">
        <v>12998</v>
      </c>
      <c r="E48">
        <v>15.84</v>
      </c>
      <c r="F48">
        <v>8.51</v>
      </c>
      <c r="G48">
        <v>10.64</v>
      </c>
      <c r="H48">
        <v>18.07</v>
      </c>
      <c r="I48">
        <v>5.83</v>
      </c>
      <c r="J48">
        <v>27.07</v>
      </c>
      <c r="K48">
        <v>0.33</v>
      </c>
      <c r="L48">
        <v>13.39</v>
      </c>
      <c r="M48">
        <v>35.99</v>
      </c>
      <c r="N48">
        <v>55.12</v>
      </c>
      <c r="O48">
        <v>3217</v>
      </c>
      <c r="P48">
        <v>2761</v>
      </c>
      <c r="Q48">
        <v>2976</v>
      </c>
      <c r="R48">
        <v>-625</v>
      </c>
      <c r="S48">
        <v>8412</v>
      </c>
      <c r="T48">
        <v>953</v>
      </c>
      <c r="U48">
        <v>2842</v>
      </c>
      <c r="V48">
        <v>2662.1925007110999</v>
      </c>
      <c r="W48">
        <v>1.948</v>
      </c>
      <c r="X48">
        <v>14849.1925007111</v>
      </c>
      <c r="Y48">
        <v>0.24240205053094099</v>
      </c>
    </row>
    <row r="49" spans="1:25" x14ac:dyDescent="0.25">
      <c r="A49">
        <v>5874</v>
      </c>
      <c r="B49">
        <v>5881</v>
      </c>
      <c r="C49">
        <v>13207</v>
      </c>
      <c r="D49">
        <v>8086</v>
      </c>
      <c r="E49">
        <v>16.16</v>
      </c>
      <c r="F49">
        <v>11.2</v>
      </c>
      <c r="G49">
        <v>14</v>
      </c>
      <c r="H49">
        <v>27.49</v>
      </c>
      <c r="I49">
        <v>8.8699999999999992</v>
      </c>
      <c r="J49">
        <v>14.29</v>
      </c>
      <c r="K49">
        <v>0.33</v>
      </c>
      <c r="L49">
        <v>13.37</v>
      </c>
      <c r="M49">
        <v>35.99</v>
      </c>
      <c r="N49">
        <v>45.86</v>
      </c>
      <c r="O49">
        <v>3217</v>
      </c>
      <c r="P49">
        <v>2761</v>
      </c>
      <c r="Q49">
        <v>2477</v>
      </c>
      <c r="R49">
        <v>-617</v>
      </c>
      <c r="S49">
        <v>7927</v>
      </c>
      <c r="T49">
        <v>998</v>
      </c>
      <c r="U49">
        <v>3102</v>
      </c>
      <c r="V49">
        <v>3674.1925007110999</v>
      </c>
      <c r="W49">
        <v>1.9610000000000001</v>
      </c>
      <c r="X49">
        <v>15659.1925007111</v>
      </c>
      <c r="Y49">
        <v>0.44013181984621003</v>
      </c>
    </row>
    <row r="50" spans="1:25" x14ac:dyDescent="0.25">
      <c r="A50">
        <v>5955</v>
      </c>
      <c r="B50">
        <v>5826</v>
      </c>
      <c r="C50">
        <v>13182</v>
      </c>
      <c r="D50">
        <v>8086</v>
      </c>
      <c r="E50">
        <v>16.13</v>
      </c>
      <c r="F50">
        <v>11.2</v>
      </c>
      <c r="G50">
        <v>14</v>
      </c>
      <c r="H50">
        <v>27.49</v>
      </c>
      <c r="I50">
        <v>8.8699999999999992</v>
      </c>
      <c r="J50">
        <v>14.29</v>
      </c>
      <c r="K50">
        <v>0.33</v>
      </c>
      <c r="L50">
        <v>13.34</v>
      </c>
      <c r="M50">
        <v>35.99</v>
      </c>
      <c r="N50">
        <v>45.87</v>
      </c>
      <c r="O50">
        <v>3217</v>
      </c>
      <c r="P50">
        <v>2761</v>
      </c>
      <c r="Q50">
        <v>2477</v>
      </c>
      <c r="R50">
        <v>-616</v>
      </c>
      <c r="S50">
        <v>7928</v>
      </c>
      <c r="T50">
        <v>999</v>
      </c>
      <c r="U50">
        <v>3102</v>
      </c>
      <c r="V50">
        <v>3661.1925007110999</v>
      </c>
      <c r="W50">
        <v>1.9770000000000001</v>
      </c>
      <c r="X50">
        <v>15648.1925007111</v>
      </c>
      <c r="Y50">
        <v>0.31966312705968503</v>
      </c>
    </row>
    <row r="51" spans="1:25" x14ac:dyDescent="0.25">
      <c r="A51">
        <v>5847</v>
      </c>
      <c r="B51">
        <v>5139</v>
      </c>
      <c r="C51">
        <v>13142</v>
      </c>
      <c r="D51">
        <v>8086</v>
      </c>
      <c r="E51">
        <v>16.079999999999998</v>
      </c>
      <c r="F51">
        <v>11.21</v>
      </c>
      <c r="G51">
        <v>14.01</v>
      </c>
      <c r="H51">
        <v>27.49</v>
      </c>
      <c r="I51">
        <v>8.8699999999999992</v>
      </c>
      <c r="J51">
        <v>14.28</v>
      </c>
      <c r="K51">
        <v>0.33</v>
      </c>
      <c r="L51">
        <v>13.29</v>
      </c>
      <c r="M51">
        <v>35.99</v>
      </c>
      <c r="N51">
        <v>45.87</v>
      </c>
      <c r="O51">
        <v>3217</v>
      </c>
      <c r="P51">
        <v>2761</v>
      </c>
      <c r="Q51">
        <v>2477</v>
      </c>
      <c r="R51">
        <v>-615</v>
      </c>
      <c r="S51">
        <v>7930</v>
      </c>
      <c r="T51">
        <v>992</v>
      </c>
      <c r="U51">
        <v>3103</v>
      </c>
      <c r="V51">
        <v>3509.1925007110999</v>
      </c>
      <c r="W51">
        <v>2.0019999999999998</v>
      </c>
      <c r="X51">
        <v>15492.1925007111</v>
      </c>
      <c r="Y51">
        <v>0.25155620651775901</v>
      </c>
    </row>
    <row r="52" spans="1:25" x14ac:dyDescent="0.25">
      <c r="A52">
        <v>5874</v>
      </c>
      <c r="B52">
        <v>5757</v>
      </c>
      <c r="C52">
        <v>13110</v>
      </c>
      <c r="D52">
        <v>8086</v>
      </c>
      <c r="E52">
        <v>16.04</v>
      </c>
      <c r="F52">
        <v>11.21</v>
      </c>
      <c r="G52">
        <v>14.01</v>
      </c>
      <c r="H52">
        <v>27.49</v>
      </c>
      <c r="I52">
        <v>8.8699999999999992</v>
      </c>
      <c r="J52">
        <v>14.28</v>
      </c>
      <c r="K52">
        <v>0.33</v>
      </c>
      <c r="L52">
        <v>13.26</v>
      </c>
      <c r="M52">
        <v>35.99</v>
      </c>
      <c r="N52">
        <v>45.87</v>
      </c>
      <c r="O52">
        <v>3217</v>
      </c>
      <c r="P52">
        <v>2761</v>
      </c>
      <c r="Q52">
        <v>2477</v>
      </c>
      <c r="R52">
        <v>-614</v>
      </c>
      <c r="S52">
        <v>7931</v>
      </c>
      <c r="T52">
        <v>995</v>
      </c>
      <c r="U52">
        <v>3102</v>
      </c>
      <c r="V52">
        <v>3625.1925007110999</v>
      </c>
      <c r="W52">
        <v>2.0230000000000001</v>
      </c>
      <c r="X52">
        <v>15611.1925007111</v>
      </c>
      <c r="Y52">
        <v>0.42878066642255502</v>
      </c>
    </row>
    <row r="53" spans="1:25" x14ac:dyDescent="0.25">
      <c r="A53">
        <v>5177</v>
      </c>
      <c r="B53">
        <v>1626</v>
      </c>
      <c r="C53">
        <v>13057</v>
      </c>
      <c r="D53">
        <v>11131</v>
      </c>
      <c r="E53">
        <v>15.98</v>
      </c>
      <c r="F53">
        <v>10.4</v>
      </c>
      <c r="G53">
        <v>13.01</v>
      </c>
      <c r="H53">
        <v>24.89</v>
      </c>
      <c r="I53">
        <v>8.0299999999999994</v>
      </c>
      <c r="J53">
        <v>17.89</v>
      </c>
      <c r="K53">
        <v>0.33</v>
      </c>
      <c r="L53">
        <v>13.23</v>
      </c>
      <c r="M53">
        <v>35.99</v>
      </c>
      <c r="N53">
        <v>48.37</v>
      </c>
      <c r="O53">
        <v>3217</v>
      </c>
      <c r="P53">
        <v>2761</v>
      </c>
      <c r="Q53">
        <v>2612</v>
      </c>
      <c r="R53">
        <v>-613</v>
      </c>
      <c r="S53">
        <v>8064</v>
      </c>
      <c r="T53">
        <v>958</v>
      </c>
      <c r="U53">
        <v>3030</v>
      </c>
      <c r="V53">
        <v>2787.1925007110999</v>
      </c>
      <c r="W53">
        <v>2.04</v>
      </c>
      <c r="X53">
        <v>14810.1925007111</v>
      </c>
      <c r="Y53">
        <v>0.43939948736726397</v>
      </c>
    </row>
    <row r="54" spans="1:25" x14ac:dyDescent="0.25">
      <c r="A54">
        <v>5443</v>
      </c>
      <c r="B54">
        <v>5712</v>
      </c>
      <c r="C54">
        <v>13057</v>
      </c>
      <c r="D54">
        <v>8086</v>
      </c>
      <c r="E54">
        <v>15.98</v>
      </c>
      <c r="F54">
        <v>11.21</v>
      </c>
      <c r="G54">
        <v>14.02</v>
      </c>
      <c r="H54">
        <v>27.49</v>
      </c>
      <c r="I54">
        <v>8.8699999999999992</v>
      </c>
      <c r="J54">
        <v>14.27</v>
      </c>
      <c r="K54">
        <v>0.33</v>
      </c>
      <c r="L54">
        <v>13.2</v>
      </c>
      <c r="M54">
        <v>35.99</v>
      </c>
      <c r="N54">
        <v>45.88</v>
      </c>
      <c r="O54">
        <v>3217</v>
      </c>
      <c r="P54">
        <v>2761</v>
      </c>
      <c r="Q54">
        <v>2477</v>
      </c>
      <c r="R54">
        <v>-612</v>
      </c>
      <c r="S54">
        <v>7933</v>
      </c>
      <c r="T54">
        <v>985</v>
      </c>
      <c r="U54">
        <v>3102</v>
      </c>
      <c r="V54">
        <v>3579.1925007110999</v>
      </c>
      <c r="W54">
        <v>2.0569999999999999</v>
      </c>
      <c r="X54">
        <v>15557.1925007111</v>
      </c>
      <c r="Y54">
        <v>0.53533504210911698</v>
      </c>
    </row>
    <row r="55" spans="1:25" x14ac:dyDescent="0.25">
      <c r="A55">
        <v>4628</v>
      </c>
      <c r="B55">
        <v>1989</v>
      </c>
      <c r="C55">
        <v>13016</v>
      </c>
      <c r="D55">
        <v>10006</v>
      </c>
      <c r="E55">
        <v>15.93</v>
      </c>
      <c r="F55">
        <v>11.03</v>
      </c>
      <c r="G55">
        <v>13.79</v>
      </c>
      <c r="H55">
        <v>26.95</v>
      </c>
      <c r="I55">
        <v>8.69</v>
      </c>
      <c r="J55">
        <v>15.03</v>
      </c>
      <c r="K55">
        <v>0.34</v>
      </c>
      <c r="L55">
        <v>13.16</v>
      </c>
      <c r="M55">
        <v>35.99</v>
      </c>
      <c r="N55">
        <v>46.37</v>
      </c>
      <c r="O55">
        <v>3217</v>
      </c>
      <c r="P55">
        <v>2761</v>
      </c>
      <c r="Q55">
        <v>2504</v>
      </c>
      <c r="R55">
        <v>-609</v>
      </c>
      <c r="S55">
        <v>7962</v>
      </c>
      <c r="T55">
        <v>948</v>
      </c>
      <c r="U55">
        <v>3087</v>
      </c>
      <c r="V55">
        <v>2806.1925007110999</v>
      </c>
      <c r="W55">
        <v>2.0910000000000002</v>
      </c>
      <c r="X55">
        <v>14769.1925007111</v>
      </c>
      <c r="Y55">
        <v>0.50164774807762702</v>
      </c>
    </row>
    <row r="56" spans="1:25" x14ac:dyDescent="0.25">
      <c r="A56">
        <v>5949</v>
      </c>
      <c r="B56">
        <v>5581</v>
      </c>
      <c r="C56">
        <v>12950</v>
      </c>
      <c r="D56">
        <v>8086</v>
      </c>
      <c r="E56">
        <v>15.85</v>
      </c>
      <c r="F56">
        <v>11.22</v>
      </c>
      <c r="G56">
        <v>14.03</v>
      </c>
      <c r="H56">
        <v>27.49</v>
      </c>
      <c r="I56">
        <v>8.8699999999999992</v>
      </c>
      <c r="J56">
        <v>14.26</v>
      </c>
      <c r="K56">
        <v>0.33</v>
      </c>
      <c r="L56">
        <v>13.08</v>
      </c>
      <c r="M56">
        <v>35.99</v>
      </c>
      <c r="N56">
        <v>45.89</v>
      </c>
      <c r="O56">
        <v>3217</v>
      </c>
      <c r="P56">
        <v>2761</v>
      </c>
      <c r="Q56">
        <v>2478</v>
      </c>
      <c r="R56">
        <v>-608</v>
      </c>
      <c r="S56">
        <v>7938</v>
      </c>
      <c r="T56">
        <v>991</v>
      </c>
      <c r="U56">
        <v>3102</v>
      </c>
      <c r="V56">
        <v>3553.1925007110999</v>
      </c>
      <c r="W56">
        <v>2.1259999999999999</v>
      </c>
      <c r="X56">
        <v>15542.1925007111</v>
      </c>
      <c r="Y56">
        <v>0.314170633467594</v>
      </c>
    </row>
    <row r="57" spans="1:25" x14ac:dyDescent="0.25">
      <c r="A57">
        <v>4530</v>
      </c>
      <c r="B57">
        <v>5155</v>
      </c>
      <c r="C57">
        <v>12931</v>
      </c>
      <c r="D57">
        <v>8086</v>
      </c>
      <c r="E57">
        <v>15.83</v>
      </c>
      <c r="F57">
        <v>11.18</v>
      </c>
      <c r="G57">
        <v>13.98</v>
      </c>
      <c r="H57">
        <v>27.49</v>
      </c>
      <c r="I57">
        <v>8.8699999999999992</v>
      </c>
      <c r="J57">
        <v>14.31</v>
      </c>
      <c r="K57">
        <v>0.37</v>
      </c>
      <c r="L57">
        <v>13.06</v>
      </c>
      <c r="M57">
        <v>35.99</v>
      </c>
      <c r="N57">
        <v>45.84</v>
      </c>
      <c r="O57">
        <v>3217</v>
      </c>
      <c r="P57">
        <v>2761</v>
      </c>
      <c r="Q57">
        <v>2475</v>
      </c>
      <c r="R57">
        <v>-603</v>
      </c>
      <c r="S57">
        <v>7940</v>
      </c>
      <c r="T57">
        <v>961</v>
      </c>
      <c r="U57">
        <v>3102</v>
      </c>
      <c r="V57">
        <v>3387.1925007110999</v>
      </c>
      <c r="W57">
        <v>2.165</v>
      </c>
      <c r="X57">
        <v>15348.1925007111</v>
      </c>
      <c r="Y57">
        <v>0.29293299157817598</v>
      </c>
    </row>
    <row r="58" spans="1:25" x14ac:dyDescent="0.25">
      <c r="A58">
        <v>4058</v>
      </c>
      <c r="B58">
        <v>1132</v>
      </c>
      <c r="C58">
        <v>12607</v>
      </c>
      <c r="D58">
        <v>12663</v>
      </c>
      <c r="E58">
        <v>15.43</v>
      </c>
      <c r="F58">
        <v>8.93</v>
      </c>
      <c r="G58">
        <v>11.16</v>
      </c>
      <c r="H58">
        <v>19.579999999999998</v>
      </c>
      <c r="I58">
        <v>6.32</v>
      </c>
      <c r="J58">
        <v>25.04</v>
      </c>
      <c r="K58">
        <v>0.34</v>
      </c>
      <c r="L58">
        <v>12.92</v>
      </c>
      <c r="M58">
        <v>35.99</v>
      </c>
      <c r="N58">
        <v>53.61</v>
      </c>
      <c r="O58">
        <v>3217</v>
      </c>
      <c r="P58">
        <v>2761</v>
      </c>
      <c r="Q58">
        <v>2895</v>
      </c>
      <c r="R58">
        <v>-607</v>
      </c>
      <c r="S58">
        <v>8350</v>
      </c>
      <c r="T58">
        <v>922</v>
      </c>
      <c r="U58">
        <v>2884</v>
      </c>
      <c r="V58">
        <v>2531.1925007110999</v>
      </c>
      <c r="W58">
        <v>2.2240000000000002</v>
      </c>
      <c r="X58">
        <v>14665.1925007111</v>
      </c>
      <c r="Y58">
        <v>0.51116807030391798</v>
      </c>
    </row>
    <row r="59" spans="1:25" x14ac:dyDescent="0.25">
      <c r="A59">
        <v>4896</v>
      </c>
      <c r="B59">
        <v>5005</v>
      </c>
      <c r="C59">
        <v>12800</v>
      </c>
      <c r="D59">
        <v>8086</v>
      </c>
      <c r="E59">
        <v>15.67</v>
      </c>
      <c r="F59">
        <v>11.23</v>
      </c>
      <c r="G59">
        <v>14.04</v>
      </c>
      <c r="H59">
        <v>27.49</v>
      </c>
      <c r="I59">
        <v>8.8699999999999992</v>
      </c>
      <c r="J59">
        <v>14.25</v>
      </c>
      <c r="K59">
        <v>0.34</v>
      </c>
      <c r="L59">
        <v>12.91</v>
      </c>
      <c r="M59">
        <v>35.99</v>
      </c>
      <c r="N59">
        <v>45.89</v>
      </c>
      <c r="O59">
        <v>3217</v>
      </c>
      <c r="P59">
        <v>2761</v>
      </c>
      <c r="Q59">
        <v>2478</v>
      </c>
      <c r="R59">
        <v>-601</v>
      </c>
      <c r="S59">
        <v>7944</v>
      </c>
      <c r="T59">
        <v>964</v>
      </c>
      <c r="U59">
        <v>3103</v>
      </c>
      <c r="V59">
        <v>3344.1925007110999</v>
      </c>
      <c r="W59">
        <v>2.2280000000000002</v>
      </c>
      <c r="X59">
        <v>15313.1925007111</v>
      </c>
      <c r="Y59">
        <v>0.51043573782497198</v>
      </c>
    </row>
    <row r="60" spans="1:25" x14ac:dyDescent="0.25">
      <c r="A60">
        <v>5129</v>
      </c>
      <c r="B60">
        <v>5637</v>
      </c>
      <c r="C60">
        <v>12696</v>
      </c>
      <c r="D60">
        <v>8086</v>
      </c>
      <c r="E60">
        <v>15.54</v>
      </c>
      <c r="F60">
        <v>11.25</v>
      </c>
      <c r="G60">
        <v>14.06</v>
      </c>
      <c r="H60">
        <v>27.48</v>
      </c>
      <c r="I60">
        <v>8.8699999999999992</v>
      </c>
      <c r="J60">
        <v>14.23</v>
      </c>
      <c r="K60">
        <v>0.33</v>
      </c>
      <c r="L60">
        <v>12.8</v>
      </c>
      <c r="M60">
        <v>35.99</v>
      </c>
      <c r="N60">
        <v>45.91</v>
      </c>
      <c r="O60">
        <v>3217</v>
      </c>
      <c r="P60">
        <v>2761</v>
      </c>
      <c r="Q60">
        <v>2479</v>
      </c>
      <c r="R60">
        <v>-598</v>
      </c>
      <c r="S60">
        <v>7949</v>
      </c>
      <c r="T60">
        <v>969</v>
      </c>
      <c r="U60">
        <v>3102</v>
      </c>
      <c r="V60">
        <v>3456.1925007110999</v>
      </c>
      <c r="W60">
        <v>2.2909999999999999</v>
      </c>
      <c r="X60">
        <v>15434.1925007111</v>
      </c>
      <c r="Y60">
        <v>0.422555840351519</v>
      </c>
    </row>
    <row r="61" spans="1:25" x14ac:dyDescent="0.25">
      <c r="A61">
        <v>5232</v>
      </c>
      <c r="B61">
        <v>1942</v>
      </c>
      <c r="C61">
        <v>12640</v>
      </c>
      <c r="D61">
        <v>10152</v>
      </c>
      <c r="E61">
        <v>15.47</v>
      </c>
      <c r="F61">
        <v>11.03</v>
      </c>
      <c r="G61">
        <v>13.79</v>
      </c>
      <c r="H61">
        <v>26.77</v>
      </c>
      <c r="I61">
        <v>8.64</v>
      </c>
      <c r="J61">
        <v>15.22</v>
      </c>
      <c r="K61">
        <v>0.33</v>
      </c>
      <c r="L61">
        <v>12.74</v>
      </c>
      <c r="M61">
        <v>35.99</v>
      </c>
      <c r="N61">
        <v>46.6</v>
      </c>
      <c r="O61">
        <v>3217</v>
      </c>
      <c r="P61">
        <v>2761</v>
      </c>
      <c r="Q61">
        <v>2516</v>
      </c>
      <c r="R61">
        <v>-596</v>
      </c>
      <c r="S61">
        <v>7987</v>
      </c>
      <c r="T61">
        <v>950</v>
      </c>
      <c r="U61">
        <v>3082</v>
      </c>
      <c r="V61">
        <v>2736.1925007110999</v>
      </c>
      <c r="W61">
        <v>2.323</v>
      </c>
      <c r="X61">
        <v>14722.1925007111</v>
      </c>
      <c r="Y61">
        <v>0.29842548517026701</v>
      </c>
    </row>
    <row r="62" spans="1:25" x14ac:dyDescent="0.25">
      <c r="A62">
        <v>5007</v>
      </c>
      <c r="B62">
        <v>1139</v>
      </c>
      <c r="C62">
        <v>12405</v>
      </c>
      <c r="D62">
        <v>12641</v>
      </c>
      <c r="E62">
        <v>15.18</v>
      </c>
      <c r="F62">
        <v>8.98</v>
      </c>
      <c r="G62">
        <v>11.22</v>
      </c>
      <c r="H62">
        <v>19.68</v>
      </c>
      <c r="I62">
        <v>6.35</v>
      </c>
      <c r="J62">
        <v>24.88</v>
      </c>
      <c r="K62">
        <v>0.33</v>
      </c>
      <c r="L62">
        <v>12.69</v>
      </c>
      <c r="M62">
        <v>35.99</v>
      </c>
      <c r="N62">
        <v>53.54</v>
      </c>
      <c r="O62">
        <v>3217</v>
      </c>
      <c r="P62">
        <v>2761</v>
      </c>
      <c r="Q62">
        <v>2891</v>
      </c>
      <c r="R62">
        <v>-599</v>
      </c>
      <c r="S62">
        <v>8354</v>
      </c>
      <c r="T62">
        <v>936</v>
      </c>
      <c r="U62">
        <v>2886</v>
      </c>
      <c r="V62">
        <v>2531.1925007110999</v>
      </c>
      <c r="W62">
        <v>2.3540000000000001</v>
      </c>
      <c r="X62">
        <v>14685.1925007111</v>
      </c>
      <c r="Y62">
        <v>0.518125228853899</v>
      </c>
    </row>
    <row r="63" spans="1:25" x14ac:dyDescent="0.25">
      <c r="A63">
        <v>5544</v>
      </c>
      <c r="B63">
        <v>5224</v>
      </c>
      <c r="C63">
        <v>12588</v>
      </c>
      <c r="D63">
        <v>8086</v>
      </c>
      <c r="E63">
        <v>15.41</v>
      </c>
      <c r="F63">
        <v>11.26</v>
      </c>
      <c r="G63">
        <v>14.08</v>
      </c>
      <c r="H63">
        <v>27.48</v>
      </c>
      <c r="I63">
        <v>8.8699999999999992</v>
      </c>
      <c r="J63">
        <v>14.22</v>
      </c>
      <c r="K63">
        <v>0.33</v>
      </c>
      <c r="L63">
        <v>12.68</v>
      </c>
      <c r="M63">
        <v>35.99</v>
      </c>
      <c r="N63">
        <v>45.92</v>
      </c>
      <c r="O63">
        <v>3217</v>
      </c>
      <c r="P63">
        <v>2761</v>
      </c>
      <c r="Q63">
        <v>2480</v>
      </c>
      <c r="R63">
        <v>-594</v>
      </c>
      <c r="S63">
        <v>7954</v>
      </c>
      <c r="T63">
        <v>973</v>
      </c>
      <c r="U63">
        <v>3102</v>
      </c>
      <c r="V63">
        <v>3368.1925007110999</v>
      </c>
      <c r="W63">
        <v>2.359</v>
      </c>
      <c r="X63">
        <v>15355.1925007111</v>
      </c>
      <c r="Y63">
        <v>0.21493958257048701</v>
      </c>
    </row>
    <row r="64" spans="1:25" x14ac:dyDescent="0.25">
      <c r="A64">
        <v>5337</v>
      </c>
      <c r="B64">
        <v>1395</v>
      </c>
      <c r="C64">
        <v>12489</v>
      </c>
      <c r="D64">
        <v>11847</v>
      </c>
      <c r="E64">
        <v>15.28</v>
      </c>
      <c r="F64">
        <v>9.82</v>
      </c>
      <c r="G64">
        <v>12.28</v>
      </c>
      <c r="H64">
        <v>22.74</v>
      </c>
      <c r="I64">
        <v>7.34</v>
      </c>
      <c r="J64">
        <v>20.76</v>
      </c>
      <c r="K64">
        <v>0.33</v>
      </c>
      <c r="L64">
        <v>12.65</v>
      </c>
      <c r="M64">
        <v>35.99</v>
      </c>
      <c r="N64">
        <v>50.5</v>
      </c>
      <c r="O64">
        <v>3217</v>
      </c>
      <c r="P64">
        <v>2761</v>
      </c>
      <c r="Q64">
        <v>2727</v>
      </c>
      <c r="R64">
        <v>-595</v>
      </c>
      <c r="S64">
        <v>8196</v>
      </c>
      <c r="T64">
        <v>945</v>
      </c>
      <c r="U64">
        <v>2970</v>
      </c>
      <c r="V64">
        <v>2613.1925007110999</v>
      </c>
      <c r="W64">
        <v>2.3769999999999998</v>
      </c>
      <c r="X64">
        <v>14699.1925007111</v>
      </c>
      <c r="Y64">
        <v>0.57817649212742595</v>
      </c>
    </row>
    <row r="65" spans="1:25" x14ac:dyDescent="0.25">
      <c r="A65">
        <v>5010</v>
      </c>
      <c r="B65">
        <v>1255</v>
      </c>
      <c r="C65">
        <v>12341</v>
      </c>
      <c r="D65">
        <v>12281</v>
      </c>
      <c r="E65">
        <v>15.1</v>
      </c>
      <c r="F65">
        <v>9.3800000000000008</v>
      </c>
      <c r="G65">
        <v>11.73</v>
      </c>
      <c r="H65">
        <v>21.15</v>
      </c>
      <c r="I65">
        <v>6.82</v>
      </c>
      <c r="J65">
        <v>22.9</v>
      </c>
      <c r="K65">
        <v>0.33</v>
      </c>
      <c r="L65">
        <v>12.54</v>
      </c>
      <c r="M65">
        <v>35.99</v>
      </c>
      <c r="N65">
        <v>52.08</v>
      </c>
      <c r="O65">
        <v>3217</v>
      </c>
      <c r="P65">
        <v>2761</v>
      </c>
      <c r="Q65">
        <v>2812</v>
      </c>
      <c r="R65">
        <v>-593</v>
      </c>
      <c r="S65">
        <v>8283</v>
      </c>
      <c r="T65">
        <v>935</v>
      </c>
      <c r="U65">
        <v>2926</v>
      </c>
      <c r="V65">
        <v>2534.1925007110999</v>
      </c>
      <c r="W65">
        <v>2.4380000000000002</v>
      </c>
      <c r="X65">
        <v>14655.1925007111</v>
      </c>
      <c r="Y65">
        <v>0.56865616990113499</v>
      </c>
    </row>
    <row r="66" spans="1:25" x14ac:dyDescent="0.25">
      <c r="A66">
        <v>5026</v>
      </c>
      <c r="B66">
        <v>5311</v>
      </c>
      <c r="C66">
        <v>12405</v>
      </c>
      <c r="D66">
        <v>8086</v>
      </c>
      <c r="E66">
        <v>15.18</v>
      </c>
      <c r="F66">
        <v>11.28</v>
      </c>
      <c r="G66">
        <v>14.1</v>
      </c>
      <c r="H66">
        <v>27.48</v>
      </c>
      <c r="I66">
        <v>8.8699999999999992</v>
      </c>
      <c r="J66">
        <v>14.2</v>
      </c>
      <c r="K66">
        <v>0.33</v>
      </c>
      <c r="L66">
        <v>12.47</v>
      </c>
      <c r="M66">
        <v>35.99</v>
      </c>
      <c r="N66">
        <v>45.94</v>
      </c>
      <c r="O66">
        <v>3217</v>
      </c>
      <c r="P66">
        <v>2761</v>
      </c>
      <c r="Q66">
        <v>2481</v>
      </c>
      <c r="R66">
        <v>-587</v>
      </c>
      <c r="S66">
        <v>7962</v>
      </c>
      <c r="T66">
        <v>958</v>
      </c>
      <c r="U66">
        <v>3102</v>
      </c>
      <c r="V66">
        <v>3311.1925007110999</v>
      </c>
      <c r="W66">
        <v>2.4790000000000001</v>
      </c>
      <c r="X66">
        <v>15291.1925007111</v>
      </c>
      <c r="Y66">
        <v>0.205785426583669</v>
      </c>
    </row>
    <row r="67" spans="1:25" x14ac:dyDescent="0.25">
      <c r="A67">
        <v>4530</v>
      </c>
      <c r="B67">
        <v>1255</v>
      </c>
      <c r="C67">
        <v>12187</v>
      </c>
      <c r="D67">
        <v>12281</v>
      </c>
      <c r="E67">
        <v>14.92</v>
      </c>
      <c r="F67">
        <v>9.4</v>
      </c>
      <c r="G67">
        <v>11.75</v>
      </c>
      <c r="H67">
        <v>21.15</v>
      </c>
      <c r="I67">
        <v>6.82</v>
      </c>
      <c r="J67">
        <v>22.88</v>
      </c>
      <c r="K67">
        <v>0.33</v>
      </c>
      <c r="L67">
        <v>12.37</v>
      </c>
      <c r="M67">
        <v>35.99</v>
      </c>
      <c r="N67">
        <v>52.09</v>
      </c>
      <c r="O67">
        <v>3217</v>
      </c>
      <c r="P67">
        <v>2761</v>
      </c>
      <c r="Q67">
        <v>2813</v>
      </c>
      <c r="R67">
        <v>-586</v>
      </c>
      <c r="S67">
        <v>8290</v>
      </c>
      <c r="T67">
        <v>921</v>
      </c>
      <c r="U67">
        <v>2927</v>
      </c>
      <c r="V67">
        <v>2469.1925007110999</v>
      </c>
      <c r="W67">
        <v>2.5369999999999999</v>
      </c>
      <c r="X67">
        <v>14584.1925007111</v>
      </c>
      <c r="Y67">
        <v>0.44415964848041001</v>
      </c>
    </row>
    <row r="68" spans="1:25" x14ac:dyDescent="0.25">
      <c r="A68">
        <v>5941</v>
      </c>
      <c r="B68">
        <v>1430</v>
      </c>
      <c r="C68">
        <v>12225</v>
      </c>
      <c r="D68">
        <v>11739</v>
      </c>
      <c r="E68">
        <v>14.96</v>
      </c>
      <c r="F68">
        <v>9.9600000000000009</v>
      </c>
      <c r="G68">
        <v>12.44</v>
      </c>
      <c r="H68">
        <v>23.11</v>
      </c>
      <c r="I68">
        <v>7.45</v>
      </c>
      <c r="J68">
        <v>20.23</v>
      </c>
      <c r="K68">
        <v>0.33</v>
      </c>
      <c r="L68">
        <v>12.34</v>
      </c>
      <c r="M68">
        <v>35.99</v>
      </c>
      <c r="N68">
        <v>50.17</v>
      </c>
      <c r="O68">
        <v>3217</v>
      </c>
      <c r="P68">
        <v>2761</v>
      </c>
      <c r="Q68">
        <v>2709</v>
      </c>
      <c r="R68">
        <v>-584</v>
      </c>
      <c r="S68">
        <v>8190</v>
      </c>
      <c r="T68">
        <v>951</v>
      </c>
      <c r="U68">
        <v>2981</v>
      </c>
      <c r="V68">
        <v>2584.1925007110999</v>
      </c>
      <c r="W68">
        <v>2.5529999999999999</v>
      </c>
      <c r="X68">
        <v>14680.1925007111</v>
      </c>
      <c r="Y68">
        <v>0.34859025997803</v>
      </c>
    </row>
    <row r="69" spans="1:25" x14ac:dyDescent="0.25">
      <c r="A69">
        <v>5778</v>
      </c>
      <c r="B69">
        <v>5961</v>
      </c>
      <c r="C69">
        <v>12210</v>
      </c>
      <c r="D69">
        <v>8086</v>
      </c>
      <c r="E69">
        <v>14.94</v>
      </c>
      <c r="F69">
        <v>11.3</v>
      </c>
      <c r="G69">
        <v>14.13</v>
      </c>
      <c r="H69">
        <v>27.48</v>
      </c>
      <c r="I69">
        <v>8.8699999999999992</v>
      </c>
      <c r="J69">
        <v>14.17</v>
      </c>
      <c r="K69">
        <v>0.33</v>
      </c>
      <c r="L69">
        <v>12.25</v>
      </c>
      <c r="M69">
        <v>35.99</v>
      </c>
      <c r="N69">
        <v>45.96</v>
      </c>
      <c r="O69">
        <v>3217</v>
      </c>
      <c r="P69">
        <v>2761</v>
      </c>
      <c r="Q69">
        <v>2482</v>
      </c>
      <c r="R69">
        <v>-579</v>
      </c>
      <c r="S69">
        <v>7970</v>
      </c>
      <c r="T69">
        <v>972</v>
      </c>
      <c r="U69">
        <v>3102</v>
      </c>
      <c r="V69">
        <v>3431.1925007110999</v>
      </c>
      <c r="W69">
        <v>2.601</v>
      </c>
      <c r="X69">
        <v>15433.1925007111</v>
      </c>
      <c r="Y69">
        <v>0.35444891980959298</v>
      </c>
    </row>
    <row r="70" spans="1:25" x14ac:dyDescent="0.25">
      <c r="A70">
        <v>5865</v>
      </c>
      <c r="B70">
        <v>3131</v>
      </c>
      <c r="C70">
        <v>12108</v>
      </c>
      <c r="D70">
        <v>8086</v>
      </c>
      <c r="E70">
        <v>14.82</v>
      </c>
      <c r="F70">
        <v>11.31</v>
      </c>
      <c r="G70">
        <v>14.14</v>
      </c>
      <c r="H70">
        <v>27.48</v>
      </c>
      <c r="I70">
        <v>8.8699999999999992</v>
      </c>
      <c r="J70">
        <v>14.16</v>
      </c>
      <c r="K70">
        <v>0.33</v>
      </c>
      <c r="L70">
        <v>12.14</v>
      </c>
      <c r="M70">
        <v>35.99</v>
      </c>
      <c r="N70">
        <v>45.97</v>
      </c>
      <c r="O70">
        <v>3217</v>
      </c>
      <c r="P70">
        <v>2761</v>
      </c>
      <c r="Q70">
        <v>2483</v>
      </c>
      <c r="R70">
        <v>-575</v>
      </c>
      <c r="S70">
        <v>7975</v>
      </c>
      <c r="T70">
        <v>955</v>
      </c>
      <c r="U70">
        <v>3102</v>
      </c>
      <c r="V70">
        <v>2848.1925007110999</v>
      </c>
      <c r="W70">
        <v>2.6669999999999998</v>
      </c>
      <c r="X70">
        <v>14838.1925007111</v>
      </c>
      <c r="Y70">
        <v>0.45660930062248201</v>
      </c>
    </row>
    <row r="71" spans="1:25" x14ac:dyDescent="0.25">
      <c r="A71">
        <v>4561</v>
      </c>
      <c r="B71">
        <v>1780</v>
      </c>
      <c r="C71">
        <v>12085</v>
      </c>
      <c r="D71">
        <v>10654</v>
      </c>
      <c r="E71">
        <v>14.79</v>
      </c>
      <c r="F71">
        <v>10.82</v>
      </c>
      <c r="G71">
        <v>13.53</v>
      </c>
      <c r="H71">
        <v>25.95</v>
      </c>
      <c r="I71">
        <v>8.3699999999999992</v>
      </c>
      <c r="J71">
        <v>16.3</v>
      </c>
      <c r="K71">
        <v>0.34</v>
      </c>
      <c r="L71">
        <v>12.13</v>
      </c>
      <c r="M71">
        <v>35.99</v>
      </c>
      <c r="N71">
        <v>47.43</v>
      </c>
      <c r="O71">
        <v>3217</v>
      </c>
      <c r="P71">
        <v>2761</v>
      </c>
      <c r="Q71">
        <v>2561</v>
      </c>
      <c r="R71">
        <v>-574</v>
      </c>
      <c r="S71">
        <v>8054</v>
      </c>
      <c r="T71">
        <v>922</v>
      </c>
      <c r="U71">
        <v>3059</v>
      </c>
      <c r="V71">
        <v>2531.1925007110999</v>
      </c>
      <c r="W71">
        <v>2.681</v>
      </c>
      <c r="X71">
        <v>14535.1925007111</v>
      </c>
      <c r="Y71">
        <v>0.40131819846210098</v>
      </c>
    </row>
    <row r="72" spans="1:25" x14ac:dyDescent="0.25">
      <c r="A72">
        <v>5684</v>
      </c>
      <c r="B72">
        <v>2126</v>
      </c>
      <c r="C72">
        <v>12046</v>
      </c>
      <c r="D72">
        <v>9581</v>
      </c>
      <c r="E72">
        <v>14.74</v>
      </c>
      <c r="F72">
        <v>11.25</v>
      </c>
      <c r="G72">
        <v>14.07</v>
      </c>
      <c r="H72">
        <v>27.28</v>
      </c>
      <c r="I72">
        <v>8.8000000000000007</v>
      </c>
      <c r="J72">
        <v>14.43</v>
      </c>
      <c r="K72">
        <v>0.33</v>
      </c>
      <c r="L72">
        <v>12.07</v>
      </c>
      <c r="M72">
        <v>35.99</v>
      </c>
      <c r="N72">
        <v>46.18</v>
      </c>
      <c r="O72">
        <v>3217</v>
      </c>
      <c r="P72">
        <v>2761</v>
      </c>
      <c r="Q72">
        <v>2494</v>
      </c>
      <c r="R72">
        <v>-573</v>
      </c>
      <c r="S72">
        <v>7988</v>
      </c>
      <c r="T72">
        <v>945</v>
      </c>
      <c r="U72">
        <v>3096</v>
      </c>
      <c r="V72">
        <v>2639.1925007110999</v>
      </c>
      <c r="W72">
        <v>2.706</v>
      </c>
      <c r="X72">
        <v>14632.1925007111</v>
      </c>
      <c r="Y72">
        <v>0.26730135481508599</v>
      </c>
    </row>
    <row r="73" spans="1:25" x14ac:dyDescent="0.25">
      <c r="A73">
        <v>4903</v>
      </c>
      <c r="B73">
        <v>2514</v>
      </c>
      <c r="C73">
        <v>11980</v>
      </c>
      <c r="D73">
        <v>8379</v>
      </c>
      <c r="E73">
        <v>14.66</v>
      </c>
      <c r="F73">
        <v>11.32</v>
      </c>
      <c r="G73">
        <v>14.14</v>
      </c>
      <c r="H73">
        <v>27.48</v>
      </c>
      <c r="I73">
        <v>8.86</v>
      </c>
      <c r="J73">
        <v>14.16</v>
      </c>
      <c r="K73">
        <v>0.34</v>
      </c>
      <c r="L73">
        <v>12</v>
      </c>
      <c r="M73">
        <v>35.99</v>
      </c>
      <c r="N73">
        <v>45.99</v>
      </c>
      <c r="O73">
        <v>3217</v>
      </c>
      <c r="P73">
        <v>2761</v>
      </c>
      <c r="Q73">
        <v>2483</v>
      </c>
      <c r="R73">
        <v>-570</v>
      </c>
      <c r="S73">
        <v>7982</v>
      </c>
      <c r="T73">
        <v>930</v>
      </c>
      <c r="U73">
        <v>3102</v>
      </c>
      <c r="V73">
        <v>2644.1925007110999</v>
      </c>
      <c r="W73">
        <v>2.7530000000000001</v>
      </c>
      <c r="X73">
        <v>14617.1925007111</v>
      </c>
      <c r="Y73">
        <v>0.45184913950933703</v>
      </c>
    </row>
    <row r="74" spans="1:25" x14ac:dyDescent="0.25">
      <c r="A74">
        <v>5498</v>
      </c>
      <c r="B74">
        <v>1538</v>
      </c>
      <c r="C74">
        <v>11887</v>
      </c>
      <c r="D74">
        <v>11404</v>
      </c>
      <c r="E74">
        <v>14.55</v>
      </c>
      <c r="F74">
        <v>10.3</v>
      </c>
      <c r="G74">
        <v>12.87</v>
      </c>
      <c r="H74">
        <v>24.14</v>
      </c>
      <c r="I74">
        <v>7.79</v>
      </c>
      <c r="J74">
        <v>18.760000000000002</v>
      </c>
      <c r="K74">
        <v>0.33</v>
      </c>
      <c r="L74">
        <v>11.94</v>
      </c>
      <c r="M74">
        <v>35.99</v>
      </c>
      <c r="N74">
        <v>49.2</v>
      </c>
      <c r="O74">
        <v>3217</v>
      </c>
      <c r="P74">
        <v>2761</v>
      </c>
      <c r="Q74">
        <v>2657</v>
      </c>
      <c r="R74">
        <v>-569</v>
      </c>
      <c r="S74">
        <v>8153</v>
      </c>
      <c r="T74">
        <v>934</v>
      </c>
      <c r="U74">
        <v>3009</v>
      </c>
      <c r="V74">
        <v>2492.1925007110999</v>
      </c>
      <c r="W74">
        <v>2.7839999999999998</v>
      </c>
      <c r="X74">
        <v>14561.1925007111</v>
      </c>
      <c r="Y74">
        <v>0.45660930062248201</v>
      </c>
    </row>
    <row r="75" spans="1:25" x14ac:dyDescent="0.25">
      <c r="A75">
        <v>5847</v>
      </c>
      <c r="B75">
        <v>1697</v>
      </c>
      <c r="C75">
        <v>11851</v>
      </c>
      <c r="D75">
        <v>10911</v>
      </c>
      <c r="E75">
        <v>14.5</v>
      </c>
      <c r="F75">
        <v>10.69</v>
      </c>
      <c r="G75">
        <v>13.36</v>
      </c>
      <c r="H75">
        <v>25.41</v>
      </c>
      <c r="I75">
        <v>8.1999999999999993</v>
      </c>
      <c r="J75">
        <v>17.010000000000002</v>
      </c>
      <c r="K75">
        <v>0.33</v>
      </c>
      <c r="L75">
        <v>11.87</v>
      </c>
      <c r="M75">
        <v>35.99</v>
      </c>
      <c r="N75">
        <v>47.98</v>
      </c>
      <c r="O75">
        <v>3217</v>
      </c>
      <c r="P75">
        <v>2761</v>
      </c>
      <c r="Q75">
        <v>2591</v>
      </c>
      <c r="R75">
        <v>-566</v>
      </c>
      <c r="S75">
        <v>8091</v>
      </c>
      <c r="T75">
        <v>941</v>
      </c>
      <c r="U75">
        <v>3045</v>
      </c>
      <c r="V75">
        <v>2527.1925007110999</v>
      </c>
      <c r="W75">
        <v>2.8210000000000002</v>
      </c>
      <c r="X75">
        <v>14574.1925007111</v>
      </c>
      <c r="Y75">
        <v>0.53057488099597205</v>
      </c>
    </row>
    <row r="76" spans="1:25" x14ac:dyDescent="0.25">
      <c r="A76">
        <v>5311</v>
      </c>
      <c r="B76">
        <v>2500</v>
      </c>
      <c r="C76">
        <v>11803</v>
      </c>
      <c r="D76">
        <v>8422</v>
      </c>
      <c r="E76">
        <v>14.45</v>
      </c>
      <c r="F76">
        <v>11.34</v>
      </c>
      <c r="G76">
        <v>14.18</v>
      </c>
      <c r="H76">
        <v>27.47</v>
      </c>
      <c r="I76">
        <v>8.86</v>
      </c>
      <c r="J76">
        <v>14.13</v>
      </c>
      <c r="K76">
        <v>0.33</v>
      </c>
      <c r="L76">
        <v>11.8</v>
      </c>
      <c r="M76">
        <v>35.99</v>
      </c>
      <c r="N76">
        <v>46.01</v>
      </c>
      <c r="O76">
        <v>3217</v>
      </c>
      <c r="P76">
        <v>2761</v>
      </c>
      <c r="Q76">
        <v>2485</v>
      </c>
      <c r="R76">
        <v>-563</v>
      </c>
      <c r="S76">
        <v>7990</v>
      </c>
      <c r="T76">
        <v>934</v>
      </c>
      <c r="U76">
        <v>3102</v>
      </c>
      <c r="V76">
        <v>2619.1925007110999</v>
      </c>
      <c r="W76">
        <v>2.8620000000000001</v>
      </c>
      <c r="X76">
        <v>14604.1925007111</v>
      </c>
      <c r="Y76">
        <v>0.51299890150128102</v>
      </c>
    </row>
    <row r="77" spans="1:25" x14ac:dyDescent="0.25">
      <c r="A77">
        <v>5337</v>
      </c>
      <c r="B77">
        <v>1531</v>
      </c>
      <c r="C77">
        <v>11681</v>
      </c>
      <c r="D77">
        <v>11426</v>
      </c>
      <c r="E77">
        <v>14.3</v>
      </c>
      <c r="F77">
        <v>10.3</v>
      </c>
      <c r="G77">
        <v>12.88</v>
      </c>
      <c r="H77">
        <v>24.08</v>
      </c>
      <c r="I77">
        <v>7.77</v>
      </c>
      <c r="J77">
        <v>18.82</v>
      </c>
      <c r="K77">
        <v>0.33</v>
      </c>
      <c r="L77">
        <v>11.71</v>
      </c>
      <c r="M77">
        <v>35.99</v>
      </c>
      <c r="N77">
        <v>49.29</v>
      </c>
      <c r="O77">
        <v>3217</v>
      </c>
      <c r="P77">
        <v>2761</v>
      </c>
      <c r="Q77">
        <v>2661</v>
      </c>
      <c r="R77">
        <v>-560</v>
      </c>
      <c r="S77">
        <v>8167</v>
      </c>
      <c r="T77">
        <v>926</v>
      </c>
      <c r="U77">
        <v>3008</v>
      </c>
      <c r="V77">
        <v>2430.1925007110999</v>
      </c>
      <c r="W77">
        <v>2.9159999999999999</v>
      </c>
      <c r="X77">
        <v>14504.1925007111</v>
      </c>
      <c r="Y77">
        <v>0.56499450750640701</v>
      </c>
    </row>
    <row r="78" spans="1:25" x14ac:dyDescent="0.25">
      <c r="A78">
        <v>5332</v>
      </c>
      <c r="B78">
        <v>5313</v>
      </c>
      <c r="C78">
        <v>11682</v>
      </c>
      <c r="D78">
        <v>8086</v>
      </c>
      <c r="E78">
        <v>14.3</v>
      </c>
      <c r="F78">
        <v>11.36</v>
      </c>
      <c r="G78">
        <v>14.2</v>
      </c>
      <c r="H78">
        <v>27.48</v>
      </c>
      <c r="I78">
        <v>8.86</v>
      </c>
      <c r="J78">
        <v>14.1</v>
      </c>
      <c r="K78">
        <v>0.33</v>
      </c>
      <c r="L78">
        <v>11.67</v>
      </c>
      <c r="M78">
        <v>35.99</v>
      </c>
      <c r="N78">
        <v>46.02</v>
      </c>
      <c r="O78">
        <v>3217</v>
      </c>
      <c r="P78">
        <v>2761</v>
      </c>
      <c r="Q78">
        <v>2485</v>
      </c>
      <c r="R78">
        <v>-558</v>
      </c>
      <c r="S78">
        <v>7995</v>
      </c>
      <c r="T78">
        <v>946</v>
      </c>
      <c r="U78">
        <v>3102</v>
      </c>
      <c r="V78">
        <v>3144.1925007110999</v>
      </c>
      <c r="W78">
        <v>2.94</v>
      </c>
      <c r="X78">
        <v>15145.1925007111</v>
      </c>
      <c r="Y78">
        <v>0.58623214939582502</v>
      </c>
    </row>
    <row r="79" spans="1:25" x14ac:dyDescent="0.25">
      <c r="A79">
        <v>4737</v>
      </c>
      <c r="B79">
        <v>4863</v>
      </c>
      <c r="C79">
        <v>11682</v>
      </c>
      <c r="D79">
        <v>8086</v>
      </c>
      <c r="E79">
        <v>14.3</v>
      </c>
      <c r="F79">
        <v>11.34</v>
      </c>
      <c r="G79">
        <v>14.17</v>
      </c>
      <c r="H79">
        <v>27.48</v>
      </c>
      <c r="I79">
        <v>8.8699999999999992</v>
      </c>
      <c r="J79">
        <v>14.12</v>
      </c>
      <c r="K79">
        <v>0.35</v>
      </c>
      <c r="L79">
        <v>11.67</v>
      </c>
      <c r="M79">
        <v>35.99</v>
      </c>
      <c r="N79">
        <v>46</v>
      </c>
      <c r="O79">
        <v>3217</v>
      </c>
      <c r="P79">
        <v>2761</v>
      </c>
      <c r="Q79">
        <v>2484</v>
      </c>
      <c r="R79">
        <v>-556</v>
      </c>
      <c r="S79">
        <v>7996</v>
      </c>
      <c r="T79">
        <v>932</v>
      </c>
      <c r="U79">
        <v>3102</v>
      </c>
      <c r="V79">
        <v>3023.1925007110999</v>
      </c>
      <c r="W79">
        <v>2.95</v>
      </c>
      <c r="X79">
        <v>15011.1925007111</v>
      </c>
      <c r="Y79">
        <v>0.46503112413035502</v>
      </c>
    </row>
    <row r="80" spans="1:25" x14ac:dyDescent="0.25">
      <c r="A80">
        <v>5361</v>
      </c>
      <c r="B80">
        <v>5107</v>
      </c>
      <c r="C80">
        <v>11551</v>
      </c>
      <c r="D80">
        <v>8086</v>
      </c>
      <c r="E80">
        <v>14.14</v>
      </c>
      <c r="F80">
        <v>11.37</v>
      </c>
      <c r="G80">
        <v>14.22</v>
      </c>
      <c r="H80">
        <v>27.48</v>
      </c>
      <c r="I80">
        <v>8.86</v>
      </c>
      <c r="J80">
        <v>14.08</v>
      </c>
      <c r="K80">
        <v>0.33</v>
      </c>
      <c r="L80">
        <v>11.52</v>
      </c>
      <c r="M80">
        <v>35.99</v>
      </c>
      <c r="N80">
        <v>46.03</v>
      </c>
      <c r="O80">
        <v>3217</v>
      </c>
      <c r="P80">
        <v>2761</v>
      </c>
      <c r="Q80">
        <v>2486</v>
      </c>
      <c r="R80">
        <v>-552</v>
      </c>
      <c r="S80">
        <v>8002</v>
      </c>
      <c r="T80">
        <v>942</v>
      </c>
      <c r="U80">
        <v>3102</v>
      </c>
      <c r="V80">
        <v>3071.1925007110999</v>
      </c>
      <c r="W80">
        <v>3.0230000000000001</v>
      </c>
      <c r="X80">
        <v>15075.1925007111</v>
      </c>
      <c r="Y80">
        <v>0.38044672281215602</v>
      </c>
    </row>
    <row r="81" spans="1:25" x14ac:dyDescent="0.25">
      <c r="A81">
        <v>4045</v>
      </c>
      <c r="B81">
        <v>1995</v>
      </c>
      <c r="C81">
        <v>11634</v>
      </c>
      <c r="D81">
        <v>9987</v>
      </c>
      <c r="E81">
        <v>14.24</v>
      </c>
      <c r="F81">
        <v>11.03</v>
      </c>
      <c r="G81">
        <v>13.78</v>
      </c>
      <c r="H81">
        <v>26.99</v>
      </c>
      <c r="I81">
        <v>8.7100000000000009</v>
      </c>
      <c r="J81">
        <v>15</v>
      </c>
      <c r="K81">
        <v>0.51</v>
      </c>
      <c r="L81">
        <v>11.62</v>
      </c>
      <c r="M81">
        <v>35.99</v>
      </c>
      <c r="N81">
        <v>46.32</v>
      </c>
      <c r="O81">
        <v>3217</v>
      </c>
      <c r="P81">
        <v>2761</v>
      </c>
      <c r="Q81">
        <v>2501</v>
      </c>
      <c r="R81">
        <v>-541</v>
      </c>
      <c r="S81">
        <v>8027</v>
      </c>
      <c r="T81">
        <v>902</v>
      </c>
      <c r="U81">
        <v>3088</v>
      </c>
      <c r="V81">
        <v>2424.1925007110999</v>
      </c>
      <c r="W81">
        <v>3.0720000000000001</v>
      </c>
      <c r="X81">
        <v>14407.1925007111</v>
      </c>
      <c r="Y81">
        <v>0.25997803002563102</v>
      </c>
    </row>
    <row r="82" spans="1:25" x14ac:dyDescent="0.25">
      <c r="A82">
        <v>5176</v>
      </c>
      <c r="B82">
        <v>2057</v>
      </c>
      <c r="C82">
        <v>11423</v>
      </c>
      <c r="D82">
        <v>9795</v>
      </c>
      <c r="E82">
        <v>13.98</v>
      </c>
      <c r="F82">
        <v>11.28</v>
      </c>
      <c r="G82">
        <v>14.1</v>
      </c>
      <c r="H82">
        <v>27.15</v>
      </c>
      <c r="I82">
        <v>8.76</v>
      </c>
      <c r="J82">
        <v>14.53</v>
      </c>
      <c r="K82">
        <v>0.33</v>
      </c>
      <c r="L82">
        <v>11.38</v>
      </c>
      <c r="M82">
        <v>35.99</v>
      </c>
      <c r="N82">
        <v>46.37</v>
      </c>
      <c r="O82">
        <v>3217</v>
      </c>
      <c r="P82">
        <v>2761</v>
      </c>
      <c r="Q82">
        <v>2504</v>
      </c>
      <c r="R82">
        <v>-547</v>
      </c>
      <c r="S82">
        <v>8025</v>
      </c>
      <c r="T82">
        <v>919</v>
      </c>
      <c r="U82">
        <v>3093</v>
      </c>
      <c r="V82">
        <v>2442.1925007110999</v>
      </c>
      <c r="W82">
        <v>3.1030000000000002</v>
      </c>
      <c r="X82">
        <v>14444.1925007111</v>
      </c>
      <c r="Y82">
        <v>0.30648114243866698</v>
      </c>
    </row>
    <row r="83" spans="1:25" x14ac:dyDescent="0.25">
      <c r="A83">
        <v>4802</v>
      </c>
      <c r="B83">
        <v>2068</v>
      </c>
      <c r="C83">
        <v>11414</v>
      </c>
      <c r="D83">
        <v>9761</v>
      </c>
      <c r="E83">
        <v>13.97</v>
      </c>
      <c r="F83">
        <v>11.28</v>
      </c>
      <c r="G83">
        <v>14.11</v>
      </c>
      <c r="H83">
        <v>27.17</v>
      </c>
      <c r="I83">
        <v>8.77</v>
      </c>
      <c r="J83">
        <v>14.5</v>
      </c>
      <c r="K83">
        <v>0.34</v>
      </c>
      <c r="L83">
        <v>11.37</v>
      </c>
      <c r="M83">
        <v>35.99</v>
      </c>
      <c r="N83">
        <v>46.33</v>
      </c>
      <c r="O83">
        <v>3217</v>
      </c>
      <c r="P83">
        <v>2761</v>
      </c>
      <c r="Q83">
        <v>2502</v>
      </c>
      <c r="R83">
        <v>-546</v>
      </c>
      <c r="S83">
        <v>8024</v>
      </c>
      <c r="T83">
        <v>912</v>
      </c>
      <c r="U83">
        <v>3093</v>
      </c>
      <c r="V83">
        <v>2422.1925007110999</v>
      </c>
      <c r="W83">
        <v>3.1120000000000001</v>
      </c>
      <c r="X83">
        <v>14416.1925007111</v>
      </c>
      <c r="Y83">
        <v>0.337239106554375</v>
      </c>
    </row>
    <row r="84" spans="1:25" x14ac:dyDescent="0.25">
      <c r="A84">
        <v>5361</v>
      </c>
      <c r="B84">
        <v>5107</v>
      </c>
      <c r="C84">
        <v>11380</v>
      </c>
      <c r="D84">
        <v>8086</v>
      </c>
      <c r="E84">
        <v>13.93</v>
      </c>
      <c r="F84">
        <v>11.39</v>
      </c>
      <c r="G84">
        <v>14.24</v>
      </c>
      <c r="H84">
        <v>27.48</v>
      </c>
      <c r="I84">
        <v>8.86</v>
      </c>
      <c r="J84">
        <v>14.06</v>
      </c>
      <c r="K84">
        <v>0.33</v>
      </c>
      <c r="L84">
        <v>11.34</v>
      </c>
      <c r="M84">
        <v>35.99</v>
      </c>
      <c r="N84">
        <v>46.05</v>
      </c>
      <c r="O84">
        <v>3217</v>
      </c>
      <c r="P84">
        <v>2761</v>
      </c>
      <c r="Q84">
        <v>2487</v>
      </c>
      <c r="R84">
        <v>-545</v>
      </c>
      <c r="S84">
        <v>8010</v>
      </c>
      <c r="T84">
        <v>938</v>
      </c>
      <c r="U84">
        <v>3101</v>
      </c>
      <c r="V84">
        <v>3028.1925007110999</v>
      </c>
      <c r="W84">
        <v>3.1320000000000001</v>
      </c>
      <c r="X84">
        <v>15035.1925007111</v>
      </c>
      <c r="Y84">
        <v>0.23214939582570401</v>
      </c>
    </row>
    <row r="85" spans="1:25" x14ac:dyDescent="0.25">
      <c r="A85">
        <v>5682</v>
      </c>
      <c r="B85">
        <v>1733</v>
      </c>
      <c r="C85">
        <v>11250</v>
      </c>
      <c r="D85">
        <v>10800</v>
      </c>
      <c r="E85">
        <v>13.77</v>
      </c>
      <c r="F85">
        <v>10.83</v>
      </c>
      <c r="G85">
        <v>13.54</v>
      </c>
      <c r="H85">
        <v>25.65</v>
      </c>
      <c r="I85">
        <v>8.27</v>
      </c>
      <c r="J85">
        <v>16.59</v>
      </c>
      <c r="K85">
        <v>0.33</v>
      </c>
      <c r="L85">
        <v>11.21</v>
      </c>
      <c r="M85">
        <v>35.99</v>
      </c>
      <c r="N85">
        <v>47.82</v>
      </c>
      <c r="O85">
        <v>3217</v>
      </c>
      <c r="P85">
        <v>2761</v>
      </c>
      <c r="Q85">
        <v>2582</v>
      </c>
      <c r="R85">
        <v>-540</v>
      </c>
      <c r="S85">
        <v>8109</v>
      </c>
      <c r="T85">
        <v>923</v>
      </c>
      <c r="U85">
        <v>3051</v>
      </c>
      <c r="V85">
        <v>2372.1925007110999</v>
      </c>
      <c r="W85">
        <v>3.206</v>
      </c>
      <c r="X85">
        <v>14425.1925007111</v>
      </c>
      <c r="Y85">
        <v>0.52581471988282602</v>
      </c>
    </row>
    <row r="86" spans="1:25" x14ac:dyDescent="0.25">
      <c r="A86">
        <v>5552</v>
      </c>
      <c r="B86">
        <v>1477</v>
      </c>
      <c r="C86">
        <v>11202</v>
      </c>
      <c r="D86">
        <v>11593</v>
      </c>
      <c r="E86">
        <v>13.71</v>
      </c>
      <c r="F86">
        <v>10.199999999999999</v>
      </c>
      <c r="G86">
        <v>12.75</v>
      </c>
      <c r="H86">
        <v>23.57</v>
      </c>
      <c r="I86">
        <v>7.6</v>
      </c>
      <c r="J86">
        <v>19.46</v>
      </c>
      <c r="K86">
        <v>0.33</v>
      </c>
      <c r="L86">
        <v>11.19</v>
      </c>
      <c r="M86">
        <v>35.99</v>
      </c>
      <c r="N86">
        <v>49.83</v>
      </c>
      <c r="O86">
        <v>3217</v>
      </c>
      <c r="P86">
        <v>2761</v>
      </c>
      <c r="Q86">
        <v>2691</v>
      </c>
      <c r="R86">
        <v>-540</v>
      </c>
      <c r="S86">
        <v>8216</v>
      </c>
      <c r="T86">
        <v>918</v>
      </c>
      <c r="U86">
        <v>2993</v>
      </c>
      <c r="V86">
        <v>2310.1925007110999</v>
      </c>
      <c r="W86">
        <v>3.2149999999999999</v>
      </c>
      <c r="X86">
        <v>14410.1925007111</v>
      </c>
      <c r="Y86">
        <v>0.36799707067008403</v>
      </c>
    </row>
    <row r="87" spans="1:25" x14ac:dyDescent="0.25">
      <c r="A87">
        <v>5920</v>
      </c>
      <c r="B87">
        <v>4312</v>
      </c>
      <c r="C87">
        <v>11022</v>
      </c>
      <c r="D87">
        <v>8086</v>
      </c>
      <c r="E87">
        <v>13.49</v>
      </c>
      <c r="F87">
        <v>11.43</v>
      </c>
      <c r="G87">
        <v>14.29</v>
      </c>
      <c r="H87">
        <v>27.48</v>
      </c>
      <c r="I87">
        <v>8.86</v>
      </c>
      <c r="J87">
        <v>14.01</v>
      </c>
      <c r="K87">
        <v>0.34</v>
      </c>
      <c r="L87">
        <v>10.94</v>
      </c>
      <c r="M87">
        <v>35.99</v>
      </c>
      <c r="N87">
        <v>46.1</v>
      </c>
      <c r="O87">
        <v>3217</v>
      </c>
      <c r="P87">
        <v>2761</v>
      </c>
      <c r="Q87">
        <v>2489</v>
      </c>
      <c r="R87">
        <v>-529</v>
      </c>
      <c r="S87">
        <v>8028</v>
      </c>
      <c r="T87">
        <v>936</v>
      </c>
      <c r="U87">
        <v>3102</v>
      </c>
      <c r="V87">
        <v>2809.1925007110999</v>
      </c>
      <c r="W87">
        <v>3.3580000000000001</v>
      </c>
      <c r="X87">
        <v>14833.1925007111</v>
      </c>
      <c r="Y87">
        <v>0.48077627242768201</v>
      </c>
    </row>
    <row r="88" spans="1:25" x14ac:dyDescent="0.25">
      <c r="A88">
        <v>5898</v>
      </c>
      <c r="B88">
        <v>2419</v>
      </c>
      <c r="C88">
        <v>11010</v>
      </c>
      <c r="D88">
        <v>8673</v>
      </c>
      <c r="E88">
        <v>13.47</v>
      </c>
      <c r="F88">
        <v>11.43</v>
      </c>
      <c r="G88">
        <v>14.29</v>
      </c>
      <c r="H88">
        <v>27.46</v>
      </c>
      <c r="I88">
        <v>8.86</v>
      </c>
      <c r="J88">
        <v>14.03</v>
      </c>
      <c r="K88">
        <v>0.34</v>
      </c>
      <c r="L88">
        <v>10.93</v>
      </c>
      <c r="M88">
        <v>35.99</v>
      </c>
      <c r="N88">
        <v>46.12</v>
      </c>
      <c r="O88">
        <v>3217</v>
      </c>
      <c r="P88">
        <v>2761</v>
      </c>
      <c r="Q88">
        <v>2490</v>
      </c>
      <c r="R88">
        <v>-528</v>
      </c>
      <c r="S88">
        <v>8030</v>
      </c>
      <c r="T88">
        <v>925</v>
      </c>
      <c r="U88">
        <v>3101</v>
      </c>
      <c r="V88">
        <v>2435.1925007110999</v>
      </c>
      <c r="W88">
        <v>3.3660000000000001</v>
      </c>
      <c r="X88">
        <v>14451.1925007111</v>
      </c>
      <c r="Y88">
        <v>0.41889417795679201</v>
      </c>
    </row>
    <row r="89" spans="1:25" x14ac:dyDescent="0.25">
      <c r="A89">
        <v>5227</v>
      </c>
      <c r="B89">
        <v>5112</v>
      </c>
      <c r="C89">
        <v>11005</v>
      </c>
      <c r="D89">
        <v>8086</v>
      </c>
      <c r="E89">
        <v>13.47</v>
      </c>
      <c r="F89">
        <v>11.43</v>
      </c>
      <c r="G89">
        <v>14.29</v>
      </c>
      <c r="H89">
        <v>27.48</v>
      </c>
      <c r="I89">
        <v>8.86</v>
      </c>
      <c r="J89">
        <v>14.01</v>
      </c>
      <c r="K89">
        <v>0.34</v>
      </c>
      <c r="L89">
        <v>10.92</v>
      </c>
      <c r="M89">
        <v>35.99</v>
      </c>
      <c r="N89">
        <v>46.1</v>
      </c>
      <c r="O89">
        <v>3217</v>
      </c>
      <c r="P89">
        <v>2761</v>
      </c>
      <c r="Q89">
        <v>2489</v>
      </c>
      <c r="R89">
        <v>-528</v>
      </c>
      <c r="S89">
        <v>8029</v>
      </c>
      <c r="T89">
        <v>926</v>
      </c>
      <c r="U89">
        <v>3102</v>
      </c>
      <c r="V89">
        <v>2926.1925007110999</v>
      </c>
      <c r="W89">
        <v>3.37</v>
      </c>
      <c r="X89">
        <v>14941.1925007111</v>
      </c>
      <c r="Y89">
        <v>0.53789820578542602</v>
      </c>
    </row>
    <row r="90" spans="1:25" x14ac:dyDescent="0.25">
      <c r="A90">
        <v>5865</v>
      </c>
      <c r="B90">
        <v>3360</v>
      </c>
      <c r="C90">
        <v>10807</v>
      </c>
      <c r="D90">
        <v>8086</v>
      </c>
      <c r="E90">
        <v>13.23</v>
      </c>
      <c r="F90">
        <v>11.46</v>
      </c>
      <c r="G90">
        <v>14.33</v>
      </c>
      <c r="H90">
        <v>27.48</v>
      </c>
      <c r="I90">
        <v>8.86</v>
      </c>
      <c r="J90">
        <v>13.98</v>
      </c>
      <c r="K90">
        <v>0.34</v>
      </c>
      <c r="L90">
        <v>10.71</v>
      </c>
      <c r="M90">
        <v>35.99</v>
      </c>
      <c r="N90">
        <v>46.12</v>
      </c>
      <c r="O90">
        <v>3217</v>
      </c>
      <c r="P90">
        <v>2761</v>
      </c>
      <c r="Q90">
        <v>2491</v>
      </c>
      <c r="R90">
        <v>-519</v>
      </c>
      <c r="S90">
        <v>8040</v>
      </c>
      <c r="T90">
        <v>924</v>
      </c>
      <c r="U90">
        <v>3102</v>
      </c>
      <c r="V90">
        <v>2562.1925007110999</v>
      </c>
      <c r="W90">
        <v>3.4940000000000002</v>
      </c>
      <c r="X90">
        <v>14586.1925007111</v>
      </c>
      <c r="Y90">
        <v>0.51226656902233603</v>
      </c>
    </row>
    <row r="91" spans="1:25" x14ac:dyDescent="0.25">
      <c r="A91">
        <v>5232</v>
      </c>
      <c r="B91">
        <v>1150</v>
      </c>
      <c r="C91">
        <v>10630</v>
      </c>
      <c r="D91">
        <v>12607</v>
      </c>
      <c r="E91">
        <v>13.01</v>
      </c>
      <c r="F91">
        <v>9.19</v>
      </c>
      <c r="G91">
        <v>11.49</v>
      </c>
      <c r="H91">
        <v>19.809999999999999</v>
      </c>
      <c r="I91">
        <v>6.39</v>
      </c>
      <c r="J91">
        <v>24.47</v>
      </c>
      <c r="K91">
        <v>0.34</v>
      </c>
      <c r="L91">
        <v>10.69</v>
      </c>
      <c r="M91">
        <v>35.99</v>
      </c>
      <c r="N91">
        <v>53.57</v>
      </c>
      <c r="O91">
        <v>3217</v>
      </c>
      <c r="P91">
        <v>2761</v>
      </c>
      <c r="Q91">
        <v>2893</v>
      </c>
      <c r="R91">
        <v>-521</v>
      </c>
      <c r="S91">
        <v>8435</v>
      </c>
      <c r="T91">
        <v>895</v>
      </c>
      <c r="U91">
        <v>2890</v>
      </c>
      <c r="V91">
        <v>2094.1925007110999</v>
      </c>
      <c r="W91">
        <v>3.5009999999999999</v>
      </c>
      <c r="X91">
        <v>14292.1925007111</v>
      </c>
      <c r="Y91">
        <v>0.59355547418527999</v>
      </c>
    </row>
    <row r="92" spans="1:25" x14ac:dyDescent="0.25">
      <c r="A92">
        <v>5574</v>
      </c>
      <c r="B92">
        <v>1867</v>
      </c>
      <c r="C92">
        <v>10780</v>
      </c>
      <c r="D92">
        <v>10384</v>
      </c>
      <c r="E92">
        <v>13.19</v>
      </c>
      <c r="F92">
        <v>11.13</v>
      </c>
      <c r="G92">
        <v>13.91</v>
      </c>
      <c r="H92">
        <v>26.42</v>
      </c>
      <c r="I92">
        <v>8.52</v>
      </c>
      <c r="J92">
        <v>15.45</v>
      </c>
      <c r="K92">
        <v>0.34</v>
      </c>
      <c r="L92">
        <v>10.68</v>
      </c>
      <c r="M92">
        <v>35.99</v>
      </c>
      <c r="N92">
        <v>47.13</v>
      </c>
      <c r="O92">
        <v>3217</v>
      </c>
      <c r="P92">
        <v>2761</v>
      </c>
      <c r="Q92">
        <v>2545</v>
      </c>
      <c r="R92">
        <v>-518</v>
      </c>
      <c r="S92">
        <v>8094</v>
      </c>
      <c r="T92">
        <v>910</v>
      </c>
      <c r="U92">
        <v>3073</v>
      </c>
      <c r="V92">
        <v>2268.1925007110999</v>
      </c>
      <c r="W92">
        <v>3.5070000000000001</v>
      </c>
      <c r="X92">
        <v>14313.1925007111</v>
      </c>
      <c r="Y92">
        <v>0.40388136213841003</v>
      </c>
    </row>
    <row r="93" spans="1:25" x14ac:dyDescent="0.25">
      <c r="A93">
        <v>4675</v>
      </c>
      <c r="B93">
        <v>1370</v>
      </c>
      <c r="C93">
        <v>10660</v>
      </c>
      <c r="D93">
        <v>11925</v>
      </c>
      <c r="E93">
        <v>13.05</v>
      </c>
      <c r="F93">
        <v>9.94</v>
      </c>
      <c r="G93">
        <v>12.42</v>
      </c>
      <c r="H93">
        <v>22.46</v>
      </c>
      <c r="I93">
        <v>7.25</v>
      </c>
      <c r="J93">
        <v>20.89</v>
      </c>
      <c r="K93">
        <v>0.34</v>
      </c>
      <c r="L93">
        <v>10.62</v>
      </c>
      <c r="M93">
        <v>35.99</v>
      </c>
      <c r="N93">
        <v>50.96</v>
      </c>
      <c r="O93">
        <v>3217</v>
      </c>
      <c r="P93">
        <v>2761</v>
      </c>
      <c r="Q93">
        <v>2752</v>
      </c>
      <c r="R93">
        <v>-517</v>
      </c>
      <c r="S93">
        <v>8300</v>
      </c>
      <c r="T93">
        <v>887</v>
      </c>
      <c r="U93">
        <v>2964</v>
      </c>
      <c r="V93">
        <v>2107.1925007110999</v>
      </c>
      <c r="W93">
        <v>3.5430000000000001</v>
      </c>
      <c r="X93">
        <v>14233.1925007111</v>
      </c>
      <c r="Y93">
        <v>0.22592456975466799</v>
      </c>
    </row>
    <row r="94" spans="1:25" x14ac:dyDescent="0.25">
      <c r="A94">
        <v>5682</v>
      </c>
      <c r="B94">
        <v>1733</v>
      </c>
      <c r="C94">
        <v>10594</v>
      </c>
      <c r="D94">
        <v>10800</v>
      </c>
      <c r="E94">
        <v>12.97</v>
      </c>
      <c r="F94">
        <v>10.91</v>
      </c>
      <c r="G94">
        <v>13.64</v>
      </c>
      <c r="H94">
        <v>25.64</v>
      </c>
      <c r="I94">
        <v>8.27</v>
      </c>
      <c r="J94">
        <v>16.5</v>
      </c>
      <c r="K94">
        <v>0.34</v>
      </c>
      <c r="L94">
        <v>10.49</v>
      </c>
      <c r="M94">
        <v>35.99</v>
      </c>
      <c r="N94">
        <v>47.9</v>
      </c>
      <c r="O94">
        <v>3217</v>
      </c>
      <c r="P94">
        <v>2761</v>
      </c>
      <c r="Q94">
        <v>2586</v>
      </c>
      <c r="R94">
        <v>-510</v>
      </c>
      <c r="S94">
        <v>8143</v>
      </c>
      <c r="T94">
        <v>906</v>
      </c>
      <c r="U94">
        <v>3051</v>
      </c>
      <c r="V94">
        <v>2204.1925007110999</v>
      </c>
      <c r="W94">
        <v>3.621</v>
      </c>
      <c r="X94">
        <v>14274.1925007111</v>
      </c>
      <c r="Y94">
        <v>0.52471622116440797</v>
      </c>
    </row>
    <row r="95" spans="1:25" x14ac:dyDescent="0.25">
      <c r="A95">
        <v>5217</v>
      </c>
      <c r="B95">
        <v>1926</v>
      </c>
      <c r="C95">
        <v>10466</v>
      </c>
      <c r="D95">
        <v>10201</v>
      </c>
      <c r="E95">
        <v>12.81</v>
      </c>
      <c r="F95">
        <v>11.25</v>
      </c>
      <c r="G95">
        <v>14.07</v>
      </c>
      <c r="H95">
        <v>26.69</v>
      </c>
      <c r="I95">
        <v>8.61</v>
      </c>
      <c r="J95">
        <v>15.02</v>
      </c>
      <c r="K95">
        <v>0.34</v>
      </c>
      <c r="L95">
        <v>10.34</v>
      </c>
      <c r="M95">
        <v>35.99</v>
      </c>
      <c r="N95">
        <v>46.91</v>
      </c>
      <c r="O95">
        <v>3217</v>
      </c>
      <c r="P95">
        <v>2761</v>
      </c>
      <c r="Q95">
        <v>2533</v>
      </c>
      <c r="R95">
        <v>-503</v>
      </c>
      <c r="S95">
        <v>8097</v>
      </c>
      <c r="T95">
        <v>895</v>
      </c>
      <c r="U95">
        <v>3080</v>
      </c>
      <c r="V95">
        <v>2178.1925007110999</v>
      </c>
      <c r="W95">
        <v>3.7069999999999999</v>
      </c>
      <c r="X95">
        <v>14217.1925007111</v>
      </c>
      <c r="Y95">
        <v>0.44415964848041001</v>
      </c>
    </row>
    <row r="96" spans="1:25" x14ac:dyDescent="0.25">
      <c r="A96">
        <v>5898</v>
      </c>
      <c r="B96">
        <v>1793</v>
      </c>
      <c r="C96">
        <v>10413</v>
      </c>
      <c r="D96">
        <v>10614</v>
      </c>
      <c r="E96">
        <v>12.74</v>
      </c>
      <c r="F96">
        <v>11.05</v>
      </c>
      <c r="G96">
        <v>13.81</v>
      </c>
      <c r="H96">
        <v>26.02</v>
      </c>
      <c r="I96">
        <v>8.39</v>
      </c>
      <c r="J96">
        <v>15.95</v>
      </c>
      <c r="K96">
        <v>0.34</v>
      </c>
      <c r="L96">
        <v>10.28</v>
      </c>
      <c r="M96">
        <v>35.99</v>
      </c>
      <c r="N96">
        <v>47.56</v>
      </c>
      <c r="O96">
        <v>3217</v>
      </c>
      <c r="P96">
        <v>2761</v>
      </c>
      <c r="Q96">
        <v>2568</v>
      </c>
      <c r="R96">
        <v>-501</v>
      </c>
      <c r="S96">
        <v>8134</v>
      </c>
      <c r="T96">
        <v>906</v>
      </c>
      <c r="U96">
        <v>3062</v>
      </c>
      <c r="V96">
        <v>2180.1925007110999</v>
      </c>
      <c r="W96">
        <v>3.7370000000000001</v>
      </c>
      <c r="X96">
        <v>14251.1925007111</v>
      </c>
      <c r="Y96">
        <v>0.57524716221164396</v>
      </c>
    </row>
    <row r="97" spans="1:25" x14ac:dyDescent="0.25">
      <c r="A97">
        <v>5319</v>
      </c>
      <c r="B97">
        <v>2998</v>
      </c>
      <c r="C97">
        <v>10358</v>
      </c>
      <c r="D97">
        <v>7893</v>
      </c>
      <c r="E97">
        <v>12.68</v>
      </c>
      <c r="F97">
        <v>11.52</v>
      </c>
      <c r="G97">
        <v>14.39</v>
      </c>
      <c r="H97">
        <v>27.47</v>
      </c>
      <c r="I97">
        <v>8.86</v>
      </c>
      <c r="J97">
        <v>13.91</v>
      </c>
      <c r="K97">
        <v>0.34</v>
      </c>
      <c r="L97">
        <v>10.210000000000001</v>
      </c>
      <c r="M97">
        <v>35.99</v>
      </c>
      <c r="N97">
        <v>46.18</v>
      </c>
      <c r="O97">
        <v>3217</v>
      </c>
      <c r="P97">
        <v>2761</v>
      </c>
      <c r="Q97">
        <v>2494</v>
      </c>
      <c r="R97">
        <v>-498</v>
      </c>
      <c r="S97">
        <v>8064</v>
      </c>
      <c r="T97">
        <v>900</v>
      </c>
      <c r="U97">
        <v>3103</v>
      </c>
      <c r="V97">
        <v>2344.1925007110999</v>
      </c>
      <c r="W97">
        <v>3.7770000000000001</v>
      </c>
      <c r="X97">
        <v>14368.1925007111</v>
      </c>
      <c r="Y97">
        <v>0.57268399853533503</v>
      </c>
    </row>
    <row r="98" spans="1:25" x14ac:dyDescent="0.25">
      <c r="A98">
        <v>5438</v>
      </c>
      <c r="B98">
        <v>5056</v>
      </c>
      <c r="C98">
        <v>10308</v>
      </c>
      <c r="D98">
        <v>7868</v>
      </c>
      <c r="E98">
        <v>12.62</v>
      </c>
      <c r="F98">
        <v>11.52</v>
      </c>
      <c r="G98">
        <v>14.4</v>
      </c>
      <c r="H98">
        <v>27.47</v>
      </c>
      <c r="I98">
        <v>8.86</v>
      </c>
      <c r="J98">
        <v>13.9</v>
      </c>
      <c r="K98">
        <v>0.34</v>
      </c>
      <c r="L98">
        <v>10.16</v>
      </c>
      <c r="M98">
        <v>35.99</v>
      </c>
      <c r="N98">
        <v>46.18</v>
      </c>
      <c r="O98">
        <v>3217</v>
      </c>
      <c r="P98">
        <v>2761</v>
      </c>
      <c r="Q98">
        <v>2494</v>
      </c>
      <c r="R98">
        <v>-495</v>
      </c>
      <c r="S98">
        <v>8067</v>
      </c>
      <c r="T98">
        <v>912</v>
      </c>
      <c r="U98">
        <v>3102</v>
      </c>
      <c r="V98">
        <v>2747.1925007110999</v>
      </c>
      <c r="W98">
        <v>3.8079999999999998</v>
      </c>
      <c r="X98">
        <v>14785.1925007111</v>
      </c>
      <c r="Y98">
        <v>0.37898205785426498</v>
      </c>
    </row>
    <row r="99" spans="1:25" x14ac:dyDescent="0.25">
      <c r="A99">
        <v>5283</v>
      </c>
      <c r="B99">
        <v>3139</v>
      </c>
      <c r="C99">
        <v>10259</v>
      </c>
      <c r="D99">
        <v>7844</v>
      </c>
      <c r="E99">
        <v>12.56</v>
      </c>
      <c r="F99">
        <v>11.53</v>
      </c>
      <c r="G99">
        <v>14.41</v>
      </c>
      <c r="H99">
        <v>27.47</v>
      </c>
      <c r="I99">
        <v>8.86</v>
      </c>
      <c r="J99">
        <v>13.9</v>
      </c>
      <c r="K99">
        <v>0.34</v>
      </c>
      <c r="L99">
        <v>10.11</v>
      </c>
      <c r="M99">
        <v>35.99</v>
      </c>
      <c r="N99">
        <v>46.19</v>
      </c>
      <c r="O99">
        <v>3217</v>
      </c>
      <c r="P99">
        <v>2761</v>
      </c>
      <c r="Q99">
        <v>2494</v>
      </c>
      <c r="R99">
        <v>-493</v>
      </c>
      <c r="S99">
        <v>8070</v>
      </c>
      <c r="T99">
        <v>898</v>
      </c>
      <c r="U99">
        <v>3102</v>
      </c>
      <c r="V99">
        <v>2344.1925007110999</v>
      </c>
      <c r="W99">
        <v>3.84</v>
      </c>
      <c r="X99">
        <v>14371.1925007111</v>
      </c>
      <c r="Y99">
        <v>0.54082753570120801</v>
      </c>
    </row>
    <row r="100" spans="1:25" x14ac:dyDescent="0.25">
      <c r="A100">
        <v>4791</v>
      </c>
      <c r="B100">
        <v>1116</v>
      </c>
      <c r="C100">
        <v>10028</v>
      </c>
      <c r="D100">
        <v>12712</v>
      </c>
      <c r="E100">
        <v>12.27</v>
      </c>
      <c r="F100">
        <v>9.14</v>
      </c>
      <c r="G100">
        <v>11.42</v>
      </c>
      <c r="H100">
        <v>19.36</v>
      </c>
      <c r="I100">
        <v>6.24</v>
      </c>
      <c r="J100">
        <v>25</v>
      </c>
      <c r="K100">
        <v>0.34</v>
      </c>
      <c r="L100">
        <v>10.050000000000001</v>
      </c>
      <c r="M100">
        <v>35.99</v>
      </c>
      <c r="N100">
        <v>54.09</v>
      </c>
      <c r="O100">
        <v>3217</v>
      </c>
      <c r="P100">
        <v>2761</v>
      </c>
      <c r="Q100">
        <v>2921</v>
      </c>
      <c r="R100">
        <v>-493</v>
      </c>
      <c r="S100">
        <v>8491</v>
      </c>
      <c r="T100">
        <v>872</v>
      </c>
      <c r="U100">
        <v>2877</v>
      </c>
      <c r="V100">
        <v>1911.1925007110999</v>
      </c>
      <c r="W100">
        <v>3.87</v>
      </c>
      <c r="X100">
        <v>14129.1925007111</v>
      </c>
      <c r="Y100">
        <v>0.44928597583302798</v>
      </c>
    </row>
    <row r="101" spans="1:25" x14ac:dyDescent="0.25">
      <c r="A101">
        <v>5932</v>
      </c>
      <c r="B101">
        <v>1748</v>
      </c>
      <c r="C101">
        <v>10159</v>
      </c>
      <c r="D101">
        <v>10753</v>
      </c>
      <c r="E101">
        <v>12.43</v>
      </c>
      <c r="F101">
        <v>10.99</v>
      </c>
      <c r="G101">
        <v>13.74</v>
      </c>
      <c r="H101">
        <v>25.74</v>
      </c>
      <c r="I101">
        <v>8.3000000000000007</v>
      </c>
      <c r="J101">
        <v>16.3</v>
      </c>
      <c r="K101">
        <v>0.34</v>
      </c>
      <c r="L101">
        <v>10.01</v>
      </c>
      <c r="M101">
        <v>35.99</v>
      </c>
      <c r="N101">
        <v>47.86</v>
      </c>
      <c r="O101">
        <v>3217</v>
      </c>
      <c r="P101">
        <v>2761</v>
      </c>
      <c r="Q101">
        <v>2584</v>
      </c>
      <c r="R101">
        <v>-489</v>
      </c>
      <c r="S101">
        <v>8163</v>
      </c>
      <c r="T101">
        <v>900</v>
      </c>
      <c r="U101">
        <v>3053</v>
      </c>
      <c r="V101">
        <v>2110.1925007110999</v>
      </c>
      <c r="W101">
        <v>3.895</v>
      </c>
      <c r="X101">
        <v>14196.1925007111</v>
      </c>
      <c r="Y101">
        <v>0.38447455144635601</v>
      </c>
    </row>
    <row r="102" spans="1:25" x14ac:dyDescent="0.25">
      <c r="A102">
        <v>5028</v>
      </c>
      <c r="B102">
        <v>1695</v>
      </c>
      <c r="C102">
        <v>9999</v>
      </c>
      <c r="D102">
        <v>10917</v>
      </c>
      <c r="E102">
        <v>12.24</v>
      </c>
      <c r="F102">
        <v>10.9</v>
      </c>
      <c r="G102">
        <v>13.63</v>
      </c>
      <c r="H102">
        <v>25.38</v>
      </c>
      <c r="I102">
        <v>8.19</v>
      </c>
      <c r="J102">
        <v>16.77</v>
      </c>
      <c r="K102">
        <v>0.34</v>
      </c>
      <c r="L102">
        <v>9.84</v>
      </c>
      <c r="M102">
        <v>35.99</v>
      </c>
      <c r="N102">
        <v>48.22</v>
      </c>
      <c r="O102">
        <v>3217</v>
      </c>
      <c r="P102">
        <v>2761</v>
      </c>
      <c r="Q102">
        <v>2604</v>
      </c>
      <c r="R102">
        <v>-481</v>
      </c>
      <c r="S102">
        <v>8190</v>
      </c>
      <c r="T102">
        <v>879</v>
      </c>
      <c r="U102">
        <v>3044</v>
      </c>
      <c r="V102">
        <v>2011.1925007110999</v>
      </c>
      <c r="W102">
        <v>3.9929999999999999</v>
      </c>
      <c r="X102">
        <v>14094.1925007111</v>
      </c>
      <c r="Y102">
        <v>0.51153423654339003</v>
      </c>
    </row>
    <row r="103" spans="1:25" x14ac:dyDescent="0.25">
      <c r="A103">
        <v>4791</v>
      </c>
      <c r="B103">
        <v>1985</v>
      </c>
      <c r="C103">
        <v>10014</v>
      </c>
      <c r="D103">
        <v>10018</v>
      </c>
      <c r="E103">
        <v>12.26</v>
      </c>
      <c r="F103">
        <v>11.38</v>
      </c>
      <c r="G103">
        <v>14.23</v>
      </c>
      <c r="H103">
        <v>26.92</v>
      </c>
      <c r="I103">
        <v>8.68</v>
      </c>
      <c r="J103">
        <v>14.63</v>
      </c>
      <c r="K103">
        <v>0.35</v>
      </c>
      <c r="L103">
        <v>9.84</v>
      </c>
      <c r="M103">
        <v>35.99</v>
      </c>
      <c r="N103">
        <v>46.74</v>
      </c>
      <c r="O103">
        <v>3217</v>
      </c>
      <c r="P103">
        <v>2761</v>
      </c>
      <c r="Q103">
        <v>2524</v>
      </c>
      <c r="R103">
        <v>-481</v>
      </c>
      <c r="S103">
        <v>8111</v>
      </c>
      <c r="T103">
        <v>876</v>
      </c>
      <c r="U103">
        <v>3087</v>
      </c>
      <c r="V103">
        <v>2050.1925007110999</v>
      </c>
      <c r="W103">
        <v>3.9940000000000002</v>
      </c>
      <c r="X103">
        <v>14090.1925007111</v>
      </c>
      <c r="Y103">
        <v>0.25595020139143099</v>
      </c>
    </row>
    <row r="104" spans="1:25" x14ac:dyDescent="0.25">
      <c r="A104">
        <v>5783</v>
      </c>
      <c r="B104">
        <v>1456</v>
      </c>
      <c r="C104">
        <v>9876</v>
      </c>
      <c r="D104">
        <v>11658</v>
      </c>
      <c r="E104">
        <v>12.09</v>
      </c>
      <c r="F104">
        <v>10.3</v>
      </c>
      <c r="G104">
        <v>12.87</v>
      </c>
      <c r="H104">
        <v>23.35</v>
      </c>
      <c r="I104">
        <v>7.53</v>
      </c>
      <c r="J104">
        <v>19.55</v>
      </c>
      <c r="K104">
        <v>0.34</v>
      </c>
      <c r="L104">
        <v>9.74</v>
      </c>
      <c r="M104">
        <v>35.99</v>
      </c>
      <c r="N104">
        <v>50.19</v>
      </c>
      <c r="O104">
        <v>3217</v>
      </c>
      <c r="P104">
        <v>2761</v>
      </c>
      <c r="Q104">
        <v>2710</v>
      </c>
      <c r="R104">
        <v>-477</v>
      </c>
      <c r="S104">
        <v>8299</v>
      </c>
      <c r="T104">
        <v>889</v>
      </c>
      <c r="U104">
        <v>2988</v>
      </c>
      <c r="V104">
        <v>1982.1925007110999</v>
      </c>
      <c r="W104">
        <v>4.0510000000000002</v>
      </c>
      <c r="X104">
        <v>14132.1925007111</v>
      </c>
      <c r="Y104">
        <v>0.47528377883559098</v>
      </c>
    </row>
    <row r="105" spans="1:25" x14ac:dyDescent="0.25">
      <c r="A105">
        <v>4897</v>
      </c>
      <c r="B105">
        <v>1638</v>
      </c>
      <c r="C105">
        <v>9822</v>
      </c>
      <c r="D105">
        <v>11094</v>
      </c>
      <c r="E105">
        <v>12.02</v>
      </c>
      <c r="F105">
        <v>10.8</v>
      </c>
      <c r="G105">
        <v>13.5</v>
      </c>
      <c r="H105">
        <v>24.96</v>
      </c>
      <c r="I105">
        <v>8.0500000000000007</v>
      </c>
      <c r="J105">
        <v>17.32</v>
      </c>
      <c r="K105">
        <v>0.34</v>
      </c>
      <c r="L105">
        <v>9.65</v>
      </c>
      <c r="M105">
        <v>35.99</v>
      </c>
      <c r="N105">
        <v>48.64</v>
      </c>
      <c r="O105">
        <v>3217</v>
      </c>
      <c r="P105">
        <v>2761</v>
      </c>
      <c r="Q105">
        <v>2627</v>
      </c>
      <c r="R105">
        <v>-472</v>
      </c>
      <c r="S105">
        <v>8221</v>
      </c>
      <c r="T105">
        <v>871</v>
      </c>
      <c r="U105">
        <v>3033</v>
      </c>
      <c r="V105">
        <v>1950.1925007110999</v>
      </c>
      <c r="W105">
        <v>4.101</v>
      </c>
      <c r="X105">
        <v>14046.1925007111</v>
      </c>
      <c r="Y105">
        <v>0.45404613694617302</v>
      </c>
    </row>
    <row r="106" spans="1:25" x14ac:dyDescent="0.25">
      <c r="A106">
        <v>4638</v>
      </c>
      <c r="B106">
        <v>1255</v>
      </c>
      <c r="C106">
        <v>9616</v>
      </c>
      <c r="D106">
        <v>12281</v>
      </c>
      <c r="E106">
        <v>11.77</v>
      </c>
      <c r="F106">
        <v>9.68</v>
      </c>
      <c r="G106">
        <v>12.1</v>
      </c>
      <c r="H106">
        <v>21.14</v>
      </c>
      <c r="I106">
        <v>6.82</v>
      </c>
      <c r="J106">
        <v>22.54</v>
      </c>
      <c r="K106">
        <v>0.34</v>
      </c>
      <c r="L106">
        <v>9.52</v>
      </c>
      <c r="M106">
        <v>35.99</v>
      </c>
      <c r="N106">
        <v>52.38</v>
      </c>
      <c r="O106">
        <v>3217</v>
      </c>
      <c r="P106">
        <v>2761</v>
      </c>
      <c r="Q106">
        <v>2828</v>
      </c>
      <c r="R106">
        <v>-467</v>
      </c>
      <c r="S106">
        <v>8426</v>
      </c>
      <c r="T106">
        <v>859</v>
      </c>
      <c r="U106">
        <v>2926</v>
      </c>
      <c r="V106">
        <v>1820.1925007110999</v>
      </c>
      <c r="W106">
        <v>4.1779999999999999</v>
      </c>
      <c r="X106">
        <v>14008.1925007111</v>
      </c>
      <c r="Y106">
        <v>0.24935920908092199</v>
      </c>
    </row>
    <row r="107" spans="1:25" x14ac:dyDescent="0.25">
      <c r="A107">
        <v>4812</v>
      </c>
      <c r="B107">
        <v>1427</v>
      </c>
      <c r="C107">
        <v>9545</v>
      </c>
      <c r="D107">
        <v>11748</v>
      </c>
      <c r="E107">
        <v>11.68</v>
      </c>
      <c r="F107">
        <v>10.25</v>
      </c>
      <c r="G107">
        <v>12.82</v>
      </c>
      <c r="H107">
        <v>23.06</v>
      </c>
      <c r="I107">
        <v>7.44</v>
      </c>
      <c r="J107">
        <v>19.899999999999999</v>
      </c>
      <c r="K107">
        <v>0.34</v>
      </c>
      <c r="L107">
        <v>9.39</v>
      </c>
      <c r="M107">
        <v>35.99</v>
      </c>
      <c r="N107">
        <v>50.51</v>
      </c>
      <c r="O107">
        <v>3217</v>
      </c>
      <c r="P107">
        <v>2761</v>
      </c>
      <c r="Q107">
        <v>2728</v>
      </c>
      <c r="R107">
        <v>-460</v>
      </c>
      <c r="S107">
        <v>8333</v>
      </c>
      <c r="T107">
        <v>862</v>
      </c>
      <c r="U107">
        <v>2979</v>
      </c>
      <c r="V107">
        <v>1841.1925007110999</v>
      </c>
      <c r="W107">
        <v>4.2549999999999999</v>
      </c>
      <c r="X107">
        <v>13989.1925007111</v>
      </c>
      <c r="Y107">
        <v>0.56206517759062602</v>
      </c>
    </row>
    <row r="108" spans="1:25" x14ac:dyDescent="0.25">
      <c r="A108">
        <v>5798</v>
      </c>
      <c r="B108">
        <v>1255</v>
      </c>
      <c r="C108">
        <v>9450</v>
      </c>
      <c r="D108">
        <v>12281</v>
      </c>
      <c r="E108">
        <v>11.57</v>
      </c>
      <c r="F108">
        <v>9.6999999999999993</v>
      </c>
      <c r="G108">
        <v>12.13</v>
      </c>
      <c r="H108">
        <v>21.13</v>
      </c>
      <c r="I108">
        <v>6.82</v>
      </c>
      <c r="J108">
        <v>22.51</v>
      </c>
      <c r="K108">
        <v>0.34</v>
      </c>
      <c r="L108">
        <v>9.34</v>
      </c>
      <c r="M108">
        <v>35.99</v>
      </c>
      <c r="N108">
        <v>52.4</v>
      </c>
      <c r="O108">
        <v>3217</v>
      </c>
      <c r="P108">
        <v>2761</v>
      </c>
      <c r="Q108">
        <v>2830</v>
      </c>
      <c r="R108">
        <v>-458</v>
      </c>
      <c r="S108">
        <v>8435</v>
      </c>
      <c r="T108">
        <v>877</v>
      </c>
      <c r="U108">
        <v>2926</v>
      </c>
      <c r="V108">
        <v>1840.1925007110999</v>
      </c>
      <c r="W108">
        <v>4.282</v>
      </c>
      <c r="X108">
        <v>14055.1925007111</v>
      </c>
      <c r="Y108">
        <v>0.20468692786525</v>
      </c>
    </row>
    <row r="109" spans="1:25" x14ac:dyDescent="0.25">
      <c r="A109">
        <v>5672</v>
      </c>
      <c r="B109">
        <v>2243</v>
      </c>
      <c r="C109">
        <v>9459</v>
      </c>
      <c r="D109">
        <v>9031</v>
      </c>
      <c r="E109">
        <v>11.58</v>
      </c>
      <c r="F109">
        <v>11.61</v>
      </c>
      <c r="G109">
        <v>14.51</v>
      </c>
      <c r="H109">
        <v>27.38</v>
      </c>
      <c r="I109">
        <v>8.83</v>
      </c>
      <c r="J109">
        <v>13.89</v>
      </c>
      <c r="K109">
        <v>0.34</v>
      </c>
      <c r="L109">
        <v>9.24</v>
      </c>
      <c r="M109">
        <v>35.99</v>
      </c>
      <c r="N109">
        <v>46.38</v>
      </c>
      <c r="O109">
        <v>3217</v>
      </c>
      <c r="P109">
        <v>2761</v>
      </c>
      <c r="Q109">
        <v>2505</v>
      </c>
      <c r="R109">
        <v>-452</v>
      </c>
      <c r="S109">
        <v>8121</v>
      </c>
      <c r="T109">
        <v>880</v>
      </c>
      <c r="U109">
        <v>3100</v>
      </c>
      <c r="V109">
        <v>1997.1925007110999</v>
      </c>
      <c r="W109">
        <v>4.3380000000000001</v>
      </c>
      <c r="X109">
        <v>14060.1925007111</v>
      </c>
      <c r="Y109">
        <v>0.42731600146466497</v>
      </c>
    </row>
    <row r="110" spans="1:25" x14ac:dyDescent="0.25">
      <c r="A110">
        <v>5963</v>
      </c>
      <c r="B110">
        <v>1190</v>
      </c>
      <c r="C110">
        <v>9273</v>
      </c>
      <c r="D110">
        <v>12483</v>
      </c>
      <c r="E110">
        <v>11.35</v>
      </c>
      <c r="F110">
        <v>9.5</v>
      </c>
      <c r="G110">
        <v>11.87</v>
      </c>
      <c r="H110">
        <v>20.329999999999998</v>
      </c>
      <c r="I110">
        <v>6.56</v>
      </c>
      <c r="J110">
        <v>23.58</v>
      </c>
      <c r="K110">
        <v>0.34</v>
      </c>
      <c r="L110">
        <v>9.18</v>
      </c>
      <c r="M110">
        <v>35.99</v>
      </c>
      <c r="N110">
        <v>53.22</v>
      </c>
      <c r="O110">
        <v>3217</v>
      </c>
      <c r="P110">
        <v>2761</v>
      </c>
      <c r="Q110">
        <v>2874</v>
      </c>
      <c r="R110">
        <v>-451</v>
      </c>
      <c r="S110">
        <v>8487</v>
      </c>
      <c r="T110">
        <v>876</v>
      </c>
      <c r="U110">
        <v>2904</v>
      </c>
      <c r="V110">
        <v>1794.1925007110999</v>
      </c>
      <c r="W110">
        <v>4.3739999999999997</v>
      </c>
      <c r="X110">
        <v>14038.1925007111</v>
      </c>
      <c r="Y110">
        <v>0.34675942878066601</v>
      </c>
    </row>
    <row r="111" spans="1:25" x14ac:dyDescent="0.25">
      <c r="A111">
        <v>5305</v>
      </c>
      <c r="B111">
        <v>2865</v>
      </c>
      <c r="C111">
        <v>9363</v>
      </c>
      <c r="D111">
        <v>7623</v>
      </c>
      <c r="E111">
        <v>11.46</v>
      </c>
      <c r="F111">
        <v>11.65</v>
      </c>
      <c r="G111">
        <v>14.56</v>
      </c>
      <c r="H111">
        <v>27.47</v>
      </c>
      <c r="I111">
        <v>8.86</v>
      </c>
      <c r="J111">
        <v>13.75</v>
      </c>
      <c r="K111">
        <v>0.34</v>
      </c>
      <c r="L111">
        <v>9.14</v>
      </c>
      <c r="M111">
        <v>35.99</v>
      </c>
      <c r="N111">
        <v>46.31</v>
      </c>
      <c r="O111">
        <v>3217</v>
      </c>
      <c r="P111">
        <v>2761</v>
      </c>
      <c r="Q111">
        <v>2501</v>
      </c>
      <c r="R111">
        <v>-447</v>
      </c>
      <c r="S111">
        <v>8122</v>
      </c>
      <c r="T111">
        <v>874</v>
      </c>
      <c r="U111">
        <v>3101</v>
      </c>
      <c r="V111">
        <v>2061.1925007110999</v>
      </c>
      <c r="W111">
        <v>4.3979999999999997</v>
      </c>
      <c r="X111">
        <v>14114.1925007111</v>
      </c>
      <c r="Y111">
        <v>0.22482607103624999</v>
      </c>
    </row>
    <row r="112" spans="1:25" x14ac:dyDescent="0.25">
      <c r="A112">
        <v>5999</v>
      </c>
      <c r="B112">
        <v>5647</v>
      </c>
      <c r="C112">
        <v>9354</v>
      </c>
      <c r="D112">
        <v>7623</v>
      </c>
      <c r="E112">
        <v>11.45</v>
      </c>
      <c r="F112">
        <v>11.65</v>
      </c>
      <c r="G112">
        <v>14.56</v>
      </c>
      <c r="H112">
        <v>27.46</v>
      </c>
      <c r="I112">
        <v>8.86</v>
      </c>
      <c r="J112">
        <v>13.75</v>
      </c>
      <c r="K112">
        <v>0.34</v>
      </c>
      <c r="L112">
        <v>9.1300000000000008</v>
      </c>
      <c r="M112">
        <v>35.99</v>
      </c>
      <c r="N112">
        <v>46.31</v>
      </c>
      <c r="O112">
        <v>3217</v>
      </c>
      <c r="P112">
        <v>2761</v>
      </c>
      <c r="Q112">
        <v>2501</v>
      </c>
      <c r="R112">
        <v>-447</v>
      </c>
      <c r="S112">
        <v>8123</v>
      </c>
      <c r="T112">
        <v>903</v>
      </c>
      <c r="U112">
        <v>3101</v>
      </c>
      <c r="V112">
        <v>2648.1925007110999</v>
      </c>
      <c r="W112">
        <v>4.4029999999999996</v>
      </c>
      <c r="X112">
        <v>14731.1925007111</v>
      </c>
      <c r="Y112">
        <v>0.58366898571951598</v>
      </c>
    </row>
    <row r="113" spans="1:25" x14ac:dyDescent="0.25">
      <c r="A113">
        <v>4664</v>
      </c>
      <c r="B113">
        <v>1220</v>
      </c>
      <c r="C113">
        <v>9220</v>
      </c>
      <c r="D113">
        <v>12390</v>
      </c>
      <c r="E113">
        <v>11.28</v>
      </c>
      <c r="F113">
        <v>9.61</v>
      </c>
      <c r="G113">
        <v>12.01</v>
      </c>
      <c r="H113">
        <v>20.7</v>
      </c>
      <c r="I113">
        <v>6.68</v>
      </c>
      <c r="J113">
        <v>23.06</v>
      </c>
      <c r="K113">
        <v>0.34</v>
      </c>
      <c r="L113">
        <v>9.11</v>
      </c>
      <c r="M113">
        <v>35.99</v>
      </c>
      <c r="N113">
        <v>52.85</v>
      </c>
      <c r="O113">
        <v>3217</v>
      </c>
      <c r="P113">
        <v>2761</v>
      </c>
      <c r="Q113">
        <v>2854</v>
      </c>
      <c r="R113">
        <v>-447</v>
      </c>
      <c r="S113">
        <v>8471</v>
      </c>
      <c r="T113">
        <v>849</v>
      </c>
      <c r="U113">
        <v>2913</v>
      </c>
      <c r="V113">
        <v>1716.1925007110999</v>
      </c>
      <c r="W113">
        <v>4.4169999999999998</v>
      </c>
      <c r="X113">
        <v>13926.1925007111</v>
      </c>
      <c r="Y113">
        <v>0.31819846210179398</v>
      </c>
    </row>
    <row r="114" spans="1:25" x14ac:dyDescent="0.25">
      <c r="A114">
        <v>5028</v>
      </c>
      <c r="B114">
        <v>1695</v>
      </c>
      <c r="C114">
        <v>9275</v>
      </c>
      <c r="D114">
        <v>10917</v>
      </c>
      <c r="E114">
        <v>11.35</v>
      </c>
      <c r="F114">
        <v>11</v>
      </c>
      <c r="G114">
        <v>13.75</v>
      </c>
      <c r="H114">
        <v>25.38</v>
      </c>
      <c r="I114">
        <v>8.19</v>
      </c>
      <c r="J114">
        <v>16.649999999999999</v>
      </c>
      <c r="K114">
        <v>0.34</v>
      </c>
      <c r="L114">
        <v>9.06</v>
      </c>
      <c r="M114">
        <v>35.99</v>
      </c>
      <c r="N114">
        <v>48.32</v>
      </c>
      <c r="O114">
        <v>3217</v>
      </c>
      <c r="P114">
        <v>2761</v>
      </c>
      <c r="Q114">
        <v>2609</v>
      </c>
      <c r="R114">
        <v>-444</v>
      </c>
      <c r="S114">
        <v>8233</v>
      </c>
      <c r="T114">
        <v>860</v>
      </c>
      <c r="U114">
        <v>3043</v>
      </c>
      <c r="V114">
        <v>1827.1925007110999</v>
      </c>
      <c r="W114">
        <v>4.4450000000000003</v>
      </c>
      <c r="X114">
        <v>13933.1925007111</v>
      </c>
      <c r="Y114">
        <v>0.34199926766752098</v>
      </c>
    </row>
    <row r="115" spans="1:25" x14ac:dyDescent="0.25">
      <c r="A115">
        <v>5994</v>
      </c>
      <c r="B115">
        <v>2359</v>
      </c>
      <c r="C115">
        <v>9230</v>
      </c>
      <c r="D115">
        <v>8412</v>
      </c>
      <c r="E115">
        <v>11.3</v>
      </c>
      <c r="F115">
        <v>11.66</v>
      </c>
      <c r="G115">
        <v>14.57</v>
      </c>
      <c r="H115">
        <v>27.43</v>
      </c>
      <c r="I115">
        <v>8.85</v>
      </c>
      <c r="J115">
        <v>13.78</v>
      </c>
      <c r="K115">
        <v>0.34</v>
      </c>
      <c r="L115">
        <v>9</v>
      </c>
      <c r="M115">
        <v>35.99</v>
      </c>
      <c r="N115">
        <v>46.36</v>
      </c>
      <c r="O115">
        <v>3217</v>
      </c>
      <c r="P115">
        <v>2761</v>
      </c>
      <c r="Q115">
        <v>2504</v>
      </c>
      <c r="R115">
        <v>-440</v>
      </c>
      <c r="S115">
        <v>8132</v>
      </c>
      <c r="T115">
        <v>882</v>
      </c>
      <c r="U115">
        <v>3100</v>
      </c>
      <c r="V115">
        <v>1972.1925007110999</v>
      </c>
      <c r="W115">
        <v>4.4800000000000004</v>
      </c>
      <c r="X115">
        <v>14045.1925007111</v>
      </c>
      <c r="Y115">
        <v>0.20981325521786801</v>
      </c>
    </row>
    <row r="116" spans="1:25" x14ac:dyDescent="0.25">
      <c r="A116">
        <v>4755</v>
      </c>
      <c r="B116">
        <v>1598</v>
      </c>
      <c r="C116">
        <v>9164</v>
      </c>
      <c r="D116">
        <v>11218</v>
      </c>
      <c r="E116">
        <v>11.22</v>
      </c>
      <c r="F116">
        <v>10.79</v>
      </c>
      <c r="G116">
        <v>13.49</v>
      </c>
      <c r="H116">
        <v>24.64</v>
      </c>
      <c r="I116">
        <v>7.95</v>
      </c>
      <c r="J116">
        <v>17.649999999999999</v>
      </c>
      <c r="K116">
        <v>0.35</v>
      </c>
      <c r="L116">
        <v>8.9499999999999993</v>
      </c>
      <c r="M116">
        <v>35.99</v>
      </c>
      <c r="N116">
        <v>49.04</v>
      </c>
      <c r="O116">
        <v>3217</v>
      </c>
      <c r="P116">
        <v>2761</v>
      </c>
      <c r="Q116">
        <v>2648</v>
      </c>
      <c r="R116">
        <v>-438</v>
      </c>
      <c r="S116">
        <v>8276</v>
      </c>
      <c r="T116">
        <v>852</v>
      </c>
      <c r="U116">
        <v>3024</v>
      </c>
      <c r="V116">
        <v>1769.1925007110999</v>
      </c>
      <c r="W116">
        <v>4.508</v>
      </c>
      <c r="X116">
        <v>13893.1925007111</v>
      </c>
      <c r="Y116">
        <v>0.53533504210911698</v>
      </c>
    </row>
    <row r="117" spans="1:25" x14ac:dyDescent="0.25">
      <c r="A117">
        <v>4721</v>
      </c>
      <c r="B117">
        <v>2102</v>
      </c>
      <c r="C117">
        <v>8994</v>
      </c>
      <c r="D117">
        <v>9411</v>
      </c>
      <c r="E117">
        <v>11.01</v>
      </c>
      <c r="F117">
        <v>11.61</v>
      </c>
      <c r="G117">
        <v>14.52</v>
      </c>
      <c r="H117">
        <v>27.22</v>
      </c>
      <c r="I117">
        <v>8.7799999999999994</v>
      </c>
      <c r="J117">
        <v>14.04</v>
      </c>
      <c r="K117">
        <v>0.36</v>
      </c>
      <c r="L117">
        <v>8.74</v>
      </c>
      <c r="M117">
        <v>35.99</v>
      </c>
      <c r="N117">
        <v>46.58</v>
      </c>
      <c r="O117">
        <v>3217</v>
      </c>
      <c r="P117">
        <v>2761</v>
      </c>
      <c r="Q117">
        <v>2515</v>
      </c>
      <c r="R117">
        <v>-427</v>
      </c>
      <c r="S117">
        <v>8157</v>
      </c>
      <c r="T117">
        <v>850</v>
      </c>
      <c r="U117">
        <v>3095</v>
      </c>
      <c r="V117">
        <v>1804.1925007110999</v>
      </c>
      <c r="W117">
        <v>4.6319999999999997</v>
      </c>
      <c r="X117">
        <v>13870.1925007111</v>
      </c>
      <c r="Y117">
        <v>0.50238008055657202</v>
      </c>
    </row>
    <row r="118" spans="1:25" x14ac:dyDescent="0.25">
      <c r="A118">
        <v>5881</v>
      </c>
      <c r="B118">
        <v>2436</v>
      </c>
      <c r="C118">
        <v>8965</v>
      </c>
      <c r="D118">
        <v>7943</v>
      </c>
      <c r="E118">
        <v>10.97</v>
      </c>
      <c r="F118">
        <v>11.7</v>
      </c>
      <c r="G118">
        <v>14.63</v>
      </c>
      <c r="H118">
        <v>27.45</v>
      </c>
      <c r="I118">
        <v>8.85</v>
      </c>
      <c r="J118">
        <v>13.7</v>
      </c>
      <c r="K118">
        <v>0.35</v>
      </c>
      <c r="L118">
        <v>8.7100000000000009</v>
      </c>
      <c r="M118">
        <v>35.99</v>
      </c>
      <c r="N118">
        <v>46.39</v>
      </c>
      <c r="O118">
        <v>3217</v>
      </c>
      <c r="P118">
        <v>2761</v>
      </c>
      <c r="Q118">
        <v>2505</v>
      </c>
      <c r="R118">
        <v>-426</v>
      </c>
      <c r="S118">
        <v>8147</v>
      </c>
      <c r="T118">
        <v>873</v>
      </c>
      <c r="U118">
        <v>3101</v>
      </c>
      <c r="V118">
        <v>1909.1925007110999</v>
      </c>
      <c r="W118">
        <v>4.6429999999999998</v>
      </c>
      <c r="X118">
        <v>13987.1925007111</v>
      </c>
      <c r="Y118">
        <v>0.53167337971438999</v>
      </c>
    </row>
    <row r="119" spans="1:25" x14ac:dyDescent="0.25">
      <c r="A119">
        <v>4897</v>
      </c>
      <c r="B119">
        <v>1638</v>
      </c>
      <c r="C119">
        <v>8815</v>
      </c>
      <c r="D119">
        <v>11094</v>
      </c>
      <c r="E119">
        <v>10.79</v>
      </c>
      <c r="F119">
        <v>10.94</v>
      </c>
      <c r="G119">
        <v>13.67</v>
      </c>
      <c r="H119">
        <v>24.96</v>
      </c>
      <c r="I119">
        <v>8.0500000000000007</v>
      </c>
      <c r="J119">
        <v>17.149999999999999</v>
      </c>
      <c r="K119">
        <v>0.35</v>
      </c>
      <c r="L119">
        <v>8.57</v>
      </c>
      <c r="M119">
        <v>35.99</v>
      </c>
      <c r="N119">
        <v>48.78</v>
      </c>
      <c r="O119">
        <v>3217</v>
      </c>
      <c r="P119">
        <v>2761</v>
      </c>
      <c r="Q119">
        <v>2634</v>
      </c>
      <c r="R119">
        <v>-419</v>
      </c>
      <c r="S119">
        <v>8282</v>
      </c>
      <c r="T119">
        <v>846</v>
      </c>
      <c r="U119">
        <v>3033</v>
      </c>
      <c r="V119">
        <v>1693.1925007110999</v>
      </c>
      <c r="W119">
        <v>4.726</v>
      </c>
      <c r="X119">
        <v>13825.1925007111</v>
      </c>
      <c r="Y119">
        <v>0.49102892713291801</v>
      </c>
    </row>
    <row r="120" spans="1:25" x14ac:dyDescent="0.25">
      <c r="A120">
        <v>4721</v>
      </c>
      <c r="B120">
        <v>1461</v>
      </c>
      <c r="C120">
        <v>8741</v>
      </c>
      <c r="D120">
        <v>11643</v>
      </c>
      <c r="E120">
        <v>10.7</v>
      </c>
      <c r="F120">
        <v>10.47</v>
      </c>
      <c r="G120">
        <v>13.09</v>
      </c>
      <c r="H120">
        <v>23.4</v>
      </c>
      <c r="I120">
        <v>7.55</v>
      </c>
      <c r="J120">
        <v>19.3</v>
      </c>
      <c r="K120">
        <v>0.35</v>
      </c>
      <c r="L120">
        <v>8.51</v>
      </c>
      <c r="M120">
        <v>35.99</v>
      </c>
      <c r="N120">
        <v>50.29</v>
      </c>
      <c r="O120">
        <v>3217</v>
      </c>
      <c r="P120">
        <v>2761</v>
      </c>
      <c r="Q120">
        <v>2716</v>
      </c>
      <c r="R120">
        <v>-417</v>
      </c>
      <c r="S120">
        <v>8365</v>
      </c>
      <c r="T120">
        <v>840</v>
      </c>
      <c r="U120">
        <v>2990</v>
      </c>
      <c r="V120">
        <v>1636.1925007110999</v>
      </c>
      <c r="W120">
        <v>4.758</v>
      </c>
      <c r="X120">
        <v>13805.1925007111</v>
      </c>
      <c r="Y120">
        <v>0.26400585865983101</v>
      </c>
    </row>
    <row r="121" spans="1:25" x14ac:dyDescent="0.25">
      <c r="A121">
        <v>5076</v>
      </c>
      <c r="B121">
        <v>5892</v>
      </c>
      <c r="C121">
        <v>8647</v>
      </c>
      <c r="D121">
        <v>7623</v>
      </c>
      <c r="E121">
        <v>10.58</v>
      </c>
      <c r="F121">
        <v>11.75</v>
      </c>
      <c r="G121">
        <v>14.69</v>
      </c>
      <c r="H121">
        <v>27.46</v>
      </c>
      <c r="I121">
        <v>8.86</v>
      </c>
      <c r="J121">
        <v>13.63</v>
      </c>
      <c r="K121">
        <v>0.35</v>
      </c>
      <c r="L121">
        <v>8.3800000000000008</v>
      </c>
      <c r="M121">
        <v>35.99</v>
      </c>
      <c r="N121">
        <v>46.42</v>
      </c>
      <c r="O121">
        <v>3217</v>
      </c>
      <c r="P121">
        <v>2761</v>
      </c>
      <c r="Q121">
        <v>2507</v>
      </c>
      <c r="R121">
        <v>-409</v>
      </c>
      <c r="S121">
        <v>8167</v>
      </c>
      <c r="T121">
        <v>868</v>
      </c>
      <c r="U121">
        <v>3100</v>
      </c>
      <c r="V121">
        <v>2467.1925007110999</v>
      </c>
      <c r="W121">
        <v>4.84</v>
      </c>
      <c r="X121">
        <v>14558.1925007111</v>
      </c>
      <c r="Y121">
        <v>0.38630538264372</v>
      </c>
    </row>
    <row r="122" spans="1:25" x14ac:dyDescent="0.25">
      <c r="A122">
        <v>4664</v>
      </c>
      <c r="B122">
        <v>949</v>
      </c>
      <c r="C122">
        <v>8328</v>
      </c>
      <c r="D122">
        <v>13230</v>
      </c>
      <c r="E122">
        <v>10.19</v>
      </c>
      <c r="F122">
        <v>8.7100000000000009</v>
      </c>
      <c r="G122">
        <v>10.88</v>
      </c>
      <c r="H122">
        <v>16.899999999999999</v>
      </c>
      <c r="I122">
        <v>5.45</v>
      </c>
      <c r="J122">
        <v>28</v>
      </c>
      <c r="K122">
        <v>0.35</v>
      </c>
      <c r="L122">
        <v>8.34</v>
      </c>
      <c r="M122">
        <v>35.99</v>
      </c>
      <c r="N122">
        <v>56.76</v>
      </c>
      <c r="O122">
        <v>3217</v>
      </c>
      <c r="P122">
        <v>2761</v>
      </c>
      <c r="Q122">
        <v>3065</v>
      </c>
      <c r="R122">
        <v>-408</v>
      </c>
      <c r="S122">
        <v>8719</v>
      </c>
      <c r="T122">
        <v>826</v>
      </c>
      <c r="U122">
        <v>2810</v>
      </c>
      <c r="V122">
        <v>1444.1925007110999</v>
      </c>
      <c r="W122">
        <v>4.8570000000000002</v>
      </c>
      <c r="X122">
        <v>13780.1925007111</v>
      </c>
      <c r="Y122">
        <v>0.42768216770413697</v>
      </c>
    </row>
    <row r="123" spans="1:25" x14ac:dyDescent="0.25">
      <c r="A123">
        <v>5219</v>
      </c>
      <c r="B123">
        <v>2389</v>
      </c>
      <c r="C123">
        <v>8413</v>
      </c>
      <c r="D123">
        <v>7871</v>
      </c>
      <c r="E123">
        <v>10.3</v>
      </c>
      <c r="F123">
        <v>11.79</v>
      </c>
      <c r="G123">
        <v>14.73</v>
      </c>
      <c r="H123">
        <v>27.43</v>
      </c>
      <c r="I123">
        <v>8.85</v>
      </c>
      <c r="J123">
        <v>13.61</v>
      </c>
      <c r="K123">
        <v>0.35</v>
      </c>
      <c r="L123">
        <v>8.1300000000000008</v>
      </c>
      <c r="M123">
        <v>35.99</v>
      </c>
      <c r="N123">
        <v>46.48</v>
      </c>
      <c r="O123">
        <v>3217</v>
      </c>
      <c r="P123">
        <v>2761</v>
      </c>
      <c r="Q123">
        <v>2510</v>
      </c>
      <c r="R123">
        <v>-396</v>
      </c>
      <c r="S123">
        <v>8183</v>
      </c>
      <c r="T123">
        <v>846</v>
      </c>
      <c r="U123">
        <v>3101</v>
      </c>
      <c r="V123">
        <v>1723.1925007110999</v>
      </c>
      <c r="W123">
        <v>4.9809999999999999</v>
      </c>
      <c r="X123">
        <v>13810.1925007111</v>
      </c>
      <c r="Y123">
        <v>0.29586232149395802</v>
      </c>
    </row>
    <row r="124" spans="1:25" x14ac:dyDescent="0.25">
      <c r="A124">
        <v>4248</v>
      </c>
      <c r="B124">
        <v>1844</v>
      </c>
      <c r="C124">
        <v>8443</v>
      </c>
      <c r="D124">
        <v>10256</v>
      </c>
      <c r="E124">
        <v>10.33</v>
      </c>
      <c r="F124">
        <v>11.35</v>
      </c>
      <c r="G124">
        <v>14.18</v>
      </c>
      <c r="H124">
        <v>26.3</v>
      </c>
      <c r="I124">
        <v>8.48</v>
      </c>
      <c r="J124">
        <v>15.3</v>
      </c>
      <c r="K124">
        <v>0.42</v>
      </c>
      <c r="L124">
        <v>8.16</v>
      </c>
      <c r="M124">
        <v>35.99</v>
      </c>
      <c r="N124">
        <v>47.49</v>
      </c>
      <c r="O124">
        <v>3217</v>
      </c>
      <c r="P124">
        <v>2761</v>
      </c>
      <c r="Q124">
        <v>2564</v>
      </c>
      <c r="R124">
        <v>-392</v>
      </c>
      <c r="S124">
        <v>8240</v>
      </c>
      <c r="T124">
        <v>825</v>
      </c>
      <c r="U124">
        <v>3069</v>
      </c>
      <c r="V124">
        <v>1596.1925007110999</v>
      </c>
      <c r="W124">
        <v>5.0019999999999998</v>
      </c>
      <c r="X124">
        <v>13697.1925007111</v>
      </c>
      <c r="Y124">
        <v>0.46393262541193703</v>
      </c>
    </row>
    <row r="125" spans="1:25" x14ac:dyDescent="0.25">
      <c r="A125">
        <v>4664</v>
      </c>
      <c r="B125">
        <v>1406</v>
      </c>
      <c r="C125">
        <v>8328</v>
      </c>
      <c r="D125">
        <v>11813</v>
      </c>
      <c r="E125">
        <v>10.19</v>
      </c>
      <c r="F125">
        <v>10.36</v>
      </c>
      <c r="G125">
        <v>12.95</v>
      </c>
      <c r="H125">
        <v>22.83</v>
      </c>
      <c r="I125">
        <v>7.36</v>
      </c>
      <c r="J125">
        <v>20</v>
      </c>
      <c r="K125">
        <v>0.35</v>
      </c>
      <c r="L125">
        <v>8.09</v>
      </c>
      <c r="M125">
        <v>35.99</v>
      </c>
      <c r="N125">
        <v>50.9</v>
      </c>
      <c r="O125">
        <v>3217</v>
      </c>
      <c r="P125">
        <v>2761</v>
      </c>
      <c r="Q125">
        <v>2749</v>
      </c>
      <c r="R125">
        <v>-394</v>
      </c>
      <c r="S125">
        <v>8420</v>
      </c>
      <c r="T125">
        <v>828</v>
      </c>
      <c r="U125">
        <v>2973</v>
      </c>
      <c r="V125">
        <v>1519.1925007110999</v>
      </c>
      <c r="W125">
        <v>5.0049999999999999</v>
      </c>
      <c r="X125">
        <v>13714.1925007111</v>
      </c>
      <c r="Y125">
        <v>0.49652142072500899</v>
      </c>
    </row>
    <row r="126" spans="1:25" x14ac:dyDescent="0.25">
      <c r="A126">
        <v>5898</v>
      </c>
      <c r="B126">
        <v>1747</v>
      </c>
      <c r="C126">
        <v>8298</v>
      </c>
      <c r="D126">
        <v>10606</v>
      </c>
      <c r="E126">
        <v>10.16</v>
      </c>
      <c r="F126">
        <v>11.26</v>
      </c>
      <c r="G126">
        <v>14.07</v>
      </c>
      <c r="H126">
        <v>25.72</v>
      </c>
      <c r="I126">
        <v>8.3000000000000007</v>
      </c>
      <c r="J126">
        <v>15.99</v>
      </c>
      <c r="K126">
        <v>0.35</v>
      </c>
      <c r="L126">
        <v>8.02</v>
      </c>
      <c r="M126">
        <v>35.99</v>
      </c>
      <c r="N126">
        <v>48.13</v>
      </c>
      <c r="O126">
        <v>3217</v>
      </c>
      <c r="P126">
        <v>2761</v>
      </c>
      <c r="Q126">
        <v>2599</v>
      </c>
      <c r="R126">
        <v>-390</v>
      </c>
      <c r="S126">
        <v>8277</v>
      </c>
      <c r="T126">
        <v>853</v>
      </c>
      <c r="U126">
        <v>3053</v>
      </c>
      <c r="V126">
        <v>1632.1925007110999</v>
      </c>
      <c r="W126">
        <v>5.0460000000000003</v>
      </c>
      <c r="X126">
        <v>13784.1925007111</v>
      </c>
      <c r="Y126">
        <v>0.446722812156719</v>
      </c>
    </row>
    <row r="127" spans="1:25" x14ac:dyDescent="0.25">
      <c r="A127">
        <v>5898</v>
      </c>
      <c r="B127">
        <v>2003</v>
      </c>
      <c r="C127">
        <v>8096</v>
      </c>
      <c r="D127">
        <v>9390</v>
      </c>
      <c r="E127">
        <v>9.91</v>
      </c>
      <c r="F127">
        <v>11.69</v>
      </c>
      <c r="G127">
        <v>14.61</v>
      </c>
      <c r="H127">
        <v>26.97</v>
      </c>
      <c r="I127">
        <v>8.6999999999999993</v>
      </c>
      <c r="J127">
        <v>14.2</v>
      </c>
      <c r="K127">
        <v>0.35</v>
      </c>
      <c r="L127">
        <v>7.8</v>
      </c>
      <c r="M127">
        <v>35.99</v>
      </c>
      <c r="N127">
        <v>46.98</v>
      </c>
      <c r="O127">
        <v>3217</v>
      </c>
      <c r="P127">
        <v>2761</v>
      </c>
      <c r="Q127">
        <v>2537</v>
      </c>
      <c r="R127">
        <v>-378</v>
      </c>
      <c r="S127">
        <v>8227</v>
      </c>
      <c r="T127">
        <v>849</v>
      </c>
      <c r="U127">
        <v>3087</v>
      </c>
      <c r="V127">
        <v>1618.1925007110999</v>
      </c>
      <c r="W127">
        <v>5.1710000000000003</v>
      </c>
      <c r="X127">
        <v>13745.1925007111</v>
      </c>
      <c r="Y127">
        <v>0.49542292200659099</v>
      </c>
    </row>
    <row r="128" spans="1:25" x14ac:dyDescent="0.25">
      <c r="A128">
        <v>5870</v>
      </c>
      <c r="B128">
        <v>1419</v>
      </c>
      <c r="C128">
        <v>7994</v>
      </c>
      <c r="D128">
        <v>11773</v>
      </c>
      <c r="E128">
        <v>9.7799999999999994</v>
      </c>
      <c r="F128">
        <v>10.46</v>
      </c>
      <c r="G128">
        <v>13.07</v>
      </c>
      <c r="H128">
        <v>22.96</v>
      </c>
      <c r="I128">
        <v>7.41</v>
      </c>
      <c r="J128">
        <v>19.739999999999998</v>
      </c>
      <c r="K128">
        <v>0.35</v>
      </c>
      <c r="L128">
        <v>7.73</v>
      </c>
      <c r="M128">
        <v>35.99</v>
      </c>
      <c r="N128">
        <v>50.82</v>
      </c>
      <c r="O128">
        <v>3217</v>
      </c>
      <c r="P128">
        <v>2761</v>
      </c>
      <c r="Q128">
        <v>2744</v>
      </c>
      <c r="R128">
        <v>-375</v>
      </c>
      <c r="S128">
        <v>8435</v>
      </c>
      <c r="T128">
        <v>843</v>
      </c>
      <c r="U128">
        <v>2977</v>
      </c>
      <c r="V128">
        <v>1501.1925007110999</v>
      </c>
      <c r="W128">
        <v>5.21</v>
      </c>
      <c r="X128">
        <v>13730.1925007111</v>
      </c>
      <c r="Y128">
        <v>0.42878066642255502</v>
      </c>
    </row>
    <row r="129" spans="1:25" x14ac:dyDescent="0.25">
      <c r="A129">
        <v>5585</v>
      </c>
      <c r="B129">
        <v>2298</v>
      </c>
      <c r="C129">
        <v>7823</v>
      </c>
      <c r="D129">
        <v>8123</v>
      </c>
      <c r="E129">
        <v>9.57</v>
      </c>
      <c r="F129">
        <v>11.88</v>
      </c>
      <c r="G129">
        <v>14.85</v>
      </c>
      <c r="H129">
        <v>27.4</v>
      </c>
      <c r="I129">
        <v>8.84</v>
      </c>
      <c r="J129">
        <v>13.54</v>
      </c>
      <c r="K129">
        <v>0.35</v>
      </c>
      <c r="L129">
        <v>7.51</v>
      </c>
      <c r="M129">
        <v>35.99</v>
      </c>
      <c r="N129">
        <v>46.61</v>
      </c>
      <c r="O129">
        <v>3217</v>
      </c>
      <c r="P129">
        <v>2761</v>
      </c>
      <c r="Q129">
        <v>2517</v>
      </c>
      <c r="R129">
        <v>-363</v>
      </c>
      <c r="S129">
        <v>8223</v>
      </c>
      <c r="T129">
        <v>838</v>
      </c>
      <c r="U129">
        <v>3100</v>
      </c>
      <c r="V129">
        <v>1577.1925007110999</v>
      </c>
      <c r="W129">
        <v>5.3360000000000003</v>
      </c>
      <c r="X129">
        <v>13696.1925007111</v>
      </c>
      <c r="Y129">
        <v>0.25119004027828601</v>
      </c>
    </row>
    <row r="130" spans="1:25" x14ac:dyDescent="0.25">
      <c r="A130">
        <v>4859</v>
      </c>
      <c r="B130">
        <v>1795</v>
      </c>
      <c r="C130">
        <v>7708</v>
      </c>
      <c r="D130">
        <v>10100</v>
      </c>
      <c r="E130">
        <v>9.43</v>
      </c>
      <c r="F130">
        <v>11.45</v>
      </c>
      <c r="G130">
        <v>14.32</v>
      </c>
      <c r="H130">
        <v>26</v>
      </c>
      <c r="I130">
        <v>8.39</v>
      </c>
      <c r="J130">
        <v>15.46</v>
      </c>
      <c r="K130">
        <v>0.35</v>
      </c>
      <c r="L130">
        <v>7.4</v>
      </c>
      <c r="M130">
        <v>35.99</v>
      </c>
      <c r="N130">
        <v>47.95</v>
      </c>
      <c r="O130">
        <v>3217</v>
      </c>
      <c r="P130">
        <v>2761</v>
      </c>
      <c r="Q130">
        <v>2589</v>
      </c>
      <c r="R130">
        <v>-357</v>
      </c>
      <c r="S130">
        <v>8301</v>
      </c>
      <c r="T130">
        <v>818</v>
      </c>
      <c r="U130">
        <v>3060</v>
      </c>
      <c r="V130">
        <v>1430.1925007110999</v>
      </c>
      <c r="W130">
        <v>5.4029999999999996</v>
      </c>
      <c r="X130">
        <v>13576.1925007111</v>
      </c>
      <c r="Y130">
        <v>0.40351519589893797</v>
      </c>
    </row>
    <row r="131" spans="1:25" x14ac:dyDescent="0.25">
      <c r="A131">
        <v>5884</v>
      </c>
      <c r="B131">
        <v>2240</v>
      </c>
      <c r="C131">
        <v>7702</v>
      </c>
      <c r="D131">
        <v>8303</v>
      </c>
      <c r="E131">
        <v>9.43</v>
      </c>
      <c r="F131">
        <v>11.89</v>
      </c>
      <c r="G131">
        <v>14.86</v>
      </c>
      <c r="H131">
        <v>27.36</v>
      </c>
      <c r="I131">
        <v>8.83</v>
      </c>
      <c r="J131">
        <v>13.56</v>
      </c>
      <c r="K131">
        <v>0.35</v>
      </c>
      <c r="L131">
        <v>7.39</v>
      </c>
      <c r="M131">
        <v>35.99</v>
      </c>
      <c r="N131">
        <v>46.67</v>
      </c>
      <c r="O131">
        <v>3217</v>
      </c>
      <c r="P131">
        <v>2761</v>
      </c>
      <c r="Q131">
        <v>2520</v>
      </c>
      <c r="R131">
        <v>-356</v>
      </c>
      <c r="S131">
        <v>8233</v>
      </c>
      <c r="T131">
        <v>841</v>
      </c>
      <c r="U131">
        <v>3099</v>
      </c>
      <c r="V131">
        <v>1552.1925007110999</v>
      </c>
      <c r="W131">
        <v>5.4080000000000004</v>
      </c>
      <c r="X131">
        <v>13684.1925007111</v>
      </c>
      <c r="Y131">
        <v>0.25595020139143099</v>
      </c>
    </row>
    <row r="132" spans="1:25" x14ac:dyDescent="0.25">
      <c r="A132">
        <v>3942</v>
      </c>
      <c r="B132">
        <v>1694</v>
      </c>
      <c r="C132">
        <v>7736</v>
      </c>
      <c r="D132">
        <v>10554</v>
      </c>
      <c r="E132">
        <v>9.4700000000000006</v>
      </c>
      <c r="F132">
        <v>11.1</v>
      </c>
      <c r="G132">
        <v>13.87</v>
      </c>
      <c r="H132">
        <v>25.38</v>
      </c>
      <c r="I132">
        <v>8.19</v>
      </c>
      <c r="J132">
        <v>16.52</v>
      </c>
      <c r="K132">
        <v>0.51</v>
      </c>
      <c r="L132">
        <v>7.43</v>
      </c>
      <c r="M132">
        <v>35.99</v>
      </c>
      <c r="N132">
        <v>48.4</v>
      </c>
      <c r="O132">
        <v>3217</v>
      </c>
      <c r="P132">
        <v>2761</v>
      </c>
      <c r="Q132">
        <v>2614</v>
      </c>
      <c r="R132">
        <v>-346</v>
      </c>
      <c r="S132">
        <v>8335</v>
      </c>
      <c r="T132">
        <v>801</v>
      </c>
      <c r="U132">
        <v>3045</v>
      </c>
      <c r="V132">
        <v>1372.1925007110999</v>
      </c>
      <c r="W132">
        <v>5.4710000000000001</v>
      </c>
      <c r="X132">
        <v>13522.1925007111</v>
      </c>
      <c r="Y132">
        <v>0.32442328817283</v>
      </c>
    </row>
    <row r="133" spans="1:25" x14ac:dyDescent="0.25">
      <c r="A133">
        <v>4640</v>
      </c>
      <c r="B133">
        <v>2186</v>
      </c>
      <c r="C133">
        <v>7514</v>
      </c>
      <c r="D133">
        <v>8470</v>
      </c>
      <c r="E133">
        <v>9.1999999999999993</v>
      </c>
      <c r="F133">
        <v>11.88</v>
      </c>
      <c r="G133">
        <v>14.86</v>
      </c>
      <c r="H133">
        <v>27.32</v>
      </c>
      <c r="I133">
        <v>8.81</v>
      </c>
      <c r="J133">
        <v>13.6</v>
      </c>
      <c r="K133">
        <v>0.38</v>
      </c>
      <c r="L133">
        <v>7.19</v>
      </c>
      <c r="M133">
        <v>35.99</v>
      </c>
      <c r="N133">
        <v>46.72</v>
      </c>
      <c r="O133">
        <v>3217</v>
      </c>
      <c r="P133">
        <v>2761</v>
      </c>
      <c r="Q133">
        <v>2523</v>
      </c>
      <c r="R133">
        <v>-344</v>
      </c>
      <c r="S133">
        <v>8248</v>
      </c>
      <c r="T133">
        <v>811</v>
      </c>
      <c r="U133">
        <v>3098</v>
      </c>
      <c r="V133">
        <v>1428.1925007110999</v>
      </c>
      <c r="W133">
        <v>5.5339999999999998</v>
      </c>
      <c r="X133">
        <v>13544.1925007111</v>
      </c>
      <c r="Y133">
        <v>0.27572317832295801</v>
      </c>
    </row>
    <row r="134" spans="1:25" x14ac:dyDescent="0.25">
      <c r="A134">
        <v>5157</v>
      </c>
      <c r="B134">
        <v>2529</v>
      </c>
      <c r="C134">
        <v>7486</v>
      </c>
      <c r="D134">
        <v>7623</v>
      </c>
      <c r="E134">
        <v>9.16</v>
      </c>
      <c r="F134">
        <v>11.95</v>
      </c>
      <c r="G134">
        <v>14.94</v>
      </c>
      <c r="H134">
        <v>27.44</v>
      </c>
      <c r="I134">
        <v>8.85</v>
      </c>
      <c r="J134">
        <v>13.4</v>
      </c>
      <c r="K134">
        <v>0.36</v>
      </c>
      <c r="L134">
        <v>7.17</v>
      </c>
      <c r="M134">
        <v>35.99</v>
      </c>
      <c r="N134">
        <v>46.62</v>
      </c>
      <c r="O134">
        <v>3217</v>
      </c>
      <c r="P134">
        <v>2761</v>
      </c>
      <c r="Q134">
        <v>2518</v>
      </c>
      <c r="R134">
        <v>-344</v>
      </c>
      <c r="S134">
        <v>8243</v>
      </c>
      <c r="T134">
        <v>823</v>
      </c>
      <c r="U134">
        <v>3100</v>
      </c>
      <c r="V134">
        <v>1508.1925007110999</v>
      </c>
      <c r="W134">
        <v>5.5380000000000003</v>
      </c>
      <c r="X134">
        <v>13630.1925007111</v>
      </c>
      <c r="Y134">
        <v>0.48517026730135399</v>
      </c>
    </row>
    <row r="135" spans="1:25" x14ac:dyDescent="0.25">
      <c r="A135">
        <v>4400</v>
      </c>
      <c r="B135">
        <v>1641</v>
      </c>
      <c r="C135">
        <v>7393</v>
      </c>
      <c r="D135">
        <v>10612</v>
      </c>
      <c r="E135">
        <v>9.0500000000000007</v>
      </c>
      <c r="F135">
        <v>11.17</v>
      </c>
      <c r="G135">
        <v>13.96</v>
      </c>
      <c r="H135">
        <v>24.97</v>
      </c>
      <c r="I135">
        <v>8.0500000000000007</v>
      </c>
      <c r="J135">
        <v>16.850000000000001</v>
      </c>
      <c r="K135">
        <v>0.37</v>
      </c>
      <c r="L135">
        <v>7.08</v>
      </c>
      <c r="M135">
        <v>35.99</v>
      </c>
      <c r="N135">
        <v>48.98</v>
      </c>
      <c r="O135">
        <v>3217</v>
      </c>
      <c r="P135">
        <v>2761</v>
      </c>
      <c r="Q135">
        <v>2645</v>
      </c>
      <c r="R135">
        <v>-338</v>
      </c>
      <c r="S135">
        <v>8374</v>
      </c>
      <c r="T135">
        <v>801</v>
      </c>
      <c r="U135">
        <v>3033</v>
      </c>
      <c r="V135">
        <v>1300.1925007110999</v>
      </c>
      <c r="W135">
        <v>5.5960000000000001</v>
      </c>
      <c r="X135">
        <v>13477.1925007111</v>
      </c>
      <c r="Y135" s="34">
        <v>0.313804467228121</v>
      </c>
    </row>
    <row r="136" spans="1:25" x14ac:dyDescent="0.25">
      <c r="A136">
        <v>5870</v>
      </c>
      <c r="B136">
        <v>5947</v>
      </c>
      <c r="C136">
        <v>7269</v>
      </c>
      <c r="D136">
        <v>7623</v>
      </c>
      <c r="E136">
        <v>8.9</v>
      </c>
      <c r="F136">
        <v>12</v>
      </c>
      <c r="G136">
        <v>15</v>
      </c>
      <c r="H136">
        <v>27.45</v>
      </c>
      <c r="I136">
        <v>8.85</v>
      </c>
      <c r="J136">
        <v>13.34</v>
      </c>
      <c r="K136">
        <v>0.36</v>
      </c>
      <c r="L136">
        <v>6.94</v>
      </c>
      <c r="M136">
        <v>35.99</v>
      </c>
      <c r="N136">
        <v>46.66</v>
      </c>
      <c r="O136">
        <v>3217</v>
      </c>
      <c r="P136">
        <v>2761</v>
      </c>
      <c r="Q136">
        <v>2520</v>
      </c>
      <c r="R136">
        <v>-332</v>
      </c>
      <c r="S136">
        <v>8257</v>
      </c>
      <c r="T136">
        <v>849</v>
      </c>
      <c r="U136">
        <v>3102</v>
      </c>
      <c r="V136">
        <v>2170.1925007110999</v>
      </c>
      <c r="W136">
        <v>5.6660000000000004</v>
      </c>
      <c r="X136">
        <v>14334.1925007111</v>
      </c>
      <c r="Y136">
        <v>0.38264372024899301</v>
      </c>
    </row>
    <row r="137" spans="1:25" x14ac:dyDescent="0.25">
      <c r="A137">
        <v>5287</v>
      </c>
      <c r="B137">
        <v>2908</v>
      </c>
      <c r="C137">
        <v>7254</v>
      </c>
      <c r="D137">
        <v>7623</v>
      </c>
      <c r="E137">
        <v>8.8800000000000008</v>
      </c>
      <c r="F137">
        <v>12</v>
      </c>
      <c r="G137">
        <v>15</v>
      </c>
      <c r="H137">
        <v>27.45</v>
      </c>
      <c r="I137">
        <v>8.85</v>
      </c>
      <c r="J137">
        <v>13.33</v>
      </c>
      <c r="K137">
        <v>0.36</v>
      </c>
      <c r="L137">
        <v>6.93</v>
      </c>
      <c r="M137">
        <v>35.99</v>
      </c>
      <c r="N137">
        <v>46.66</v>
      </c>
      <c r="O137">
        <v>3217</v>
      </c>
      <c r="P137">
        <v>2761</v>
      </c>
      <c r="Q137">
        <v>2520</v>
      </c>
      <c r="R137">
        <v>-331</v>
      </c>
      <c r="S137">
        <v>8258</v>
      </c>
      <c r="T137">
        <v>821</v>
      </c>
      <c r="U137">
        <v>3101</v>
      </c>
      <c r="V137">
        <v>1531.1925007110999</v>
      </c>
      <c r="W137">
        <v>5.6749999999999998</v>
      </c>
      <c r="X137">
        <v>13667.1925007111</v>
      </c>
      <c r="Y137">
        <v>0.264372024899304</v>
      </c>
    </row>
    <row r="138" spans="1:25" x14ac:dyDescent="0.25">
      <c r="A138">
        <v>5414</v>
      </c>
      <c r="B138">
        <v>2529</v>
      </c>
      <c r="C138">
        <v>7190</v>
      </c>
      <c r="D138">
        <v>7623</v>
      </c>
      <c r="E138">
        <v>8.8000000000000007</v>
      </c>
      <c r="F138">
        <v>12.01</v>
      </c>
      <c r="G138">
        <v>15.01</v>
      </c>
      <c r="H138">
        <v>27.44</v>
      </c>
      <c r="I138">
        <v>8.85</v>
      </c>
      <c r="J138">
        <v>13.33</v>
      </c>
      <c r="K138">
        <v>0.36</v>
      </c>
      <c r="L138">
        <v>6.86</v>
      </c>
      <c r="M138">
        <v>35.99</v>
      </c>
      <c r="N138">
        <v>46.68</v>
      </c>
      <c r="O138">
        <v>3217</v>
      </c>
      <c r="P138">
        <v>2761</v>
      </c>
      <c r="Q138">
        <v>2521</v>
      </c>
      <c r="R138">
        <v>-328</v>
      </c>
      <c r="S138">
        <v>8263</v>
      </c>
      <c r="T138">
        <v>820</v>
      </c>
      <c r="U138">
        <v>3101</v>
      </c>
      <c r="V138">
        <v>1446.1925007110999</v>
      </c>
      <c r="W138">
        <v>5.7119999999999997</v>
      </c>
      <c r="X138">
        <v>13586.1925007111</v>
      </c>
      <c r="Y138">
        <v>0.53350421091175304</v>
      </c>
    </row>
    <row r="139" spans="1:25" x14ac:dyDescent="0.25">
      <c r="A139">
        <v>4469</v>
      </c>
      <c r="B139">
        <v>2047</v>
      </c>
      <c r="C139">
        <v>7022</v>
      </c>
      <c r="D139">
        <v>8901</v>
      </c>
      <c r="E139">
        <v>8.59</v>
      </c>
      <c r="F139">
        <v>11.88</v>
      </c>
      <c r="G139">
        <v>14.86</v>
      </c>
      <c r="H139">
        <v>27.09</v>
      </c>
      <c r="I139">
        <v>8.74</v>
      </c>
      <c r="J139">
        <v>13.83</v>
      </c>
      <c r="K139">
        <v>0.41</v>
      </c>
      <c r="L139">
        <v>6.69</v>
      </c>
      <c r="M139">
        <v>35.99</v>
      </c>
      <c r="N139">
        <v>47</v>
      </c>
      <c r="O139">
        <v>3217</v>
      </c>
      <c r="P139">
        <v>2761</v>
      </c>
      <c r="Q139">
        <v>2538</v>
      </c>
      <c r="R139">
        <v>-315</v>
      </c>
      <c r="S139">
        <v>8293</v>
      </c>
      <c r="T139">
        <v>795</v>
      </c>
      <c r="U139">
        <v>3091</v>
      </c>
      <c r="V139">
        <v>1271.1925007110999</v>
      </c>
      <c r="W139">
        <v>5.8380000000000001</v>
      </c>
      <c r="X139">
        <v>13411.1925007111</v>
      </c>
      <c r="Y139">
        <v>0.433906993775173</v>
      </c>
    </row>
    <row r="140" spans="1:25" x14ac:dyDescent="0.25">
      <c r="A140">
        <v>5956</v>
      </c>
      <c r="B140">
        <v>1078</v>
      </c>
      <c r="C140">
        <v>6773</v>
      </c>
      <c r="D140">
        <v>12750</v>
      </c>
      <c r="E140">
        <v>8.2899999999999991</v>
      </c>
      <c r="F140">
        <v>9.4600000000000009</v>
      </c>
      <c r="G140">
        <v>11.82</v>
      </c>
      <c r="H140">
        <v>18.8</v>
      </c>
      <c r="I140">
        <v>6.07</v>
      </c>
      <c r="J140">
        <v>25.15</v>
      </c>
      <c r="K140">
        <v>0.36</v>
      </c>
      <c r="L140">
        <v>6.59</v>
      </c>
      <c r="M140">
        <v>35.99</v>
      </c>
      <c r="N140">
        <v>55.09</v>
      </c>
      <c r="O140">
        <v>3217</v>
      </c>
      <c r="P140">
        <v>2761</v>
      </c>
      <c r="Q140">
        <v>2975</v>
      </c>
      <c r="R140">
        <v>-312</v>
      </c>
      <c r="S140">
        <v>8726</v>
      </c>
      <c r="T140">
        <v>812</v>
      </c>
      <c r="U140">
        <v>2862</v>
      </c>
      <c r="V140">
        <v>1138.1925007110999</v>
      </c>
      <c r="W140">
        <v>5.8710000000000004</v>
      </c>
      <c r="X140">
        <v>13517.1925007111</v>
      </c>
      <c r="Y140">
        <v>0.55217868912486201</v>
      </c>
    </row>
    <row r="141" spans="1:25" x14ac:dyDescent="0.25">
      <c r="A141">
        <v>4754</v>
      </c>
      <c r="B141">
        <v>1581</v>
      </c>
      <c r="C141">
        <v>6773</v>
      </c>
      <c r="D141">
        <v>10562</v>
      </c>
      <c r="E141">
        <v>8.2899999999999991</v>
      </c>
      <c r="F141">
        <v>11.15</v>
      </c>
      <c r="G141">
        <v>13.94</v>
      </c>
      <c r="H141">
        <v>24.47</v>
      </c>
      <c r="I141">
        <v>7.89</v>
      </c>
      <c r="J141">
        <v>17.37</v>
      </c>
      <c r="K141">
        <v>0.36</v>
      </c>
      <c r="L141">
        <v>6.45</v>
      </c>
      <c r="M141">
        <v>35.99</v>
      </c>
      <c r="N141">
        <v>49.58</v>
      </c>
      <c r="O141">
        <v>3217</v>
      </c>
      <c r="P141">
        <v>2761</v>
      </c>
      <c r="Q141">
        <v>2677</v>
      </c>
      <c r="R141">
        <v>-305</v>
      </c>
      <c r="S141">
        <v>8440</v>
      </c>
      <c r="T141">
        <v>792</v>
      </c>
      <c r="U141">
        <v>3019</v>
      </c>
      <c r="V141">
        <v>1148.1925007110999</v>
      </c>
      <c r="W141">
        <v>5.95</v>
      </c>
      <c r="X141">
        <v>13368.1925007111</v>
      </c>
      <c r="Y141">
        <v>0.49871841816184498</v>
      </c>
    </row>
    <row r="142" spans="1:25" x14ac:dyDescent="0.25">
      <c r="A142">
        <v>3758</v>
      </c>
      <c r="B142">
        <v>1666</v>
      </c>
      <c r="C142">
        <v>6980</v>
      </c>
      <c r="D142">
        <v>10296</v>
      </c>
      <c r="E142">
        <v>8.5399999999999991</v>
      </c>
      <c r="F142">
        <v>11.08</v>
      </c>
      <c r="G142">
        <v>13.86</v>
      </c>
      <c r="H142">
        <v>25.18</v>
      </c>
      <c r="I142">
        <v>8.1199999999999992</v>
      </c>
      <c r="J142">
        <v>16.739999999999998</v>
      </c>
      <c r="K142">
        <v>0.61</v>
      </c>
      <c r="L142">
        <v>6.66</v>
      </c>
      <c r="M142">
        <v>35.99</v>
      </c>
      <c r="N142">
        <v>48.64</v>
      </c>
      <c r="O142">
        <v>3217</v>
      </c>
      <c r="P142">
        <v>2761</v>
      </c>
      <c r="Q142">
        <v>2627</v>
      </c>
      <c r="R142">
        <v>-297</v>
      </c>
      <c r="S142">
        <v>8397</v>
      </c>
      <c r="T142">
        <v>778</v>
      </c>
      <c r="U142">
        <v>3038</v>
      </c>
      <c r="V142">
        <v>1161.1925007110999</v>
      </c>
      <c r="W142">
        <v>5.9729999999999999</v>
      </c>
      <c r="X142">
        <v>13342.1925007111</v>
      </c>
      <c r="Y142">
        <v>0.51373123398022702</v>
      </c>
    </row>
    <row r="143" spans="1:25" x14ac:dyDescent="0.25">
      <c r="A143">
        <v>5879</v>
      </c>
      <c r="B143">
        <v>1146</v>
      </c>
      <c r="C143">
        <v>6488</v>
      </c>
      <c r="D143">
        <v>12311</v>
      </c>
      <c r="E143">
        <v>7.94</v>
      </c>
      <c r="F143">
        <v>9.77</v>
      </c>
      <c r="G143">
        <v>12.21</v>
      </c>
      <c r="H143">
        <v>19.73</v>
      </c>
      <c r="I143">
        <v>6.36</v>
      </c>
      <c r="J143">
        <v>23.84</v>
      </c>
      <c r="K143">
        <v>0.36</v>
      </c>
      <c r="L143">
        <v>6.26</v>
      </c>
      <c r="M143">
        <v>35.99</v>
      </c>
      <c r="N143">
        <v>54.23</v>
      </c>
      <c r="O143">
        <v>3217</v>
      </c>
      <c r="P143">
        <v>2761</v>
      </c>
      <c r="Q143">
        <v>2928</v>
      </c>
      <c r="R143">
        <v>-294</v>
      </c>
      <c r="S143">
        <v>8699</v>
      </c>
      <c r="T143">
        <v>804</v>
      </c>
      <c r="U143">
        <v>2887</v>
      </c>
      <c r="V143">
        <v>1070.1925007110999</v>
      </c>
      <c r="W143">
        <v>6.0620000000000003</v>
      </c>
      <c r="X143">
        <v>13437.1925007111</v>
      </c>
      <c r="Y143">
        <v>0.222995239838886</v>
      </c>
    </row>
    <row r="144" spans="1:25" x14ac:dyDescent="0.25">
      <c r="A144">
        <v>3480</v>
      </c>
      <c r="B144">
        <v>1128</v>
      </c>
      <c r="C144">
        <v>6589</v>
      </c>
      <c r="D144">
        <v>12440</v>
      </c>
      <c r="E144">
        <v>8.06</v>
      </c>
      <c r="F144">
        <v>9.56</v>
      </c>
      <c r="G144">
        <v>11.95</v>
      </c>
      <c r="H144">
        <v>19.489999999999998</v>
      </c>
      <c r="I144">
        <v>6.29</v>
      </c>
      <c r="J144">
        <v>24.34</v>
      </c>
      <c r="K144">
        <v>0.49</v>
      </c>
      <c r="L144">
        <v>6.37</v>
      </c>
      <c r="M144">
        <v>35.99</v>
      </c>
      <c r="N144">
        <v>54.32</v>
      </c>
      <c r="O144">
        <v>3217</v>
      </c>
      <c r="P144">
        <v>2761</v>
      </c>
      <c r="Q144">
        <v>2933</v>
      </c>
      <c r="R144">
        <v>-290</v>
      </c>
      <c r="S144">
        <v>8707</v>
      </c>
      <c r="T144">
        <v>760</v>
      </c>
      <c r="U144">
        <v>2881</v>
      </c>
      <c r="V144">
        <v>964.19250071110696</v>
      </c>
      <c r="W144">
        <v>6.07</v>
      </c>
      <c r="X144">
        <v>13289.1925007111</v>
      </c>
      <c r="Y144">
        <v>0.35078725741486599</v>
      </c>
    </row>
    <row r="145" spans="1:25" x14ac:dyDescent="0.25">
      <c r="A145">
        <v>3480</v>
      </c>
      <c r="B145">
        <v>1133</v>
      </c>
      <c r="C145">
        <v>6474</v>
      </c>
      <c r="D145">
        <v>12360</v>
      </c>
      <c r="E145">
        <v>7.92</v>
      </c>
      <c r="F145">
        <v>9.6</v>
      </c>
      <c r="G145">
        <v>11.99</v>
      </c>
      <c r="H145">
        <v>19.55</v>
      </c>
      <c r="I145">
        <v>6.31</v>
      </c>
      <c r="J145">
        <v>24.23</v>
      </c>
      <c r="K145">
        <v>0.49</v>
      </c>
      <c r="L145">
        <v>6.25</v>
      </c>
      <c r="M145">
        <v>35.99</v>
      </c>
      <c r="N145">
        <v>54.28</v>
      </c>
      <c r="O145">
        <v>3217</v>
      </c>
      <c r="P145">
        <v>2761</v>
      </c>
      <c r="Q145">
        <v>2931</v>
      </c>
      <c r="R145">
        <v>-283</v>
      </c>
      <c r="S145">
        <v>8712</v>
      </c>
      <c r="T145">
        <v>757</v>
      </c>
      <c r="U145">
        <v>2883</v>
      </c>
      <c r="V145">
        <v>935.19250071110696</v>
      </c>
      <c r="W145">
        <v>6.141</v>
      </c>
      <c r="X145">
        <v>13264.1925007111</v>
      </c>
      <c r="Y145">
        <v>0.58037348956426205</v>
      </c>
    </row>
    <row r="146" spans="1:25" x14ac:dyDescent="0.25">
      <c r="A146">
        <v>4984</v>
      </c>
      <c r="B146">
        <v>4789</v>
      </c>
      <c r="C146">
        <v>6429</v>
      </c>
      <c r="D146">
        <v>7246</v>
      </c>
      <c r="E146">
        <v>7.87</v>
      </c>
      <c r="F146">
        <v>12.16</v>
      </c>
      <c r="G146">
        <v>15.2</v>
      </c>
      <c r="H146">
        <v>27.44</v>
      </c>
      <c r="I146">
        <v>8.85</v>
      </c>
      <c r="J146">
        <v>13.14</v>
      </c>
      <c r="K146">
        <v>0.37</v>
      </c>
      <c r="L146">
        <v>6.09</v>
      </c>
      <c r="M146">
        <v>35.99</v>
      </c>
      <c r="N146">
        <v>46.83</v>
      </c>
      <c r="O146">
        <v>3217</v>
      </c>
      <c r="P146">
        <v>2761</v>
      </c>
      <c r="Q146">
        <v>2529</v>
      </c>
      <c r="R146">
        <v>-285</v>
      </c>
      <c r="S146">
        <v>8314</v>
      </c>
      <c r="T146">
        <v>805</v>
      </c>
      <c r="U146">
        <v>3101</v>
      </c>
      <c r="V146">
        <v>1675.1925007110999</v>
      </c>
      <c r="W146">
        <v>6.16</v>
      </c>
      <c r="X146">
        <v>13849.1925007111</v>
      </c>
      <c r="Y146">
        <v>0.421823507872574</v>
      </c>
    </row>
    <row r="147" spans="1:25" x14ac:dyDescent="0.25">
      <c r="A147">
        <v>5303</v>
      </c>
      <c r="B147">
        <v>4924</v>
      </c>
      <c r="C147">
        <v>6395</v>
      </c>
      <c r="D147">
        <v>7220</v>
      </c>
      <c r="E147">
        <v>7.83</v>
      </c>
      <c r="F147">
        <v>12.17</v>
      </c>
      <c r="G147">
        <v>15.21</v>
      </c>
      <c r="H147">
        <v>27.44</v>
      </c>
      <c r="I147">
        <v>8.85</v>
      </c>
      <c r="J147">
        <v>13.13</v>
      </c>
      <c r="K147">
        <v>0.37</v>
      </c>
      <c r="L147">
        <v>6.06</v>
      </c>
      <c r="M147">
        <v>35.99</v>
      </c>
      <c r="N147">
        <v>46.84</v>
      </c>
      <c r="O147">
        <v>3217</v>
      </c>
      <c r="P147">
        <v>2761</v>
      </c>
      <c r="Q147">
        <v>2529</v>
      </c>
      <c r="R147">
        <v>-283</v>
      </c>
      <c r="S147">
        <v>8316</v>
      </c>
      <c r="T147">
        <v>811</v>
      </c>
      <c r="U147">
        <v>3101</v>
      </c>
      <c r="V147">
        <v>1710.1925007110999</v>
      </c>
      <c r="W147">
        <v>6.1769999999999996</v>
      </c>
      <c r="X147">
        <v>13892.1925007111</v>
      </c>
      <c r="Y147">
        <v>0.56462834126693495</v>
      </c>
    </row>
    <row r="148" spans="1:25" x14ac:dyDescent="0.25">
      <c r="A148">
        <v>4469</v>
      </c>
      <c r="B148">
        <v>2021</v>
      </c>
      <c r="C148">
        <v>6268</v>
      </c>
      <c r="D148">
        <v>8982</v>
      </c>
      <c r="E148">
        <v>7.67</v>
      </c>
      <c r="F148">
        <v>12.02</v>
      </c>
      <c r="G148">
        <v>15.02</v>
      </c>
      <c r="H148">
        <v>27.01</v>
      </c>
      <c r="I148">
        <v>8.7100000000000009</v>
      </c>
      <c r="J148">
        <v>13.75</v>
      </c>
      <c r="K148">
        <v>0.41</v>
      </c>
      <c r="L148">
        <v>5.93</v>
      </c>
      <c r="M148">
        <v>35.99</v>
      </c>
      <c r="N148">
        <v>47.23</v>
      </c>
      <c r="O148">
        <v>3217</v>
      </c>
      <c r="P148">
        <v>2761</v>
      </c>
      <c r="Q148">
        <v>2550</v>
      </c>
      <c r="R148">
        <v>-273</v>
      </c>
      <c r="S148">
        <v>8347</v>
      </c>
      <c r="T148">
        <v>776</v>
      </c>
      <c r="U148">
        <v>3089</v>
      </c>
      <c r="V148">
        <v>1075.1925007110999</v>
      </c>
      <c r="W148">
        <v>6.2759999999999998</v>
      </c>
      <c r="X148">
        <v>13249.1925007111</v>
      </c>
      <c r="Y148">
        <v>0.59318930794580704</v>
      </c>
    </row>
    <row r="149" spans="1:25" x14ac:dyDescent="0.25">
      <c r="A149">
        <v>5287</v>
      </c>
      <c r="B149">
        <v>2908</v>
      </c>
      <c r="C149">
        <v>6131</v>
      </c>
      <c r="D149">
        <v>7025</v>
      </c>
      <c r="E149">
        <v>7.5</v>
      </c>
      <c r="F149">
        <v>12.23</v>
      </c>
      <c r="G149">
        <v>15.29</v>
      </c>
      <c r="H149">
        <v>27.43</v>
      </c>
      <c r="I149">
        <v>8.85</v>
      </c>
      <c r="J149">
        <v>13.06</v>
      </c>
      <c r="K149">
        <v>0.37</v>
      </c>
      <c r="L149">
        <v>5.8</v>
      </c>
      <c r="M149">
        <v>35.99</v>
      </c>
      <c r="N149">
        <v>46.9</v>
      </c>
      <c r="O149">
        <v>3217</v>
      </c>
      <c r="P149">
        <v>2761</v>
      </c>
      <c r="Q149">
        <v>2532</v>
      </c>
      <c r="R149">
        <v>-269</v>
      </c>
      <c r="S149">
        <v>8334</v>
      </c>
      <c r="T149">
        <v>793</v>
      </c>
      <c r="U149">
        <v>3100</v>
      </c>
      <c r="V149">
        <v>1238.1925007110999</v>
      </c>
      <c r="W149">
        <v>6.3289999999999997</v>
      </c>
      <c r="X149">
        <v>13418.1925007111</v>
      </c>
      <c r="Y149">
        <v>0.35627975100695702</v>
      </c>
    </row>
    <row r="150" spans="1:25" x14ac:dyDescent="0.25">
      <c r="A150">
        <v>5287</v>
      </c>
      <c r="B150">
        <v>2908</v>
      </c>
      <c r="C150">
        <v>6103</v>
      </c>
      <c r="D150">
        <v>7004</v>
      </c>
      <c r="E150">
        <v>7.47</v>
      </c>
      <c r="F150">
        <v>12.23</v>
      </c>
      <c r="G150">
        <v>15.29</v>
      </c>
      <c r="H150">
        <v>27.43</v>
      </c>
      <c r="I150">
        <v>8.85</v>
      </c>
      <c r="J150">
        <v>13.05</v>
      </c>
      <c r="K150">
        <v>0.37</v>
      </c>
      <c r="L150">
        <v>5.77</v>
      </c>
      <c r="M150">
        <v>35.99</v>
      </c>
      <c r="N150">
        <v>46.9</v>
      </c>
      <c r="O150">
        <v>3217</v>
      </c>
      <c r="P150">
        <v>2761</v>
      </c>
      <c r="Q150">
        <v>2533</v>
      </c>
      <c r="R150">
        <v>-267</v>
      </c>
      <c r="S150">
        <v>8336</v>
      </c>
      <c r="T150">
        <v>793</v>
      </c>
      <c r="U150">
        <v>3100</v>
      </c>
      <c r="V150">
        <v>1231.1925007110999</v>
      </c>
      <c r="W150">
        <v>6.3449999999999998</v>
      </c>
      <c r="X150">
        <v>13413.1925007111</v>
      </c>
      <c r="Y150">
        <v>0.52215305748809904</v>
      </c>
    </row>
    <row r="151" spans="1:25" x14ac:dyDescent="0.25">
      <c r="A151">
        <v>5510</v>
      </c>
      <c r="B151">
        <v>1408</v>
      </c>
      <c r="C151">
        <v>5945</v>
      </c>
      <c r="D151">
        <v>10898</v>
      </c>
      <c r="E151">
        <v>7.28</v>
      </c>
      <c r="F151">
        <v>10.81</v>
      </c>
      <c r="G151">
        <v>13.51</v>
      </c>
      <c r="H151">
        <v>22.83</v>
      </c>
      <c r="I151">
        <v>7.36</v>
      </c>
      <c r="J151">
        <v>19.440000000000001</v>
      </c>
      <c r="K151">
        <v>0.37</v>
      </c>
      <c r="L151">
        <v>5.64</v>
      </c>
      <c r="M151">
        <v>35.99</v>
      </c>
      <c r="N151">
        <v>51.33</v>
      </c>
      <c r="O151">
        <v>3217</v>
      </c>
      <c r="P151">
        <v>2761</v>
      </c>
      <c r="Q151">
        <v>2772</v>
      </c>
      <c r="R151">
        <v>-260</v>
      </c>
      <c r="S151">
        <v>8578</v>
      </c>
      <c r="T151">
        <v>785</v>
      </c>
      <c r="U151">
        <v>2973</v>
      </c>
      <c r="V151">
        <v>948.19250071110696</v>
      </c>
      <c r="W151">
        <v>6.4210000000000003</v>
      </c>
      <c r="X151">
        <v>13254.1925007111</v>
      </c>
      <c r="Y151">
        <v>0.36909556938850202</v>
      </c>
    </row>
    <row r="152" spans="1:25" x14ac:dyDescent="0.25">
      <c r="A152">
        <v>5448</v>
      </c>
      <c r="B152">
        <v>1680</v>
      </c>
      <c r="C152">
        <v>5907</v>
      </c>
      <c r="D152">
        <v>10039</v>
      </c>
      <c r="E152">
        <v>7.23</v>
      </c>
      <c r="F152">
        <v>11.58</v>
      </c>
      <c r="G152">
        <v>14.47</v>
      </c>
      <c r="H152">
        <v>25.24</v>
      </c>
      <c r="I152">
        <v>8.14</v>
      </c>
      <c r="J152">
        <v>16.07</v>
      </c>
      <c r="K152">
        <v>0.37</v>
      </c>
      <c r="L152">
        <v>5.58</v>
      </c>
      <c r="M152">
        <v>35.99</v>
      </c>
      <c r="N152">
        <v>49.03</v>
      </c>
      <c r="O152">
        <v>3217</v>
      </c>
      <c r="P152">
        <v>2761</v>
      </c>
      <c r="Q152">
        <v>2648</v>
      </c>
      <c r="R152">
        <v>-257</v>
      </c>
      <c r="S152">
        <v>8459</v>
      </c>
      <c r="T152">
        <v>784</v>
      </c>
      <c r="U152">
        <v>3040</v>
      </c>
      <c r="V152">
        <v>980.19250071110696</v>
      </c>
      <c r="W152">
        <v>6.4539999999999997</v>
      </c>
      <c r="X152">
        <v>13229.1925007111</v>
      </c>
      <c r="Y152">
        <v>0.30904430611497602</v>
      </c>
    </row>
    <row r="153" spans="1:25" x14ac:dyDescent="0.25">
      <c r="A153">
        <v>4634</v>
      </c>
      <c r="B153">
        <v>1347</v>
      </c>
      <c r="C153">
        <v>5791</v>
      </c>
      <c r="D153">
        <v>11086</v>
      </c>
      <c r="E153">
        <v>7.09</v>
      </c>
      <c r="F153">
        <v>10.64</v>
      </c>
      <c r="G153">
        <v>13.3</v>
      </c>
      <c r="H153">
        <v>22.16</v>
      </c>
      <c r="I153">
        <v>7.15</v>
      </c>
      <c r="J153">
        <v>20.309999999999999</v>
      </c>
      <c r="K153">
        <v>0.37</v>
      </c>
      <c r="L153">
        <v>5.5</v>
      </c>
      <c r="M153">
        <v>35.99</v>
      </c>
      <c r="N153">
        <v>51.99</v>
      </c>
      <c r="O153">
        <v>3217</v>
      </c>
      <c r="P153">
        <v>2761</v>
      </c>
      <c r="Q153">
        <v>2808</v>
      </c>
      <c r="R153">
        <v>-252</v>
      </c>
      <c r="S153">
        <v>8622</v>
      </c>
      <c r="T153">
        <v>764</v>
      </c>
      <c r="U153">
        <v>2955</v>
      </c>
      <c r="V153">
        <v>851.19250071110696</v>
      </c>
      <c r="W153">
        <v>6.5030000000000001</v>
      </c>
      <c r="X153">
        <v>13163.1925007111</v>
      </c>
      <c r="Y153">
        <v>0.33321127792017502</v>
      </c>
    </row>
    <row r="154" spans="1:25" x14ac:dyDescent="0.25">
      <c r="A154">
        <v>3602</v>
      </c>
      <c r="B154">
        <v>1408</v>
      </c>
      <c r="C154">
        <v>5961</v>
      </c>
      <c r="D154">
        <v>10906</v>
      </c>
      <c r="E154">
        <v>7.3</v>
      </c>
      <c r="F154">
        <v>10.6</v>
      </c>
      <c r="G154">
        <v>13.26</v>
      </c>
      <c r="H154">
        <v>22.83</v>
      </c>
      <c r="I154">
        <v>7.37</v>
      </c>
      <c r="J154">
        <v>19.690000000000001</v>
      </c>
      <c r="K154">
        <v>0.57999999999999996</v>
      </c>
      <c r="L154">
        <v>5.66</v>
      </c>
      <c r="M154">
        <v>35.99</v>
      </c>
      <c r="N154">
        <v>51.12</v>
      </c>
      <c r="O154">
        <v>3217</v>
      </c>
      <c r="P154">
        <v>2761</v>
      </c>
      <c r="Q154">
        <v>2761</v>
      </c>
      <c r="R154">
        <v>-244</v>
      </c>
      <c r="S154">
        <v>8582</v>
      </c>
      <c r="T154">
        <v>748</v>
      </c>
      <c r="U154">
        <v>2973</v>
      </c>
      <c r="V154">
        <v>849.19250071110696</v>
      </c>
      <c r="W154">
        <v>6.5289999999999999</v>
      </c>
      <c r="X154">
        <v>13122.1925007111</v>
      </c>
      <c r="Y154">
        <v>0.34602709630172002</v>
      </c>
    </row>
    <row r="155" spans="1:25" x14ac:dyDescent="0.25">
      <c r="A155">
        <v>4065</v>
      </c>
      <c r="B155">
        <v>1047</v>
      </c>
      <c r="C155">
        <v>5527</v>
      </c>
      <c r="D155">
        <v>12259</v>
      </c>
      <c r="E155">
        <v>6.76</v>
      </c>
      <c r="F155">
        <v>9.57</v>
      </c>
      <c r="G155">
        <v>11.97</v>
      </c>
      <c r="H155">
        <v>18.34</v>
      </c>
      <c r="I155">
        <v>5.92</v>
      </c>
      <c r="J155">
        <v>25.46</v>
      </c>
      <c r="K155">
        <v>0.38</v>
      </c>
      <c r="L155">
        <v>5.35</v>
      </c>
      <c r="M155">
        <v>35.99</v>
      </c>
      <c r="N155">
        <v>55.77</v>
      </c>
      <c r="O155">
        <v>3217</v>
      </c>
      <c r="P155">
        <v>2761</v>
      </c>
      <c r="Q155">
        <v>3011</v>
      </c>
      <c r="R155">
        <v>-243</v>
      </c>
      <c r="S155">
        <v>8833</v>
      </c>
      <c r="T155">
        <v>744</v>
      </c>
      <c r="U155">
        <v>2848</v>
      </c>
      <c r="V155">
        <v>707.19250071110696</v>
      </c>
      <c r="W155">
        <v>6.5940000000000003</v>
      </c>
      <c r="X155">
        <v>13108.1925007111</v>
      </c>
      <c r="Y155">
        <v>0.59318930794580704</v>
      </c>
    </row>
    <row r="156" spans="1:25" x14ac:dyDescent="0.25">
      <c r="A156">
        <v>5472</v>
      </c>
      <c r="B156">
        <v>1298</v>
      </c>
      <c r="C156">
        <v>5551</v>
      </c>
      <c r="D156">
        <v>11223</v>
      </c>
      <c r="E156">
        <v>6.79</v>
      </c>
      <c r="F156">
        <v>10.53</v>
      </c>
      <c r="G156">
        <v>13.16</v>
      </c>
      <c r="H156">
        <v>21.6</v>
      </c>
      <c r="I156">
        <v>6.97</v>
      </c>
      <c r="J156">
        <v>21.02</v>
      </c>
      <c r="K156">
        <v>0.37</v>
      </c>
      <c r="L156">
        <v>5.27</v>
      </c>
      <c r="M156">
        <v>35.99</v>
      </c>
      <c r="N156">
        <v>52.59</v>
      </c>
      <c r="O156">
        <v>3217</v>
      </c>
      <c r="P156">
        <v>2761</v>
      </c>
      <c r="Q156">
        <v>2840</v>
      </c>
      <c r="R156">
        <v>-240</v>
      </c>
      <c r="S156">
        <v>8666</v>
      </c>
      <c r="T156">
        <v>774</v>
      </c>
      <c r="U156">
        <v>2939</v>
      </c>
      <c r="V156">
        <v>828.19250071110696</v>
      </c>
      <c r="W156">
        <v>6.6340000000000003</v>
      </c>
      <c r="X156">
        <v>13179.1925007111</v>
      </c>
      <c r="Y156">
        <v>0.37605272793848399</v>
      </c>
    </row>
    <row r="157" spans="1:25" x14ac:dyDescent="0.25">
      <c r="A157">
        <v>5743</v>
      </c>
      <c r="B157">
        <v>1458</v>
      </c>
      <c r="C157">
        <v>5552</v>
      </c>
      <c r="D157">
        <v>10727</v>
      </c>
      <c r="E157">
        <v>6.79</v>
      </c>
      <c r="F157">
        <v>11.06</v>
      </c>
      <c r="G157">
        <v>13.82</v>
      </c>
      <c r="H157">
        <v>23.33</v>
      </c>
      <c r="I157">
        <v>7.53</v>
      </c>
      <c r="J157">
        <v>18.62</v>
      </c>
      <c r="K157">
        <v>0.37</v>
      </c>
      <c r="L157">
        <v>5.25</v>
      </c>
      <c r="M157">
        <v>35.99</v>
      </c>
      <c r="N157">
        <v>50.93</v>
      </c>
      <c r="O157">
        <v>3217</v>
      </c>
      <c r="P157">
        <v>2761</v>
      </c>
      <c r="Q157">
        <v>2750</v>
      </c>
      <c r="R157">
        <v>-239</v>
      </c>
      <c r="S157">
        <v>8579</v>
      </c>
      <c r="T157">
        <v>780</v>
      </c>
      <c r="U157">
        <v>2986</v>
      </c>
      <c r="V157">
        <v>868.19250071110696</v>
      </c>
      <c r="W157">
        <v>6.6470000000000002</v>
      </c>
      <c r="X157">
        <v>13183.1925007111</v>
      </c>
      <c r="Y157">
        <v>0.54412303185646205</v>
      </c>
    </row>
    <row r="158" spans="1:25" x14ac:dyDescent="0.25">
      <c r="A158">
        <v>3957</v>
      </c>
      <c r="B158">
        <v>1049</v>
      </c>
      <c r="C158">
        <v>5379</v>
      </c>
      <c r="D158">
        <v>12175</v>
      </c>
      <c r="E158">
        <v>6.58</v>
      </c>
      <c r="F158">
        <v>9.61</v>
      </c>
      <c r="G158">
        <v>12.01</v>
      </c>
      <c r="H158">
        <v>18.37</v>
      </c>
      <c r="I158">
        <v>5.93</v>
      </c>
      <c r="J158">
        <v>25.39</v>
      </c>
      <c r="K158">
        <v>0.38</v>
      </c>
      <c r="L158">
        <v>5.2</v>
      </c>
      <c r="M158">
        <v>35.99</v>
      </c>
      <c r="N158">
        <v>55.77</v>
      </c>
      <c r="O158">
        <v>3217</v>
      </c>
      <c r="P158">
        <v>2761</v>
      </c>
      <c r="Q158">
        <v>3011</v>
      </c>
      <c r="R158">
        <v>-234</v>
      </c>
      <c r="S158">
        <v>8841</v>
      </c>
      <c r="T158">
        <v>739</v>
      </c>
      <c r="U158">
        <v>2849</v>
      </c>
      <c r="V158">
        <v>663.19250071110696</v>
      </c>
      <c r="W158">
        <v>6.6820000000000004</v>
      </c>
      <c r="X158">
        <v>13068.1925007111</v>
      </c>
      <c r="Y158">
        <v>0.34712559502013901</v>
      </c>
    </row>
    <row r="159" spans="1:25" x14ac:dyDescent="0.25">
      <c r="A159">
        <v>5028</v>
      </c>
      <c r="B159">
        <v>1657</v>
      </c>
      <c r="C159">
        <v>5425</v>
      </c>
      <c r="D159">
        <v>9991</v>
      </c>
      <c r="E159">
        <v>6.64</v>
      </c>
      <c r="F159">
        <v>11.64</v>
      </c>
      <c r="G159">
        <v>14.55</v>
      </c>
      <c r="H159">
        <v>25.06</v>
      </c>
      <c r="I159">
        <v>8.08</v>
      </c>
      <c r="J159">
        <v>16.170000000000002</v>
      </c>
      <c r="K159">
        <v>0.38</v>
      </c>
      <c r="L159">
        <v>5.12</v>
      </c>
      <c r="M159">
        <v>35.99</v>
      </c>
      <c r="N159">
        <v>49.31</v>
      </c>
      <c r="O159">
        <v>3217</v>
      </c>
      <c r="P159">
        <v>2761</v>
      </c>
      <c r="Q159">
        <v>2663</v>
      </c>
      <c r="R159">
        <v>-231</v>
      </c>
      <c r="S159">
        <v>8500</v>
      </c>
      <c r="T159">
        <v>764</v>
      </c>
      <c r="U159">
        <v>3035</v>
      </c>
      <c r="V159">
        <v>829.19250071110696</v>
      </c>
      <c r="W159">
        <v>6.7249999999999996</v>
      </c>
      <c r="X159">
        <v>13094.1925007111</v>
      </c>
      <c r="Y159">
        <v>0.52471622116440797</v>
      </c>
    </row>
    <row r="160" spans="1:25" x14ac:dyDescent="0.25">
      <c r="A160">
        <v>4655</v>
      </c>
      <c r="B160">
        <v>1676</v>
      </c>
      <c r="C160">
        <v>5328</v>
      </c>
      <c r="D160">
        <v>9836</v>
      </c>
      <c r="E160">
        <v>6.52</v>
      </c>
      <c r="F160">
        <v>11.7</v>
      </c>
      <c r="G160">
        <v>14.63</v>
      </c>
      <c r="H160">
        <v>25.2</v>
      </c>
      <c r="I160">
        <v>8.1300000000000008</v>
      </c>
      <c r="J160">
        <v>15.95</v>
      </c>
      <c r="K160">
        <v>0.38</v>
      </c>
      <c r="L160">
        <v>5.0199999999999996</v>
      </c>
      <c r="M160">
        <v>35.99</v>
      </c>
      <c r="N160">
        <v>49.2</v>
      </c>
      <c r="O160">
        <v>3217</v>
      </c>
      <c r="P160">
        <v>2761</v>
      </c>
      <c r="Q160">
        <v>2657</v>
      </c>
      <c r="R160">
        <v>-226</v>
      </c>
      <c r="S160">
        <v>8500</v>
      </c>
      <c r="T160">
        <v>754</v>
      </c>
      <c r="U160">
        <v>3039</v>
      </c>
      <c r="V160">
        <v>786.19250071110696</v>
      </c>
      <c r="W160">
        <v>6.78</v>
      </c>
      <c r="X160">
        <v>13045.1925007111</v>
      </c>
      <c r="Y160">
        <v>0.52471622116440797</v>
      </c>
    </row>
    <row r="161" spans="1:25" x14ac:dyDescent="0.25">
      <c r="A161">
        <v>3953</v>
      </c>
      <c r="B161">
        <v>1657</v>
      </c>
      <c r="C161">
        <v>5342</v>
      </c>
      <c r="D161">
        <v>9929</v>
      </c>
      <c r="E161">
        <v>6.54</v>
      </c>
      <c r="F161">
        <v>11.53</v>
      </c>
      <c r="G161">
        <v>14.41</v>
      </c>
      <c r="H161">
        <v>25.08</v>
      </c>
      <c r="I161">
        <v>8.09</v>
      </c>
      <c r="J161">
        <v>16.29</v>
      </c>
      <c r="K161">
        <v>0.52</v>
      </c>
      <c r="L161">
        <v>5.04</v>
      </c>
      <c r="M161">
        <v>35.99</v>
      </c>
      <c r="N161">
        <v>49.18</v>
      </c>
      <c r="O161">
        <v>3217</v>
      </c>
      <c r="P161">
        <v>2761</v>
      </c>
      <c r="Q161">
        <v>2655</v>
      </c>
      <c r="R161">
        <v>-216</v>
      </c>
      <c r="S161">
        <v>8508</v>
      </c>
      <c r="T161">
        <v>741</v>
      </c>
      <c r="U161">
        <v>3036</v>
      </c>
      <c r="V161">
        <v>749.19250071110696</v>
      </c>
      <c r="W161">
        <v>6.851</v>
      </c>
      <c r="X161">
        <v>13000.1925007111</v>
      </c>
      <c r="Y161">
        <v>0.19772976931526901</v>
      </c>
    </row>
    <row r="162" spans="1:25" x14ac:dyDescent="0.25">
      <c r="A162">
        <v>3758</v>
      </c>
      <c r="B162">
        <v>1530</v>
      </c>
      <c r="C162">
        <v>5328</v>
      </c>
      <c r="D162">
        <v>10471</v>
      </c>
      <c r="E162">
        <v>6.52</v>
      </c>
      <c r="F162">
        <v>11.15</v>
      </c>
      <c r="G162">
        <v>13.94</v>
      </c>
      <c r="H162">
        <v>24.03</v>
      </c>
      <c r="I162">
        <v>7.75</v>
      </c>
      <c r="J162">
        <v>17.809999999999999</v>
      </c>
      <c r="K162">
        <v>0.56000000000000005</v>
      </c>
      <c r="L162">
        <v>5.03</v>
      </c>
      <c r="M162">
        <v>35.99</v>
      </c>
      <c r="N162">
        <v>50.14</v>
      </c>
      <c r="O162">
        <v>3217</v>
      </c>
      <c r="P162">
        <v>2761</v>
      </c>
      <c r="Q162">
        <v>2708</v>
      </c>
      <c r="R162">
        <v>-212</v>
      </c>
      <c r="S162">
        <v>8564</v>
      </c>
      <c r="T162">
        <v>736</v>
      </c>
      <c r="U162">
        <v>3006</v>
      </c>
      <c r="V162">
        <v>716.19250071110696</v>
      </c>
      <c r="W162">
        <v>6.8819999999999997</v>
      </c>
      <c r="X162">
        <v>12990.1925007111</v>
      </c>
      <c r="Y162">
        <v>0.204320761625778</v>
      </c>
    </row>
    <row r="163" spans="1:25" x14ac:dyDescent="0.25">
      <c r="A163">
        <v>3261</v>
      </c>
      <c r="B163">
        <v>1594</v>
      </c>
      <c r="C163">
        <v>5376</v>
      </c>
      <c r="D163">
        <v>10228</v>
      </c>
      <c r="E163">
        <v>6.58</v>
      </c>
      <c r="F163">
        <v>10.86</v>
      </c>
      <c r="G163">
        <v>13.58</v>
      </c>
      <c r="H163">
        <v>24.61</v>
      </c>
      <c r="I163">
        <v>7.94</v>
      </c>
      <c r="J163">
        <v>17.59</v>
      </c>
      <c r="K163">
        <v>1.02</v>
      </c>
      <c r="L163">
        <v>5.07</v>
      </c>
      <c r="M163">
        <v>35.99</v>
      </c>
      <c r="N163">
        <v>49.15</v>
      </c>
      <c r="O163">
        <v>3217</v>
      </c>
      <c r="P163">
        <v>2761</v>
      </c>
      <c r="Q163">
        <v>2654</v>
      </c>
      <c r="R163">
        <v>-178</v>
      </c>
      <c r="S163">
        <v>8543</v>
      </c>
      <c r="T163">
        <v>728</v>
      </c>
      <c r="U163">
        <v>3022</v>
      </c>
      <c r="V163">
        <v>712.19250071110696</v>
      </c>
      <c r="W163">
        <v>7.1210000000000004</v>
      </c>
      <c r="X163">
        <v>12972.1925007111</v>
      </c>
      <c r="Y163">
        <v>0.246796045404613</v>
      </c>
    </row>
    <row r="164" spans="1:25" x14ac:dyDescent="0.25">
      <c r="A164">
        <v>2965</v>
      </c>
      <c r="B164">
        <v>1346</v>
      </c>
      <c r="C164">
        <v>5330</v>
      </c>
      <c r="D164">
        <v>11074</v>
      </c>
      <c r="E164">
        <v>6.52</v>
      </c>
      <c r="F164">
        <v>10.02</v>
      </c>
      <c r="G164">
        <v>12.52</v>
      </c>
      <c r="H164">
        <v>22.17</v>
      </c>
      <c r="I164">
        <v>7.15</v>
      </c>
      <c r="J164">
        <v>21.08</v>
      </c>
      <c r="K164">
        <v>1.1100000000000001</v>
      </c>
      <c r="L164">
        <v>5.05</v>
      </c>
      <c r="M164">
        <v>35.99</v>
      </c>
      <c r="N164">
        <v>51.4</v>
      </c>
      <c r="O164">
        <v>3217</v>
      </c>
      <c r="P164">
        <v>2761</v>
      </c>
      <c r="Q164">
        <v>2776</v>
      </c>
      <c r="R164">
        <v>-170</v>
      </c>
      <c r="S164">
        <v>8671</v>
      </c>
      <c r="T164">
        <v>720</v>
      </c>
      <c r="U164">
        <v>2955</v>
      </c>
      <c r="V164">
        <v>644.19250071110696</v>
      </c>
      <c r="W164">
        <v>7.1859999999999999</v>
      </c>
      <c r="X164">
        <v>12961.1925007111</v>
      </c>
      <c r="Y164">
        <v>0.41230318564628299</v>
      </c>
    </row>
    <row r="165" spans="1:25" x14ac:dyDescent="0.25">
      <c r="A165">
        <v>2841</v>
      </c>
      <c r="B165">
        <v>1450</v>
      </c>
      <c r="C165">
        <v>5328</v>
      </c>
      <c r="D165">
        <v>10752</v>
      </c>
      <c r="E165">
        <v>6.52</v>
      </c>
      <c r="F165">
        <v>10.07</v>
      </c>
      <c r="G165">
        <v>12.59</v>
      </c>
      <c r="H165">
        <v>23.29</v>
      </c>
      <c r="I165">
        <v>7.51</v>
      </c>
      <c r="J165">
        <v>19.91</v>
      </c>
      <c r="K165">
        <v>1.41</v>
      </c>
      <c r="L165">
        <v>5.03</v>
      </c>
      <c r="M165">
        <v>35.99</v>
      </c>
      <c r="N165">
        <v>50.05</v>
      </c>
      <c r="O165">
        <v>3217</v>
      </c>
      <c r="P165">
        <v>2761</v>
      </c>
      <c r="Q165">
        <v>2703</v>
      </c>
      <c r="R165">
        <v>-146</v>
      </c>
      <c r="S165">
        <v>8621</v>
      </c>
      <c r="T165">
        <v>718</v>
      </c>
      <c r="U165">
        <v>2986</v>
      </c>
      <c r="V165">
        <v>655.19250071110696</v>
      </c>
      <c r="W165">
        <v>7.3650000000000002</v>
      </c>
      <c r="X165">
        <v>12950.1925007111</v>
      </c>
      <c r="Y165">
        <v>0.505309410472354</v>
      </c>
    </row>
    <row r="166" spans="1:25" x14ac:dyDescent="0.25">
      <c r="A166">
        <v>2878</v>
      </c>
      <c r="B166">
        <v>1530</v>
      </c>
      <c r="C166">
        <v>5328</v>
      </c>
      <c r="D166">
        <v>10471</v>
      </c>
      <c r="E166">
        <v>6.52</v>
      </c>
      <c r="F166">
        <v>10.26</v>
      </c>
      <c r="G166">
        <v>12.83</v>
      </c>
      <c r="H166">
        <v>24.06</v>
      </c>
      <c r="I166">
        <v>7.76</v>
      </c>
      <c r="J166">
        <v>18.89</v>
      </c>
      <c r="K166">
        <v>1.46</v>
      </c>
      <c r="L166">
        <v>5.03</v>
      </c>
      <c r="M166">
        <v>35.99</v>
      </c>
      <c r="N166">
        <v>49.27</v>
      </c>
      <c r="O166">
        <v>3217</v>
      </c>
      <c r="P166">
        <v>2761</v>
      </c>
      <c r="Q166">
        <v>2661</v>
      </c>
      <c r="R166">
        <v>-142</v>
      </c>
      <c r="S166">
        <v>8584</v>
      </c>
      <c r="T166">
        <v>719</v>
      </c>
      <c r="U166">
        <v>3007</v>
      </c>
      <c r="V166">
        <v>668.19250071110696</v>
      </c>
      <c r="W166">
        <v>7.3970000000000002</v>
      </c>
      <c r="X166">
        <v>12946.1925007111</v>
      </c>
      <c r="Y166">
        <v>0.26693518857561299</v>
      </c>
    </row>
    <row r="167" spans="1:25" x14ac:dyDescent="0.25">
      <c r="A167">
        <v>2863</v>
      </c>
      <c r="B167">
        <v>1636</v>
      </c>
      <c r="C167">
        <v>5329</v>
      </c>
      <c r="D167">
        <v>10011</v>
      </c>
      <c r="E167">
        <v>6.52</v>
      </c>
      <c r="F167">
        <v>10.39</v>
      </c>
      <c r="G167">
        <v>12.99</v>
      </c>
      <c r="H167">
        <v>24.96</v>
      </c>
      <c r="I167">
        <v>8.0500000000000007</v>
      </c>
      <c r="J167">
        <v>17.829999999999998</v>
      </c>
      <c r="K167">
        <v>1.62</v>
      </c>
      <c r="L167">
        <v>5.0199999999999996</v>
      </c>
      <c r="M167">
        <v>35.99</v>
      </c>
      <c r="N167">
        <v>48.26</v>
      </c>
      <c r="O167">
        <v>3217</v>
      </c>
      <c r="P167">
        <v>2761</v>
      </c>
      <c r="Q167">
        <v>2606</v>
      </c>
      <c r="R167">
        <v>-131</v>
      </c>
      <c r="S167">
        <v>8541</v>
      </c>
      <c r="T167">
        <v>719</v>
      </c>
      <c r="U167">
        <v>3033</v>
      </c>
      <c r="V167">
        <v>684.19250071110696</v>
      </c>
      <c r="W167">
        <v>7.4889999999999999</v>
      </c>
      <c r="X167">
        <v>12943.1925007111</v>
      </c>
      <c r="Y167">
        <v>0.23764188941779499</v>
      </c>
    </row>
    <row r="168" spans="1:25" x14ac:dyDescent="0.25">
      <c r="A168">
        <v>2744</v>
      </c>
      <c r="B168">
        <v>1657</v>
      </c>
      <c r="C168">
        <v>5329</v>
      </c>
      <c r="D168">
        <v>9919</v>
      </c>
      <c r="E168">
        <v>6.52</v>
      </c>
      <c r="F168">
        <v>10.210000000000001</v>
      </c>
      <c r="G168">
        <v>12.76</v>
      </c>
      <c r="H168">
        <v>25.13</v>
      </c>
      <c r="I168">
        <v>8.11</v>
      </c>
      <c r="J168">
        <v>17.89</v>
      </c>
      <c r="K168">
        <v>1.85</v>
      </c>
      <c r="L168">
        <v>5.0199999999999996</v>
      </c>
      <c r="M168">
        <v>35.99</v>
      </c>
      <c r="N168">
        <v>47.89</v>
      </c>
      <c r="O168">
        <v>3217</v>
      </c>
      <c r="P168">
        <v>2761</v>
      </c>
      <c r="Q168">
        <v>2586</v>
      </c>
      <c r="R168">
        <v>-114</v>
      </c>
      <c r="S168">
        <v>8538</v>
      </c>
      <c r="T168">
        <v>717</v>
      </c>
      <c r="U168">
        <v>3037</v>
      </c>
      <c r="V168">
        <v>681.19250071110696</v>
      </c>
      <c r="W168">
        <v>7.6230000000000002</v>
      </c>
      <c r="X168">
        <v>12939.1925007111</v>
      </c>
      <c r="Y168">
        <v>0.20651775906261399</v>
      </c>
    </row>
    <row r="169" spans="1:25" x14ac:dyDescent="0.25">
      <c r="A169">
        <v>2446</v>
      </c>
      <c r="B169">
        <v>1368</v>
      </c>
      <c r="C169">
        <v>5328</v>
      </c>
      <c r="D169">
        <v>11006</v>
      </c>
      <c r="E169">
        <v>6.52</v>
      </c>
      <c r="F169">
        <v>9.26</v>
      </c>
      <c r="G169">
        <v>11.57</v>
      </c>
      <c r="H169">
        <v>22.44</v>
      </c>
      <c r="I169">
        <v>7.24</v>
      </c>
      <c r="J169">
        <v>21.77</v>
      </c>
      <c r="K169">
        <v>1.95</v>
      </c>
      <c r="L169">
        <v>5.04</v>
      </c>
      <c r="M169">
        <v>35.99</v>
      </c>
      <c r="N169">
        <v>50.36</v>
      </c>
      <c r="O169">
        <v>3217</v>
      </c>
      <c r="P169">
        <v>2761</v>
      </c>
      <c r="Q169">
        <v>2719</v>
      </c>
      <c r="R169">
        <v>-106</v>
      </c>
      <c r="S169">
        <v>8676</v>
      </c>
      <c r="T169">
        <v>710</v>
      </c>
      <c r="U169">
        <v>2962</v>
      </c>
      <c r="V169">
        <v>619.19250071110696</v>
      </c>
      <c r="W169">
        <v>7.6719999999999997</v>
      </c>
      <c r="X169">
        <v>12938.1925007111</v>
      </c>
      <c r="Y169">
        <v>0.46063712925668199</v>
      </c>
    </row>
    <row r="170" spans="1:25" x14ac:dyDescent="0.25">
      <c r="A170">
        <v>2634</v>
      </c>
      <c r="B170">
        <v>1594</v>
      </c>
      <c r="C170">
        <v>5328</v>
      </c>
      <c r="D170">
        <v>10193</v>
      </c>
      <c r="E170">
        <v>6.52</v>
      </c>
      <c r="F170">
        <v>9.94</v>
      </c>
      <c r="G170">
        <v>12.42</v>
      </c>
      <c r="H170">
        <v>24.63</v>
      </c>
      <c r="I170">
        <v>7.95</v>
      </c>
      <c r="J170">
        <v>18.73</v>
      </c>
      <c r="K170">
        <v>1.97</v>
      </c>
      <c r="L170">
        <v>5.0199999999999996</v>
      </c>
      <c r="M170">
        <v>35.99</v>
      </c>
      <c r="N170">
        <v>48.25</v>
      </c>
      <c r="O170">
        <v>3217</v>
      </c>
      <c r="P170">
        <v>2761</v>
      </c>
      <c r="Q170">
        <v>2605</v>
      </c>
      <c r="R170">
        <v>-105</v>
      </c>
      <c r="S170">
        <v>8565</v>
      </c>
      <c r="T170">
        <v>715</v>
      </c>
      <c r="U170">
        <v>3024</v>
      </c>
      <c r="V170">
        <v>665.19250071110696</v>
      </c>
      <c r="W170">
        <v>7.6890000000000001</v>
      </c>
      <c r="X170">
        <v>12936.1925007111</v>
      </c>
      <c r="Y170">
        <v>0.47638227755400903</v>
      </c>
    </row>
    <row r="171" spans="1:25" x14ac:dyDescent="0.25">
      <c r="A171">
        <v>2553</v>
      </c>
      <c r="B171">
        <v>1636</v>
      </c>
      <c r="C171">
        <v>5329</v>
      </c>
      <c r="D171">
        <v>10011</v>
      </c>
      <c r="E171">
        <v>6.52</v>
      </c>
      <c r="F171">
        <v>9.82</v>
      </c>
      <c r="G171">
        <v>12.28</v>
      </c>
      <c r="H171">
        <v>24.97</v>
      </c>
      <c r="I171">
        <v>8.06</v>
      </c>
      <c r="J171">
        <v>18.53</v>
      </c>
      <c r="K171">
        <v>2.19</v>
      </c>
      <c r="L171">
        <v>5.0199999999999996</v>
      </c>
      <c r="M171">
        <v>35.99</v>
      </c>
      <c r="N171">
        <v>47.71</v>
      </c>
      <c r="O171">
        <v>3217</v>
      </c>
      <c r="P171">
        <v>2761</v>
      </c>
      <c r="Q171">
        <v>2576</v>
      </c>
      <c r="R171">
        <v>-89</v>
      </c>
      <c r="S171">
        <v>8552</v>
      </c>
      <c r="T171">
        <v>713</v>
      </c>
      <c r="U171">
        <v>3033</v>
      </c>
      <c r="V171">
        <v>667.19250071110696</v>
      </c>
      <c r="W171">
        <v>7.819</v>
      </c>
      <c r="X171">
        <v>12931.1925007111</v>
      </c>
      <c r="Y171">
        <v>0.56792383742218899</v>
      </c>
    </row>
    <row r="172" spans="1:25" x14ac:dyDescent="0.25">
      <c r="A172">
        <v>2446</v>
      </c>
      <c r="B172">
        <v>1637</v>
      </c>
      <c r="C172">
        <v>5328</v>
      </c>
      <c r="D172">
        <v>10006</v>
      </c>
      <c r="E172">
        <v>6.52</v>
      </c>
      <c r="F172">
        <v>9.59</v>
      </c>
      <c r="G172">
        <v>11.99</v>
      </c>
      <c r="H172">
        <v>24.99</v>
      </c>
      <c r="I172">
        <v>8.06</v>
      </c>
      <c r="J172">
        <v>18.8</v>
      </c>
      <c r="K172">
        <v>2.4300000000000002</v>
      </c>
      <c r="L172">
        <v>5.0199999999999996</v>
      </c>
      <c r="M172">
        <v>35.99</v>
      </c>
      <c r="N172">
        <v>47.48</v>
      </c>
      <c r="O172">
        <v>3217</v>
      </c>
      <c r="P172">
        <v>2761</v>
      </c>
      <c r="Q172">
        <v>2564</v>
      </c>
      <c r="R172">
        <v>-72</v>
      </c>
      <c r="S172">
        <v>8555</v>
      </c>
      <c r="T172">
        <v>711</v>
      </c>
      <c r="U172">
        <v>3033</v>
      </c>
      <c r="V172">
        <v>661.19250071110696</v>
      </c>
      <c r="W172">
        <v>7.9550000000000001</v>
      </c>
      <c r="X172">
        <v>12926.1925007111</v>
      </c>
      <c r="Y172">
        <v>0.54705236177224403</v>
      </c>
    </row>
    <row r="173" spans="1:25" x14ac:dyDescent="0.25">
      <c r="A173">
        <v>2121</v>
      </c>
      <c r="B173">
        <v>1508</v>
      </c>
      <c r="C173">
        <v>5328</v>
      </c>
      <c r="D173">
        <v>10567</v>
      </c>
      <c r="E173">
        <v>6.52</v>
      </c>
      <c r="F173">
        <v>8.69</v>
      </c>
      <c r="G173">
        <v>10.86</v>
      </c>
      <c r="H173">
        <v>23.88</v>
      </c>
      <c r="I173">
        <v>7.7</v>
      </c>
      <c r="J173">
        <v>21.04</v>
      </c>
      <c r="K173">
        <v>2.97</v>
      </c>
      <c r="L173">
        <v>5.03</v>
      </c>
      <c r="M173">
        <v>35.99</v>
      </c>
      <c r="N173">
        <v>48.03</v>
      </c>
      <c r="O173">
        <v>3217</v>
      </c>
      <c r="P173">
        <v>2761</v>
      </c>
      <c r="Q173">
        <v>2593</v>
      </c>
      <c r="R173">
        <v>-34</v>
      </c>
      <c r="S173">
        <v>8621</v>
      </c>
      <c r="T173">
        <v>704</v>
      </c>
      <c r="U173">
        <v>3002</v>
      </c>
      <c r="V173">
        <v>624.19250071110696</v>
      </c>
      <c r="W173">
        <v>8.2650000000000006</v>
      </c>
      <c r="X173">
        <v>12920.1925007111</v>
      </c>
      <c r="Y173">
        <v>0.28780666422555801</v>
      </c>
    </row>
    <row r="174" spans="1:25" x14ac:dyDescent="0.25">
      <c r="A174">
        <v>2142</v>
      </c>
      <c r="B174">
        <v>1562</v>
      </c>
      <c r="C174">
        <v>5328</v>
      </c>
      <c r="D174">
        <v>10332</v>
      </c>
      <c r="E174">
        <v>6.52</v>
      </c>
      <c r="F174">
        <v>8.7799999999999994</v>
      </c>
      <c r="G174">
        <v>10.98</v>
      </c>
      <c r="H174">
        <v>24.37</v>
      </c>
      <c r="I174">
        <v>7.86</v>
      </c>
      <c r="J174">
        <v>20.43</v>
      </c>
      <c r="K174">
        <v>3.04</v>
      </c>
      <c r="L174">
        <v>5.03</v>
      </c>
      <c r="M174">
        <v>35.99</v>
      </c>
      <c r="N174">
        <v>47.5</v>
      </c>
      <c r="O174">
        <v>3217</v>
      </c>
      <c r="P174">
        <v>2761</v>
      </c>
      <c r="Q174">
        <v>2565</v>
      </c>
      <c r="R174">
        <v>-30</v>
      </c>
      <c r="S174">
        <v>8597</v>
      </c>
      <c r="T174">
        <v>705</v>
      </c>
      <c r="U174">
        <v>3015</v>
      </c>
      <c r="V174">
        <v>634.19250071110696</v>
      </c>
      <c r="W174">
        <v>8.3019999999999996</v>
      </c>
      <c r="X174">
        <v>12919.1925007111</v>
      </c>
      <c r="Y174">
        <v>0.22006590992310501</v>
      </c>
    </row>
    <row r="175" spans="1:25" x14ac:dyDescent="0.25">
      <c r="A175">
        <v>2163</v>
      </c>
      <c r="B175">
        <v>1636</v>
      </c>
      <c r="C175">
        <v>5329</v>
      </c>
      <c r="D175">
        <v>10011</v>
      </c>
      <c r="E175">
        <v>6.52</v>
      </c>
      <c r="F175">
        <v>8.8800000000000008</v>
      </c>
      <c r="G175">
        <v>11.11</v>
      </c>
      <c r="H175">
        <v>24.98</v>
      </c>
      <c r="I175">
        <v>8.06</v>
      </c>
      <c r="J175">
        <v>19.690000000000001</v>
      </c>
      <c r="K175">
        <v>3.13</v>
      </c>
      <c r="L175">
        <v>5.0199999999999996</v>
      </c>
      <c r="M175">
        <v>35.99</v>
      </c>
      <c r="N175">
        <v>46.82</v>
      </c>
      <c r="O175">
        <v>3217</v>
      </c>
      <c r="P175">
        <v>2761</v>
      </c>
      <c r="Q175">
        <v>2528</v>
      </c>
      <c r="R175">
        <v>-23</v>
      </c>
      <c r="S175">
        <v>8567</v>
      </c>
      <c r="T175">
        <v>706</v>
      </c>
      <c r="U175">
        <v>3033</v>
      </c>
      <c r="V175">
        <v>646.19250071110696</v>
      </c>
      <c r="W175">
        <v>8.3580000000000005</v>
      </c>
      <c r="X175">
        <v>12918.1925007111</v>
      </c>
      <c r="Y175">
        <v>0.32845111680702999</v>
      </c>
    </row>
    <row r="176" spans="1:25" x14ac:dyDescent="0.25">
      <c r="A176">
        <v>1985</v>
      </c>
      <c r="B176">
        <v>1592</v>
      </c>
      <c r="C176">
        <v>5329</v>
      </c>
      <c r="D176">
        <v>10202</v>
      </c>
      <c r="E176">
        <v>6.52</v>
      </c>
      <c r="F176">
        <v>8.36</v>
      </c>
      <c r="G176">
        <v>10.45</v>
      </c>
      <c r="H176">
        <v>24.63</v>
      </c>
      <c r="I176">
        <v>7.94</v>
      </c>
      <c r="J176">
        <v>20.7</v>
      </c>
      <c r="K176">
        <v>3.54</v>
      </c>
      <c r="L176">
        <v>5.03</v>
      </c>
      <c r="M176">
        <v>35.99</v>
      </c>
      <c r="N176">
        <v>46.78</v>
      </c>
      <c r="O176">
        <v>3217</v>
      </c>
      <c r="P176">
        <v>2761</v>
      </c>
      <c r="Q176">
        <v>2526</v>
      </c>
      <c r="R176">
        <v>5</v>
      </c>
      <c r="S176">
        <v>8591</v>
      </c>
      <c r="T176">
        <v>702</v>
      </c>
      <c r="U176">
        <v>3022</v>
      </c>
      <c r="V176">
        <v>630.19250071110696</v>
      </c>
      <c r="W176">
        <v>8.593</v>
      </c>
      <c r="X176">
        <v>12912.1925007111</v>
      </c>
      <c r="Y176">
        <v>0.39106554375686498</v>
      </c>
    </row>
    <row r="177" spans="1:25" x14ac:dyDescent="0.25">
      <c r="A177">
        <v>1825</v>
      </c>
      <c r="B177">
        <v>1554</v>
      </c>
      <c r="C177">
        <v>5328</v>
      </c>
      <c r="D177">
        <v>10367</v>
      </c>
      <c r="E177">
        <v>6.52</v>
      </c>
      <c r="F177">
        <v>7.86</v>
      </c>
      <c r="G177">
        <v>9.82</v>
      </c>
      <c r="H177">
        <v>24.3</v>
      </c>
      <c r="I177">
        <v>7.84</v>
      </c>
      <c r="J177">
        <v>21.66</v>
      </c>
      <c r="K177">
        <v>3.94</v>
      </c>
      <c r="L177">
        <v>5.03</v>
      </c>
      <c r="M177">
        <v>35.99</v>
      </c>
      <c r="N177">
        <v>46.72</v>
      </c>
      <c r="O177">
        <v>3217</v>
      </c>
      <c r="P177">
        <v>2761</v>
      </c>
      <c r="Q177">
        <v>2523</v>
      </c>
      <c r="R177">
        <v>31</v>
      </c>
      <c r="S177">
        <v>8613</v>
      </c>
      <c r="T177">
        <v>699</v>
      </c>
      <c r="U177">
        <v>3014</v>
      </c>
      <c r="V177">
        <v>616.19250071110696</v>
      </c>
      <c r="W177">
        <v>8.8209999999999997</v>
      </c>
      <c r="X177">
        <v>12910.1925007111</v>
      </c>
      <c r="Y177">
        <v>0.55034785792749896</v>
      </c>
    </row>
    <row r="178" spans="1:25" x14ac:dyDescent="0.25">
      <c r="A178">
        <v>1806</v>
      </c>
      <c r="B178">
        <v>1636</v>
      </c>
      <c r="C178">
        <v>5328</v>
      </c>
      <c r="D178">
        <v>10115</v>
      </c>
      <c r="E178">
        <v>6.52</v>
      </c>
      <c r="F178">
        <v>7.82</v>
      </c>
      <c r="G178">
        <v>9.7799999999999994</v>
      </c>
      <c r="H178">
        <v>24.98</v>
      </c>
      <c r="I178">
        <v>8.06</v>
      </c>
      <c r="J178">
        <v>21.02</v>
      </c>
      <c r="K178">
        <v>4.1900000000000004</v>
      </c>
      <c r="L178">
        <v>5.0199999999999996</v>
      </c>
      <c r="M178">
        <v>35.99</v>
      </c>
      <c r="N178">
        <v>45.83</v>
      </c>
      <c r="O178">
        <v>3217</v>
      </c>
      <c r="P178">
        <v>2761</v>
      </c>
      <c r="Q178">
        <v>2475</v>
      </c>
      <c r="R178">
        <v>48</v>
      </c>
      <c r="S178">
        <v>8582</v>
      </c>
      <c r="T178">
        <v>699</v>
      </c>
      <c r="U178">
        <v>3033</v>
      </c>
      <c r="V178">
        <v>628.19250071110696</v>
      </c>
      <c r="W178">
        <v>8.968</v>
      </c>
      <c r="X178">
        <v>12909.1925007111</v>
      </c>
      <c r="Y178">
        <v>0.29073599414133999</v>
      </c>
    </row>
    <row r="179" spans="1:25" x14ac:dyDescent="0.25">
      <c r="A179">
        <v>1740</v>
      </c>
      <c r="B179">
        <v>1563</v>
      </c>
      <c r="C179">
        <v>5328</v>
      </c>
      <c r="D179">
        <v>10424</v>
      </c>
      <c r="E179">
        <v>6.52</v>
      </c>
      <c r="F179">
        <v>7.59</v>
      </c>
      <c r="G179">
        <v>9.49</v>
      </c>
      <c r="H179">
        <v>24.38</v>
      </c>
      <c r="I179">
        <v>7.86</v>
      </c>
      <c r="J179">
        <v>21.91</v>
      </c>
      <c r="K179">
        <v>4.2300000000000004</v>
      </c>
      <c r="L179">
        <v>5.03</v>
      </c>
      <c r="M179">
        <v>35.99</v>
      </c>
      <c r="N179">
        <v>46.37</v>
      </c>
      <c r="O179">
        <v>3217</v>
      </c>
      <c r="P179">
        <v>2761</v>
      </c>
      <c r="Q179">
        <v>2504</v>
      </c>
      <c r="R179">
        <v>51</v>
      </c>
      <c r="S179">
        <v>8613</v>
      </c>
      <c r="T179">
        <v>697</v>
      </c>
      <c r="U179">
        <v>3015</v>
      </c>
      <c r="V179">
        <v>614.19250071110696</v>
      </c>
      <c r="W179">
        <v>8.9890000000000008</v>
      </c>
      <c r="X179">
        <v>12907.1925007111</v>
      </c>
      <c r="Y179">
        <v>0.37605272793848399</v>
      </c>
    </row>
    <row r="180" spans="1:25" x14ac:dyDescent="0.25">
      <c r="A180">
        <v>1515</v>
      </c>
      <c r="B180">
        <v>1579</v>
      </c>
      <c r="C180">
        <v>5329</v>
      </c>
      <c r="D180">
        <v>10656</v>
      </c>
      <c r="E180">
        <v>6.52</v>
      </c>
      <c r="F180">
        <v>6.85</v>
      </c>
      <c r="G180">
        <v>8.56</v>
      </c>
      <c r="H180">
        <v>24.52</v>
      </c>
      <c r="I180">
        <v>7.91</v>
      </c>
      <c r="J180">
        <v>22.7</v>
      </c>
      <c r="K180">
        <v>5.0199999999999996</v>
      </c>
      <c r="L180">
        <v>5.03</v>
      </c>
      <c r="M180">
        <v>35.99</v>
      </c>
      <c r="N180">
        <v>45.5</v>
      </c>
      <c r="O180">
        <v>3217</v>
      </c>
      <c r="P180">
        <v>2761</v>
      </c>
      <c r="Q180">
        <v>2457</v>
      </c>
      <c r="R180">
        <v>103</v>
      </c>
      <c r="S180">
        <v>8617</v>
      </c>
      <c r="T180">
        <v>693</v>
      </c>
      <c r="U180">
        <v>3020</v>
      </c>
      <c r="V180">
        <v>607.19250071110696</v>
      </c>
      <c r="W180">
        <v>9.4410000000000007</v>
      </c>
      <c r="X180">
        <v>12906.1925007111</v>
      </c>
      <c r="Y180">
        <v>0.266202856096667</v>
      </c>
    </row>
    <row r="181" spans="1:25" x14ac:dyDescent="0.25">
      <c r="A181">
        <v>1456</v>
      </c>
      <c r="B181">
        <v>1591</v>
      </c>
      <c r="C181">
        <v>5328</v>
      </c>
      <c r="D181">
        <v>10692</v>
      </c>
      <c r="E181">
        <v>6.52</v>
      </c>
      <c r="F181">
        <v>6.64</v>
      </c>
      <c r="G181">
        <v>8.31</v>
      </c>
      <c r="H181">
        <v>24.62</v>
      </c>
      <c r="I181">
        <v>7.94</v>
      </c>
      <c r="J181">
        <v>22.85</v>
      </c>
      <c r="K181">
        <v>5.25</v>
      </c>
      <c r="L181">
        <v>5.0199999999999996</v>
      </c>
      <c r="M181">
        <v>35.99</v>
      </c>
      <c r="N181">
        <v>45.18</v>
      </c>
      <c r="O181">
        <v>3217</v>
      </c>
      <c r="P181">
        <v>2761</v>
      </c>
      <c r="Q181">
        <v>2440</v>
      </c>
      <c r="R181">
        <v>119</v>
      </c>
      <c r="S181">
        <v>8615</v>
      </c>
      <c r="T181">
        <v>692</v>
      </c>
      <c r="U181">
        <v>3022</v>
      </c>
      <c r="V181">
        <v>607.19250071110696</v>
      </c>
      <c r="W181">
        <v>9.5760000000000005</v>
      </c>
      <c r="X181">
        <v>12905.1925007111</v>
      </c>
      <c r="Y181">
        <v>0.228487733430977</v>
      </c>
    </row>
    <row r="182" spans="1:25" x14ac:dyDescent="0.25">
      <c r="A182">
        <v>1456</v>
      </c>
      <c r="B182">
        <v>1591</v>
      </c>
      <c r="C182">
        <v>5328</v>
      </c>
      <c r="D182">
        <v>10692</v>
      </c>
      <c r="E182">
        <v>6.52</v>
      </c>
      <c r="F182">
        <v>6.64</v>
      </c>
      <c r="G182">
        <v>8.31</v>
      </c>
      <c r="H182">
        <v>24.62</v>
      </c>
      <c r="I182">
        <v>7.94</v>
      </c>
      <c r="J182">
        <v>22.85</v>
      </c>
      <c r="K182">
        <v>5.25</v>
      </c>
      <c r="L182">
        <v>5.0199999999999996</v>
      </c>
      <c r="M182">
        <v>35.99</v>
      </c>
      <c r="N182">
        <v>45.18</v>
      </c>
      <c r="O182">
        <v>3217</v>
      </c>
      <c r="P182">
        <v>2761</v>
      </c>
      <c r="Q182">
        <v>2440</v>
      </c>
      <c r="R182">
        <v>119</v>
      </c>
      <c r="S182">
        <v>8615</v>
      </c>
      <c r="T182">
        <v>692</v>
      </c>
      <c r="U182">
        <v>3022</v>
      </c>
      <c r="V182">
        <v>607.19250071110696</v>
      </c>
      <c r="W182">
        <v>9.5760000000000005</v>
      </c>
      <c r="X182">
        <v>12905.1925007111</v>
      </c>
      <c r="Y182">
        <v>0.27279384840717602</v>
      </c>
    </row>
    <row r="183" spans="1:25" x14ac:dyDescent="0.25">
      <c r="A183">
        <v>1128</v>
      </c>
      <c r="B183">
        <v>1579</v>
      </c>
      <c r="C183">
        <v>5329</v>
      </c>
      <c r="D183">
        <v>11139</v>
      </c>
      <c r="E183">
        <v>6.52</v>
      </c>
      <c r="F183">
        <v>5.46</v>
      </c>
      <c r="G183">
        <v>6.82</v>
      </c>
      <c r="H183">
        <v>24.52</v>
      </c>
      <c r="I183">
        <v>7.91</v>
      </c>
      <c r="J183">
        <v>24.44</v>
      </c>
      <c r="K183">
        <v>6.41</v>
      </c>
      <c r="L183">
        <v>5.03</v>
      </c>
      <c r="M183">
        <v>35.99</v>
      </c>
      <c r="N183">
        <v>44.19</v>
      </c>
      <c r="O183">
        <v>3217</v>
      </c>
      <c r="P183">
        <v>2761</v>
      </c>
      <c r="Q183">
        <v>2386</v>
      </c>
      <c r="R183">
        <v>195</v>
      </c>
      <c r="S183">
        <v>8635</v>
      </c>
      <c r="T183">
        <v>686</v>
      </c>
      <c r="U183">
        <v>3020</v>
      </c>
      <c r="V183">
        <v>592.19250071110696</v>
      </c>
      <c r="W183">
        <v>10.239000000000001</v>
      </c>
      <c r="X183">
        <v>12904.1925007111</v>
      </c>
      <c r="Y183">
        <v>0.28377883559135803</v>
      </c>
    </row>
    <row r="184" spans="1:25" x14ac:dyDescent="0.25">
      <c r="A184">
        <v>1118</v>
      </c>
      <c r="B184">
        <v>1664</v>
      </c>
      <c r="C184">
        <v>5328</v>
      </c>
      <c r="D184">
        <v>10888</v>
      </c>
      <c r="E184">
        <v>6.52</v>
      </c>
      <c r="F184">
        <v>5.43</v>
      </c>
      <c r="G184">
        <v>6.78</v>
      </c>
      <c r="H184">
        <v>25.2</v>
      </c>
      <c r="I184">
        <v>8.1300000000000008</v>
      </c>
      <c r="J184">
        <v>23.8</v>
      </c>
      <c r="K184">
        <v>6.66</v>
      </c>
      <c r="L184">
        <v>5.0199999999999996</v>
      </c>
      <c r="M184">
        <v>35.99</v>
      </c>
      <c r="N184">
        <v>43.32</v>
      </c>
      <c r="O184">
        <v>3217</v>
      </c>
      <c r="P184">
        <v>2761</v>
      </c>
      <c r="Q184">
        <v>2339</v>
      </c>
      <c r="R184">
        <v>211</v>
      </c>
      <c r="S184">
        <v>8603</v>
      </c>
      <c r="T184">
        <v>686</v>
      </c>
      <c r="U184">
        <v>3039</v>
      </c>
      <c r="V184">
        <v>605.19250071110696</v>
      </c>
      <c r="W184">
        <v>10.382</v>
      </c>
      <c r="X184">
        <v>12903.1925007111</v>
      </c>
      <c r="Y184">
        <v>0.481508604906627</v>
      </c>
    </row>
    <row r="185" spans="1:25" x14ac:dyDescent="0.25">
      <c r="A185">
        <v>713</v>
      </c>
      <c r="B185">
        <v>1580</v>
      </c>
      <c r="C185">
        <v>5330</v>
      </c>
      <c r="D185">
        <v>11655</v>
      </c>
      <c r="E185">
        <v>6.52</v>
      </c>
      <c r="F185">
        <v>3.77</v>
      </c>
      <c r="G185">
        <v>4.72</v>
      </c>
      <c r="H185">
        <v>24.6</v>
      </c>
      <c r="I185">
        <v>7.94</v>
      </c>
      <c r="J185">
        <v>26.46</v>
      </c>
      <c r="K185">
        <v>8.1199999999999992</v>
      </c>
      <c r="L185">
        <v>5.03</v>
      </c>
      <c r="M185">
        <v>35.99</v>
      </c>
      <c r="N185">
        <v>42.51</v>
      </c>
      <c r="O185">
        <v>3217</v>
      </c>
      <c r="P185">
        <v>2761</v>
      </c>
      <c r="Q185">
        <v>2296</v>
      </c>
      <c r="R185">
        <v>308</v>
      </c>
      <c r="S185">
        <v>8653</v>
      </c>
      <c r="T185">
        <v>678</v>
      </c>
      <c r="U185">
        <v>3021</v>
      </c>
      <c r="V185">
        <v>575.19250071110696</v>
      </c>
      <c r="W185">
        <v>11.218999999999999</v>
      </c>
      <c r="X185">
        <v>12901.1925007111</v>
      </c>
      <c r="Y185">
        <v>0.33906993775173899</v>
      </c>
    </row>
    <row r="186" spans="1:25" x14ac:dyDescent="0.25">
      <c r="A186">
        <v>491</v>
      </c>
      <c r="B186">
        <v>1591</v>
      </c>
      <c r="C186">
        <v>5328</v>
      </c>
      <c r="D186">
        <v>11898</v>
      </c>
      <c r="E186">
        <v>6.52</v>
      </c>
      <c r="F186">
        <v>2.68</v>
      </c>
      <c r="G186">
        <v>3.35</v>
      </c>
      <c r="H186">
        <v>24.9</v>
      </c>
      <c r="I186">
        <v>8.0299999999999994</v>
      </c>
      <c r="J186">
        <v>27.52</v>
      </c>
      <c r="K186">
        <v>9.31</v>
      </c>
      <c r="L186">
        <v>5.0199999999999996</v>
      </c>
      <c r="M186">
        <v>35.99</v>
      </c>
      <c r="N186">
        <v>41.11</v>
      </c>
      <c r="O186">
        <v>3217</v>
      </c>
      <c r="P186">
        <v>2761</v>
      </c>
      <c r="Q186">
        <v>2220</v>
      </c>
      <c r="R186">
        <v>387</v>
      </c>
      <c r="S186">
        <v>8653</v>
      </c>
      <c r="T186">
        <v>673</v>
      </c>
      <c r="U186">
        <v>3031</v>
      </c>
      <c r="V186">
        <v>568.19250071110696</v>
      </c>
      <c r="W186">
        <v>11.901999999999999</v>
      </c>
      <c r="X186">
        <v>12900.1925007111</v>
      </c>
      <c r="Y186">
        <v>0.29549615525448503</v>
      </c>
    </row>
    <row r="187" spans="1:25" x14ac:dyDescent="0.25">
      <c r="A187">
        <v>491</v>
      </c>
      <c r="B187">
        <v>1591</v>
      </c>
      <c r="C187">
        <v>5328</v>
      </c>
      <c r="D187">
        <v>11898</v>
      </c>
      <c r="E187">
        <v>6.52</v>
      </c>
      <c r="F187">
        <v>2.68</v>
      </c>
      <c r="G187">
        <v>3.35</v>
      </c>
      <c r="H187">
        <v>24.9</v>
      </c>
      <c r="I187">
        <v>8.0299999999999994</v>
      </c>
      <c r="J187">
        <v>27.52</v>
      </c>
      <c r="K187">
        <v>9.31</v>
      </c>
      <c r="L187">
        <v>5.0199999999999996</v>
      </c>
      <c r="M187">
        <v>35.99</v>
      </c>
      <c r="N187">
        <v>41.11</v>
      </c>
      <c r="O187">
        <v>3217</v>
      </c>
      <c r="P187">
        <v>2761</v>
      </c>
      <c r="Q187">
        <v>2220</v>
      </c>
      <c r="R187">
        <v>387</v>
      </c>
      <c r="S187">
        <v>8653</v>
      </c>
      <c r="T187">
        <v>673</v>
      </c>
      <c r="U187">
        <v>3031</v>
      </c>
      <c r="V187">
        <v>568.19250071110696</v>
      </c>
      <c r="W187">
        <v>11.901999999999999</v>
      </c>
      <c r="X187">
        <v>12900.1925007111</v>
      </c>
      <c r="Y187">
        <v>0.44086415232515502</v>
      </c>
    </row>
  </sheetData>
  <sortState ref="A5:Y187">
    <sortCondition ref="W4:W187"/>
  </sortState>
  <mergeCells count="3">
    <mergeCell ref="AB1:AT1"/>
    <mergeCell ref="AF8:AG8"/>
    <mergeCell ref="A1:N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pane ySplit="3" topLeftCell="A4" activePane="bottomLeft" state="frozen"/>
      <selection pane="bottomLeft" activeCell="A2" sqref="A2:Y3"/>
    </sheetView>
  </sheetViews>
  <sheetFormatPr defaultRowHeight="15" x14ac:dyDescent="0.25"/>
  <cols>
    <col min="4" max="4" width="10.5703125" bestFit="1" customWidth="1"/>
    <col min="5" max="5" width="6" bestFit="1" customWidth="1"/>
    <col min="6" max="6" width="8.7109375" bestFit="1" customWidth="1"/>
    <col min="7" max="7" width="9" bestFit="1" customWidth="1"/>
    <col min="8" max="8" width="7.85546875" bestFit="1" customWidth="1"/>
    <col min="9" max="9" width="7.5703125" bestFit="1" customWidth="1"/>
    <col min="10" max="10" width="10.85546875" bestFit="1" customWidth="1"/>
    <col min="11" max="11" width="7" bestFit="1" customWidth="1"/>
    <col min="12" max="12" width="6.7109375" bestFit="1" customWidth="1"/>
    <col min="13" max="13" width="15.5703125" bestFit="1" customWidth="1"/>
    <col min="14" max="14" width="20.42578125" bestFit="1" customWidth="1"/>
    <col min="15" max="15" width="10.42578125" bestFit="1" customWidth="1"/>
    <col min="16" max="16" width="10.28515625" bestFit="1" customWidth="1"/>
    <col min="17" max="17" width="12.140625" bestFit="1" customWidth="1"/>
    <col min="18" max="18" width="22.28515625" bestFit="1" customWidth="1"/>
    <col min="19" max="19" width="12.7109375" bestFit="1" customWidth="1"/>
    <col min="20" max="20" width="19.85546875" bestFit="1" customWidth="1"/>
    <col min="21" max="21" width="14.28515625" bestFit="1" customWidth="1"/>
    <col min="22" max="22" width="15.140625" bestFit="1" customWidth="1"/>
    <col min="23" max="23" width="13.28515625" bestFit="1" customWidth="1"/>
    <col min="24" max="24" width="11.140625" bestFit="1" customWidth="1"/>
    <col min="25" max="25" width="21.7109375" bestFit="1" customWidth="1"/>
  </cols>
  <sheetData>
    <row r="1" spans="1:25" x14ac:dyDescent="0.25">
      <c r="A1" s="50" t="s">
        <v>91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25" x14ac:dyDescent="0.25">
      <c r="A2" s="13" t="s">
        <v>60</v>
      </c>
      <c r="B2" s="13" t="s">
        <v>61</v>
      </c>
      <c r="C2" s="13" t="s">
        <v>62</v>
      </c>
      <c r="D2" s="13" t="s">
        <v>63</v>
      </c>
      <c r="E2" s="32" t="s">
        <v>0</v>
      </c>
      <c r="F2" s="32" t="s">
        <v>74</v>
      </c>
      <c r="G2" s="33" t="s">
        <v>75</v>
      </c>
      <c r="H2" s="33" t="s">
        <v>76</v>
      </c>
      <c r="I2" s="32" t="s">
        <v>77</v>
      </c>
      <c r="J2" s="10" t="s">
        <v>78</v>
      </c>
      <c r="K2" s="32" t="s">
        <v>3</v>
      </c>
      <c r="L2" s="32" t="s">
        <v>4</v>
      </c>
      <c r="M2" s="32" t="s">
        <v>64</v>
      </c>
      <c r="N2" s="32" t="s">
        <v>65</v>
      </c>
      <c r="O2" s="11" t="s">
        <v>66</v>
      </c>
      <c r="P2" s="11" t="s">
        <v>67</v>
      </c>
      <c r="Q2" s="11" t="s">
        <v>27</v>
      </c>
      <c r="R2" s="11" t="s">
        <v>79</v>
      </c>
      <c r="S2" s="11" t="s">
        <v>89</v>
      </c>
      <c r="T2" s="11" t="s">
        <v>68</v>
      </c>
      <c r="U2" s="11" t="s">
        <v>8</v>
      </c>
      <c r="V2" s="11" t="s">
        <v>9</v>
      </c>
      <c r="W2" s="14" t="s">
        <v>69</v>
      </c>
      <c r="X2" s="14" t="s">
        <v>21</v>
      </c>
      <c r="Y2" s="14" t="s">
        <v>56</v>
      </c>
    </row>
    <row r="3" spans="1:25" x14ac:dyDescent="0.25">
      <c r="A3" s="13" t="s">
        <v>70</v>
      </c>
      <c r="B3" s="13" t="s">
        <v>70</v>
      </c>
      <c r="C3" s="13" t="s">
        <v>70</v>
      </c>
      <c r="D3" s="13" t="s">
        <v>70</v>
      </c>
      <c r="E3" s="32" t="s">
        <v>71</v>
      </c>
      <c r="F3" s="32" t="s">
        <v>71</v>
      </c>
      <c r="G3" s="33" t="s">
        <v>71</v>
      </c>
      <c r="H3" s="33" t="s">
        <v>71</v>
      </c>
      <c r="I3" s="32" t="s">
        <v>71</v>
      </c>
      <c r="J3" s="10" t="s">
        <v>71</v>
      </c>
      <c r="K3" s="32" t="s">
        <v>71</v>
      </c>
      <c r="L3" s="32" t="s">
        <v>71</v>
      </c>
      <c r="M3" s="32" t="s">
        <v>71</v>
      </c>
      <c r="N3" s="32" t="s">
        <v>71</v>
      </c>
      <c r="O3" s="11" t="s">
        <v>72</v>
      </c>
      <c r="P3" s="11" t="s">
        <v>72</v>
      </c>
      <c r="Q3" s="11" t="s">
        <v>72</v>
      </c>
      <c r="R3" s="11" t="s">
        <v>72</v>
      </c>
      <c r="S3" s="11" t="s">
        <v>72</v>
      </c>
      <c r="T3" s="11" t="s">
        <v>72</v>
      </c>
      <c r="U3" s="11" t="s">
        <v>72</v>
      </c>
      <c r="V3" s="11" t="s">
        <v>72</v>
      </c>
      <c r="W3" s="14" t="s">
        <v>73</v>
      </c>
      <c r="X3" s="14" t="s">
        <v>72</v>
      </c>
      <c r="Y3" s="14"/>
    </row>
    <row r="4" spans="1:25" x14ac:dyDescent="0.25">
      <c r="A4">
        <v>1992</v>
      </c>
      <c r="B4">
        <v>5357</v>
      </c>
      <c r="C4">
        <v>14998</v>
      </c>
      <c r="D4">
        <v>1750</v>
      </c>
      <c r="E4">
        <v>18.36</v>
      </c>
      <c r="F4">
        <v>11.33</v>
      </c>
      <c r="G4">
        <v>39.67</v>
      </c>
      <c r="H4">
        <v>16.03</v>
      </c>
      <c r="I4">
        <v>5.17</v>
      </c>
      <c r="J4">
        <v>0.08</v>
      </c>
      <c r="K4">
        <v>3.27</v>
      </c>
      <c r="L4">
        <v>22.33</v>
      </c>
      <c r="M4">
        <v>35.99</v>
      </c>
      <c r="N4">
        <v>56.77</v>
      </c>
      <c r="O4">
        <v>3217</v>
      </c>
      <c r="P4">
        <v>2761</v>
      </c>
      <c r="Q4">
        <v>3065</v>
      </c>
      <c r="R4">
        <v>-829</v>
      </c>
      <c r="S4">
        <v>8301</v>
      </c>
      <c r="T4">
        <v>965</v>
      </c>
      <c r="U4">
        <v>2786</v>
      </c>
      <c r="V4">
        <v>3747.1925007110999</v>
      </c>
      <c r="W4">
        <v>-1.4950000000000001</v>
      </c>
      <c r="X4">
        <v>15728.1925007111</v>
      </c>
      <c r="Y4">
        <v>0.93738557305016401</v>
      </c>
    </row>
    <row r="5" spans="1:25" x14ac:dyDescent="0.25">
      <c r="A5">
        <v>1988</v>
      </c>
      <c r="B5">
        <v>2267</v>
      </c>
      <c r="C5">
        <v>15000</v>
      </c>
      <c r="D5">
        <v>3459</v>
      </c>
      <c r="E5">
        <v>18.36</v>
      </c>
      <c r="F5">
        <v>11.32</v>
      </c>
      <c r="G5">
        <v>39.6</v>
      </c>
      <c r="H5">
        <v>16.02</v>
      </c>
      <c r="I5">
        <v>5.17</v>
      </c>
      <c r="J5">
        <v>0.16</v>
      </c>
      <c r="K5">
        <v>3.26</v>
      </c>
      <c r="L5">
        <v>22.32</v>
      </c>
      <c r="M5">
        <v>35.99</v>
      </c>
      <c r="N5">
        <v>56.77</v>
      </c>
      <c r="O5">
        <v>3217</v>
      </c>
      <c r="P5">
        <v>2761</v>
      </c>
      <c r="Q5">
        <v>3066</v>
      </c>
      <c r="R5">
        <v>-829</v>
      </c>
      <c r="S5">
        <v>8302</v>
      </c>
      <c r="T5">
        <v>948</v>
      </c>
      <c r="U5">
        <v>2785</v>
      </c>
      <c r="V5">
        <v>3153.1925007110999</v>
      </c>
      <c r="W5">
        <v>-1.4890000000000001</v>
      </c>
      <c r="X5">
        <v>15125.1925007111</v>
      </c>
      <c r="Y5">
        <v>0.93665324057121901</v>
      </c>
    </row>
    <row r="6" spans="1:25" x14ac:dyDescent="0.25">
      <c r="A6">
        <v>1988</v>
      </c>
      <c r="B6">
        <v>2267</v>
      </c>
      <c r="C6">
        <v>15000</v>
      </c>
      <c r="D6">
        <v>3459</v>
      </c>
      <c r="E6">
        <v>18.36</v>
      </c>
      <c r="F6">
        <v>11.32</v>
      </c>
      <c r="G6">
        <v>39.6</v>
      </c>
      <c r="H6">
        <v>16.02</v>
      </c>
      <c r="I6">
        <v>5.17</v>
      </c>
      <c r="J6">
        <v>0.16</v>
      </c>
      <c r="K6">
        <v>3.26</v>
      </c>
      <c r="L6">
        <v>22.32</v>
      </c>
      <c r="M6">
        <v>35.99</v>
      </c>
      <c r="N6">
        <v>56.77</v>
      </c>
      <c r="O6">
        <v>3217</v>
      </c>
      <c r="P6">
        <v>2761</v>
      </c>
      <c r="Q6">
        <v>3066</v>
      </c>
      <c r="R6">
        <v>-829</v>
      </c>
      <c r="S6">
        <v>8302</v>
      </c>
      <c r="T6">
        <v>948</v>
      </c>
      <c r="U6">
        <v>2785</v>
      </c>
      <c r="V6">
        <v>3153.1925007110999</v>
      </c>
      <c r="W6">
        <v>-1.4890000000000001</v>
      </c>
      <c r="X6">
        <v>15125.1925007111</v>
      </c>
      <c r="Y6">
        <v>0.93665324057121901</v>
      </c>
    </row>
    <row r="7" spans="1:25" x14ac:dyDescent="0.25">
      <c r="A7">
        <v>1992</v>
      </c>
      <c r="B7">
        <v>5952</v>
      </c>
      <c r="C7">
        <v>14932</v>
      </c>
      <c r="D7">
        <v>1750</v>
      </c>
      <c r="E7">
        <v>18.27</v>
      </c>
      <c r="F7">
        <v>11.33</v>
      </c>
      <c r="G7">
        <v>39.67</v>
      </c>
      <c r="H7">
        <v>16.03</v>
      </c>
      <c r="I7">
        <v>5.17</v>
      </c>
      <c r="J7">
        <v>0.08</v>
      </c>
      <c r="K7">
        <v>3.27</v>
      </c>
      <c r="L7">
        <v>22.25</v>
      </c>
      <c r="M7">
        <v>35.99</v>
      </c>
      <c r="N7">
        <v>56.77</v>
      </c>
      <c r="O7">
        <v>3217</v>
      </c>
      <c r="P7">
        <v>2761</v>
      </c>
      <c r="Q7">
        <v>3065</v>
      </c>
      <c r="R7">
        <v>-827</v>
      </c>
      <c r="S7">
        <v>8303</v>
      </c>
      <c r="T7">
        <v>967</v>
      </c>
      <c r="U7">
        <v>2785</v>
      </c>
      <c r="V7">
        <v>3849.1925007110999</v>
      </c>
      <c r="W7">
        <v>-1.4490000000000001</v>
      </c>
      <c r="X7">
        <v>15833.1925007111</v>
      </c>
      <c r="Y7">
        <v>0.93445624313438302</v>
      </c>
    </row>
    <row r="8" spans="1:25" x14ac:dyDescent="0.25">
      <c r="A8">
        <v>1990</v>
      </c>
      <c r="B8">
        <v>5175</v>
      </c>
      <c r="C8">
        <v>14932</v>
      </c>
      <c r="D8">
        <v>1757</v>
      </c>
      <c r="E8">
        <v>18.27</v>
      </c>
      <c r="F8">
        <v>11.32</v>
      </c>
      <c r="G8">
        <v>39.64</v>
      </c>
      <c r="H8">
        <v>16.059999999999999</v>
      </c>
      <c r="I8">
        <v>5.18</v>
      </c>
      <c r="J8">
        <v>0.08</v>
      </c>
      <c r="K8">
        <v>3.28</v>
      </c>
      <c r="L8">
        <v>22.24</v>
      </c>
      <c r="M8">
        <v>35.99</v>
      </c>
      <c r="N8">
        <v>56.73</v>
      </c>
      <c r="O8">
        <v>3217</v>
      </c>
      <c r="P8">
        <v>2761</v>
      </c>
      <c r="Q8">
        <v>3063</v>
      </c>
      <c r="R8">
        <v>-826</v>
      </c>
      <c r="S8">
        <v>8302</v>
      </c>
      <c r="T8">
        <v>962</v>
      </c>
      <c r="U8">
        <v>2786</v>
      </c>
      <c r="V8">
        <v>3694.1925007110999</v>
      </c>
      <c r="W8">
        <v>-1.4379999999999999</v>
      </c>
      <c r="X8">
        <v>15673.1925007111</v>
      </c>
      <c r="Y8">
        <v>0.93445624313438302</v>
      </c>
    </row>
    <row r="9" spans="1:25" x14ac:dyDescent="0.25">
      <c r="A9">
        <v>1989</v>
      </c>
      <c r="B9">
        <v>5506</v>
      </c>
      <c r="C9">
        <v>14857</v>
      </c>
      <c r="D9">
        <v>1761</v>
      </c>
      <c r="E9">
        <v>18.18</v>
      </c>
      <c r="F9">
        <v>11.32</v>
      </c>
      <c r="G9">
        <v>39.619999999999997</v>
      </c>
      <c r="H9">
        <v>16.07</v>
      </c>
      <c r="I9">
        <v>5.19</v>
      </c>
      <c r="J9">
        <v>0.08</v>
      </c>
      <c r="K9">
        <v>3.28</v>
      </c>
      <c r="L9">
        <v>22.15</v>
      </c>
      <c r="M9">
        <v>35.99</v>
      </c>
      <c r="N9">
        <v>56.71</v>
      </c>
      <c r="O9">
        <v>3217</v>
      </c>
      <c r="P9">
        <v>2761</v>
      </c>
      <c r="Q9">
        <v>3062</v>
      </c>
      <c r="R9">
        <v>-823</v>
      </c>
      <c r="S9">
        <v>8304</v>
      </c>
      <c r="T9">
        <v>962</v>
      </c>
      <c r="U9">
        <v>2786</v>
      </c>
      <c r="V9">
        <v>3741.1925007110999</v>
      </c>
      <c r="W9">
        <v>-1.38</v>
      </c>
      <c r="X9">
        <v>15722.1925007111</v>
      </c>
      <c r="Y9">
        <v>0.93116074697912798</v>
      </c>
    </row>
    <row r="10" spans="1:25" x14ac:dyDescent="0.25">
      <c r="A10">
        <v>1992</v>
      </c>
      <c r="B10">
        <v>5986</v>
      </c>
      <c r="C10">
        <v>14826</v>
      </c>
      <c r="D10">
        <v>1750</v>
      </c>
      <c r="E10">
        <v>18.149999999999999</v>
      </c>
      <c r="F10">
        <v>11.33</v>
      </c>
      <c r="G10">
        <v>39.67</v>
      </c>
      <c r="H10">
        <v>16.03</v>
      </c>
      <c r="I10">
        <v>5.17</v>
      </c>
      <c r="J10">
        <v>0.08</v>
      </c>
      <c r="K10">
        <v>3.27</v>
      </c>
      <c r="L10">
        <v>22.12</v>
      </c>
      <c r="M10">
        <v>35.99</v>
      </c>
      <c r="N10">
        <v>56.77</v>
      </c>
      <c r="O10">
        <v>3217</v>
      </c>
      <c r="P10">
        <v>2761</v>
      </c>
      <c r="Q10">
        <v>3065</v>
      </c>
      <c r="R10">
        <v>-824</v>
      </c>
      <c r="S10">
        <v>8307</v>
      </c>
      <c r="T10">
        <v>964</v>
      </c>
      <c r="U10">
        <v>2786</v>
      </c>
      <c r="V10">
        <v>3829.1925007110999</v>
      </c>
      <c r="W10">
        <v>-1.3740000000000001</v>
      </c>
      <c r="X10">
        <v>15815.1925007111</v>
      </c>
      <c r="Y10">
        <v>0.92969608202123699</v>
      </c>
    </row>
    <row r="11" spans="1:25" x14ac:dyDescent="0.25">
      <c r="A11">
        <v>1989</v>
      </c>
      <c r="B11">
        <v>5849</v>
      </c>
      <c r="C11">
        <v>14808</v>
      </c>
      <c r="D11">
        <v>1761</v>
      </c>
      <c r="E11">
        <v>18.12</v>
      </c>
      <c r="F11">
        <v>11.32</v>
      </c>
      <c r="G11">
        <v>39.619999999999997</v>
      </c>
      <c r="H11">
        <v>16.07</v>
      </c>
      <c r="I11">
        <v>5.19</v>
      </c>
      <c r="J11">
        <v>0.08</v>
      </c>
      <c r="K11">
        <v>3.28</v>
      </c>
      <c r="L11">
        <v>22.09</v>
      </c>
      <c r="M11">
        <v>35.99</v>
      </c>
      <c r="N11">
        <v>56.71</v>
      </c>
      <c r="O11">
        <v>3217</v>
      </c>
      <c r="P11">
        <v>2761</v>
      </c>
      <c r="Q11">
        <v>3062</v>
      </c>
      <c r="R11">
        <v>-821</v>
      </c>
      <c r="S11">
        <v>8305</v>
      </c>
      <c r="T11">
        <v>963</v>
      </c>
      <c r="U11">
        <v>2786</v>
      </c>
      <c r="V11">
        <v>3797.1925007110999</v>
      </c>
      <c r="W11">
        <v>-1.3460000000000001</v>
      </c>
      <c r="X11">
        <v>15780.1925007111</v>
      </c>
      <c r="Y11">
        <v>0.92896374954229199</v>
      </c>
    </row>
    <row r="12" spans="1:25" x14ac:dyDescent="0.25">
      <c r="A12">
        <v>1989</v>
      </c>
      <c r="B12">
        <v>5241</v>
      </c>
      <c r="C12">
        <v>14752</v>
      </c>
      <c r="D12">
        <v>1761</v>
      </c>
      <c r="E12">
        <v>18.05</v>
      </c>
      <c r="F12">
        <v>11.32</v>
      </c>
      <c r="G12">
        <v>39.619999999999997</v>
      </c>
      <c r="H12">
        <v>16.07</v>
      </c>
      <c r="I12">
        <v>5.19</v>
      </c>
      <c r="J12">
        <v>0.08</v>
      </c>
      <c r="K12">
        <v>3.29</v>
      </c>
      <c r="L12">
        <v>22.02</v>
      </c>
      <c r="M12">
        <v>35.99</v>
      </c>
      <c r="N12">
        <v>56.71</v>
      </c>
      <c r="O12">
        <v>3217</v>
      </c>
      <c r="P12">
        <v>2761</v>
      </c>
      <c r="Q12">
        <v>3062</v>
      </c>
      <c r="R12">
        <v>-820</v>
      </c>
      <c r="S12">
        <v>8307</v>
      </c>
      <c r="T12">
        <v>958</v>
      </c>
      <c r="U12">
        <v>2787</v>
      </c>
      <c r="V12">
        <v>3662.1925007110999</v>
      </c>
      <c r="W12">
        <v>-1.3069999999999999</v>
      </c>
      <c r="X12">
        <v>15643.1925007111</v>
      </c>
      <c r="Y12">
        <v>0.92676675210545501</v>
      </c>
    </row>
    <row r="13" spans="1:25" x14ac:dyDescent="0.25">
      <c r="A13">
        <v>1912</v>
      </c>
      <c r="B13">
        <v>1705</v>
      </c>
      <c r="C13">
        <v>14963</v>
      </c>
      <c r="D13">
        <v>5467</v>
      </c>
      <c r="E13">
        <v>18.309999999999999</v>
      </c>
      <c r="F13">
        <v>10.98</v>
      </c>
      <c r="G13">
        <v>38.42</v>
      </c>
      <c r="H13">
        <v>15.85</v>
      </c>
      <c r="I13">
        <v>5.1100000000000003</v>
      </c>
      <c r="J13">
        <v>1.52</v>
      </c>
      <c r="K13">
        <v>3.23</v>
      </c>
      <c r="L13">
        <v>21.96</v>
      </c>
      <c r="M13">
        <v>35.99</v>
      </c>
      <c r="N13">
        <v>56.78</v>
      </c>
      <c r="O13">
        <v>3217</v>
      </c>
      <c r="P13">
        <v>2761</v>
      </c>
      <c r="Q13">
        <v>3066</v>
      </c>
      <c r="R13">
        <v>-809</v>
      </c>
      <c r="S13">
        <v>8321</v>
      </c>
      <c r="T13">
        <v>943</v>
      </c>
      <c r="U13">
        <v>2780</v>
      </c>
      <c r="V13">
        <v>3050.1925007110999</v>
      </c>
      <c r="W13">
        <v>-1.3</v>
      </c>
      <c r="X13">
        <v>15040.1925007111</v>
      </c>
      <c r="Y13">
        <v>0.92237275723178302</v>
      </c>
    </row>
    <row r="14" spans="1:25" x14ac:dyDescent="0.25">
      <c r="A14">
        <v>1990</v>
      </c>
      <c r="B14">
        <v>2328</v>
      </c>
      <c r="C14">
        <v>14513</v>
      </c>
      <c r="D14">
        <v>3262</v>
      </c>
      <c r="E14">
        <v>17.760000000000002</v>
      </c>
      <c r="F14">
        <v>11.32</v>
      </c>
      <c r="G14">
        <v>39.64</v>
      </c>
      <c r="H14">
        <v>16.02</v>
      </c>
      <c r="I14">
        <v>5.17</v>
      </c>
      <c r="J14">
        <v>0.13</v>
      </c>
      <c r="K14">
        <v>3.27</v>
      </c>
      <c r="L14">
        <v>21.74</v>
      </c>
      <c r="M14">
        <v>35.99</v>
      </c>
      <c r="N14">
        <v>56.78</v>
      </c>
      <c r="O14">
        <v>3217</v>
      </c>
      <c r="P14">
        <v>2761</v>
      </c>
      <c r="Q14">
        <v>3066</v>
      </c>
      <c r="R14">
        <v>-813</v>
      </c>
      <c r="S14">
        <v>8318</v>
      </c>
      <c r="T14">
        <v>936</v>
      </c>
      <c r="U14">
        <v>2784</v>
      </c>
      <c r="V14">
        <v>3039.1925007110999</v>
      </c>
      <c r="W14">
        <v>-1.1519999999999999</v>
      </c>
      <c r="X14">
        <v>15013.1925007111</v>
      </c>
      <c r="Y14">
        <v>0.91578176492127406</v>
      </c>
    </row>
    <row r="15" spans="1:25" x14ac:dyDescent="0.25">
      <c r="A15">
        <v>1909</v>
      </c>
      <c r="B15">
        <v>1711</v>
      </c>
      <c r="C15">
        <v>14741</v>
      </c>
      <c r="D15">
        <v>5459</v>
      </c>
      <c r="E15">
        <v>18.04</v>
      </c>
      <c r="F15">
        <v>10.96</v>
      </c>
      <c r="G15">
        <v>38.369999999999997</v>
      </c>
      <c r="H15">
        <v>15.9</v>
      </c>
      <c r="I15">
        <v>5.13</v>
      </c>
      <c r="J15">
        <v>1.5</v>
      </c>
      <c r="K15">
        <v>3.26</v>
      </c>
      <c r="L15">
        <v>21.68</v>
      </c>
      <c r="M15">
        <v>35.99</v>
      </c>
      <c r="N15">
        <v>56.69</v>
      </c>
      <c r="O15">
        <v>3217</v>
      </c>
      <c r="P15">
        <v>2761</v>
      </c>
      <c r="Q15">
        <v>3061</v>
      </c>
      <c r="R15">
        <v>-800</v>
      </c>
      <c r="S15">
        <v>8326</v>
      </c>
      <c r="T15">
        <v>937</v>
      </c>
      <c r="U15">
        <v>2781</v>
      </c>
      <c r="V15">
        <v>2994.1925007110999</v>
      </c>
      <c r="W15">
        <v>-1.125</v>
      </c>
      <c r="X15">
        <v>14984.1925007111</v>
      </c>
      <c r="Y15">
        <v>0.91321860124496501</v>
      </c>
    </row>
    <row r="16" spans="1:25" x14ac:dyDescent="0.25">
      <c r="A16">
        <v>1990</v>
      </c>
      <c r="B16">
        <v>5822</v>
      </c>
      <c r="C16">
        <v>14404</v>
      </c>
      <c r="D16">
        <v>1757</v>
      </c>
      <c r="E16">
        <v>17.63</v>
      </c>
      <c r="F16">
        <v>11.32</v>
      </c>
      <c r="G16">
        <v>39.64</v>
      </c>
      <c r="H16">
        <v>16.059999999999999</v>
      </c>
      <c r="I16">
        <v>5.18</v>
      </c>
      <c r="J16">
        <v>0.08</v>
      </c>
      <c r="K16">
        <v>3.29</v>
      </c>
      <c r="L16">
        <v>21.61</v>
      </c>
      <c r="M16">
        <v>35.99</v>
      </c>
      <c r="N16">
        <v>56.73</v>
      </c>
      <c r="O16">
        <v>3217</v>
      </c>
      <c r="P16">
        <v>2761</v>
      </c>
      <c r="Q16">
        <v>3063</v>
      </c>
      <c r="R16">
        <v>-808</v>
      </c>
      <c r="S16">
        <v>8320</v>
      </c>
      <c r="T16">
        <v>953</v>
      </c>
      <c r="U16">
        <v>2786</v>
      </c>
      <c r="V16">
        <v>3689.1925007110999</v>
      </c>
      <c r="W16">
        <v>-1.0680000000000001</v>
      </c>
      <c r="X16">
        <v>15677.1925007111</v>
      </c>
      <c r="Y16">
        <v>0.91175393628707402</v>
      </c>
    </row>
    <row r="17" spans="1:25" x14ac:dyDescent="0.25">
      <c r="A17">
        <v>1990</v>
      </c>
      <c r="B17">
        <v>5519</v>
      </c>
      <c r="C17">
        <v>14374</v>
      </c>
      <c r="D17">
        <v>1757</v>
      </c>
      <c r="E17">
        <v>17.59</v>
      </c>
      <c r="F17">
        <v>11.32</v>
      </c>
      <c r="G17">
        <v>39.64</v>
      </c>
      <c r="H17">
        <v>16.059999999999999</v>
      </c>
      <c r="I17">
        <v>5.18</v>
      </c>
      <c r="J17">
        <v>0.08</v>
      </c>
      <c r="K17">
        <v>3.29</v>
      </c>
      <c r="L17">
        <v>21.57</v>
      </c>
      <c r="M17">
        <v>35.99</v>
      </c>
      <c r="N17">
        <v>56.73</v>
      </c>
      <c r="O17">
        <v>3217</v>
      </c>
      <c r="P17">
        <v>2761</v>
      </c>
      <c r="Q17">
        <v>3063</v>
      </c>
      <c r="R17">
        <v>-807</v>
      </c>
      <c r="S17">
        <v>8321</v>
      </c>
      <c r="T17">
        <v>950</v>
      </c>
      <c r="U17">
        <v>2786</v>
      </c>
      <c r="V17">
        <v>3621.1925007110999</v>
      </c>
      <c r="W17">
        <v>-1.046</v>
      </c>
      <c r="X17">
        <v>15607.1925007111</v>
      </c>
      <c r="Y17">
        <v>0.91028927132918303</v>
      </c>
    </row>
    <row r="18" spans="1:25" x14ac:dyDescent="0.25">
      <c r="A18">
        <v>1912</v>
      </c>
      <c r="B18">
        <v>1705</v>
      </c>
      <c r="C18">
        <v>14575</v>
      </c>
      <c r="D18">
        <v>5467</v>
      </c>
      <c r="E18">
        <v>17.84</v>
      </c>
      <c r="F18">
        <v>10.98</v>
      </c>
      <c r="G18">
        <v>38.42</v>
      </c>
      <c r="H18">
        <v>15.85</v>
      </c>
      <c r="I18">
        <v>5.1100000000000003</v>
      </c>
      <c r="J18">
        <v>1.52</v>
      </c>
      <c r="K18">
        <v>3.24</v>
      </c>
      <c r="L18">
        <v>21.49</v>
      </c>
      <c r="M18">
        <v>35.99</v>
      </c>
      <c r="N18">
        <v>56.78</v>
      </c>
      <c r="O18">
        <v>3217</v>
      </c>
      <c r="P18">
        <v>2761</v>
      </c>
      <c r="Q18">
        <v>3066</v>
      </c>
      <c r="R18">
        <v>-796</v>
      </c>
      <c r="S18">
        <v>8334</v>
      </c>
      <c r="T18">
        <v>933</v>
      </c>
      <c r="U18">
        <v>2781</v>
      </c>
      <c r="V18">
        <v>2951.1925007110999</v>
      </c>
      <c r="W18">
        <v>-1.028</v>
      </c>
      <c r="X18">
        <v>14945.1925007111</v>
      </c>
      <c r="Y18">
        <v>0.90552911021603799</v>
      </c>
    </row>
    <row r="19" spans="1:25" x14ac:dyDescent="0.25">
      <c r="A19">
        <v>1988</v>
      </c>
      <c r="B19">
        <v>2254</v>
      </c>
      <c r="C19">
        <v>14204</v>
      </c>
      <c r="D19">
        <v>3499</v>
      </c>
      <c r="E19">
        <v>17.38</v>
      </c>
      <c r="F19">
        <v>11.32</v>
      </c>
      <c r="G19">
        <v>39.6</v>
      </c>
      <c r="H19">
        <v>16.010000000000002</v>
      </c>
      <c r="I19">
        <v>5.16</v>
      </c>
      <c r="J19">
        <v>0.16</v>
      </c>
      <c r="K19">
        <v>3.28</v>
      </c>
      <c r="L19">
        <v>21.36</v>
      </c>
      <c r="M19">
        <v>35.99</v>
      </c>
      <c r="N19">
        <v>56.78</v>
      </c>
      <c r="O19">
        <v>3217</v>
      </c>
      <c r="P19">
        <v>2761</v>
      </c>
      <c r="Q19">
        <v>3066</v>
      </c>
      <c r="R19">
        <v>-801</v>
      </c>
      <c r="S19">
        <v>8330</v>
      </c>
      <c r="T19">
        <v>928</v>
      </c>
      <c r="U19">
        <v>2785</v>
      </c>
      <c r="V19">
        <v>2948.1925007110999</v>
      </c>
      <c r="W19">
        <v>-0.93100000000000005</v>
      </c>
      <c r="X19">
        <v>14928.1925007111</v>
      </c>
      <c r="Y19">
        <v>0.90223361406078295</v>
      </c>
    </row>
    <row r="20" spans="1:25" x14ac:dyDescent="0.25">
      <c r="A20">
        <v>1990</v>
      </c>
      <c r="B20">
        <v>4302</v>
      </c>
      <c r="C20">
        <v>14171</v>
      </c>
      <c r="D20">
        <v>1757</v>
      </c>
      <c r="E20">
        <v>17.34</v>
      </c>
      <c r="F20">
        <v>11.32</v>
      </c>
      <c r="G20">
        <v>39.64</v>
      </c>
      <c r="H20">
        <v>16.059999999999999</v>
      </c>
      <c r="I20">
        <v>5.18</v>
      </c>
      <c r="J20">
        <v>0.08</v>
      </c>
      <c r="K20">
        <v>3.3</v>
      </c>
      <c r="L20">
        <v>21.33</v>
      </c>
      <c r="M20">
        <v>35.99</v>
      </c>
      <c r="N20">
        <v>56.73</v>
      </c>
      <c r="O20">
        <v>3217</v>
      </c>
      <c r="P20">
        <v>2761</v>
      </c>
      <c r="Q20">
        <v>3063</v>
      </c>
      <c r="R20">
        <v>-800</v>
      </c>
      <c r="S20">
        <v>8328</v>
      </c>
      <c r="T20">
        <v>939</v>
      </c>
      <c r="U20">
        <v>2786</v>
      </c>
      <c r="V20">
        <v>3327.1925007110999</v>
      </c>
      <c r="W20">
        <v>-0.90400000000000003</v>
      </c>
      <c r="X20">
        <v>15309.1925007111</v>
      </c>
      <c r="Y20">
        <v>0.90186744782131001</v>
      </c>
    </row>
    <row r="21" spans="1:25" x14ac:dyDescent="0.25">
      <c r="A21">
        <v>1910</v>
      </c>
      <c r="B21">
        <v>1713</v>
      </c>
      <c r="C21">
        <v>14357</v>
      </c>
      <c r="D21">
        <v>5449</v>
      </c>
      <c r="E21">
        <v>17.57</v>
      </c>
      <c r="F21">
        <v>10.97</v>
      </c>
      <c r="G21">
        <v>38.39</v>
      </c>
      <c r="H21">
        <v>15.9</v>
      </c>
      <c r="I21">
        <v>5.13</v>
      </c>
      <c r="J21">
        <v>1.49</v>
      </c>
      <c r="K21">
        <v>3.27</v>
      </c>
      <c r="L21">
        <v>21.22</v>
      </c>
      <c r="M21">
        <v>35.99</v>
      </c>
      <c r="N21">
        <v>56.7</v>
      </c>
      <c r="O21">
        <v>3217</v>
      </c>
      <c r="P21">
        <v>2761</v>
      </c>
      <c r="Q21">
        <v>3062</v>
      </c>
      <c r="R21">
        <v>-787</v>
      </c>
      <c r="S21">
        <v>8339</v>
      </c>
      <c r="T21">
        <v>928</v>
      </c>
      <c r="U21">
        <v>2782</v>
      </c>
      <c r="V21">
        <v>2897.1925007110999</v>
      </c>
      <c r="W21">
        <v>-0.85899999999999999</v>
      </c>
      <c r="X21">
        <v>14892.1925007111</v>
      </c>
      <c r="Y21">
        <v>0.89674112046869203</v>
      </c>
    </row>
    <row r="22" spans="1:25" x14ac:dyDescent="0.25">
      <c r="A22">
        <v>1984</v>
      </c>
      <c r="B22">
        <v>2254</v>
      </c>
      <c r="C22">
        <v>14043</v>
      </c>
      <c r="D22">
        <v>3513</v>
      </c>
      <c r="E22">
        <v>17.190000000000001</v>
      </c>
      <c r="F22">
        <v>11.3</v>
      </c>
      <c r="G22">
        <v>39.54</v>
      </c>
      <c r="H22">
        <v>16.07</v>
      </c>
      <c r="I22">
        <v>5.18</v>
      </c>
      <c r="J22">
        <v>0.17</v>
      </c>
      <c r="K22">
        <v>3.3</v>
      </c>
      <c r="L22">
        <v>21.15</v>
      </c>
      <c r="M22">
        <v>35.99</v>
      </c>
      <c r="N22">
        <v>56.7</v>
      </c>
      <c r="O22">
        <v>3217</v>
      </c>
      <c r="P22">
        <v>2761</v>
      </c>
      <c r="Q22">
        <v>3062</v>
      </c>
      <c r="R22">
        <v>-793</v>
      </c>
      <c r="S22">
        <v>8333</v>
      </c>
      <c r="T22">
        <v>924</v>
      </c>
      <c r="U22">
        <v>2787</v>
      </c>
      <c r="V22">
        <v>2907.1925007110999</v>
      </c>
      <c r="W22">
        <v>-0.79700000000000004</v>
      </c>
      <c r="X22">
        <v>14888.1925007111</v>
      </c>
      <c r="Y22">
        <v>0.89527645551080104</v>
      </c>
    </row>
    <row r="23" spans="1:25" x14ac:dyDescent="0.25">
      <c r="A23">
        <v>1992</v>
      </c>
      <c r="B23">
        <v>5999</v>
      </c>
      <c r="C23">
        <v>13957</v>
      </c>
      <c r="D23">
        <v>1750</v>
      </c>
      <c r="E23">
        <v>17.079999999999998</v>
      </c>
      <c r="F23">
        <v>11.33</v>
      </c>
      <c r="G23">
        <v>39.67</v>
      </c>
      <c r="H23">
        <v>16.03</v>
      </c>
      <c r="I23">
        <v>5.17</v>
      </c>
      <c r="J23">
        <v>0.08</v>
      </c>
      <c r="K23">
        <v>3.29</v>
      </c>
      <c r="L23">
        <v>21.08</v>
      </c>
      <c r="M23">
        <v>35.99</v>
      </c>
      <c r="N23">
        <v>56.77</v>
      </c>
      <c r="O23">
        <v>3217</v>
      </c>
      <c r="P23">
        <v>2761</v>
      </c>
      <c r="Q23">
        <v>3065</v>
      </c>
      <c r="R23">
        <v>-793</v>
      </c>
      <c r="S23">
        <v>8337</v>
      </c>
      <c r="T23">
        <v>942</v>
      </c>
      <c r="U23">
        <v>2785</v>
      </c>
      <c r="V23">
        <v>3610.1925007110999</v>
      </c>
      <c r="W23">
        <v>-0.76400000000000001</v>
      </c>
      <c r="X23">
        <v>15603.1925007111</v>
      </c>
      <c r="Y23">
        <v>0.89234712559502005</v>
      </c>
    </row>
    <row r="24" spans="1:25" x14ac:dyDescent="0.25">
      <c r="A24">
        <v>1990</v>
      </c>
      <c r="B24">
        <v>5991</v>
      </c>
      <c r="C24">
        <v>13790</v>
      </c>
      <c r="D24">
        <v>1757</v>
      </c>
      <c r="E24">
        <v>16.88</v>
      </c>
      <c r="F24">
        <v>11.32</v>
      </c>
      <c r="G24">
        <v>39.64</v>
      </c>
      <c r="H24">
        <v>16.059999999999999</v>
      </c>
      <c r="I24">
        <v>5.18</v>
      </c>
      <c r="J24">
        <v>0.08</v>
      </c>
      <c r="K24">
        <v>3.31</v>
      </c>
      <c r="L24">
        <v>20.87</v>
      </c>
      <c r="M24">
        <v>35.99</v>
      </c>
      <c r="N24">
        <v>56.73</v>
      </c>
      <c r="O24">
        <v>3217</v>
      </c>
      <c r="P24">
        <v>2761</v>
      </c>
      <c r="Q24">
        <v>3063</v>
      </c>
      <c r="R24">
        <v>-786</v>
      </c>
      <c r="S24">
        <v>8342</v>
      </c>
      <c r="T24">
        <v>938</v>
      </c>
      <c r="U24">
        <v>2787</v>
      </c>
      <c r="V24">
        <v>3566.1925007110999</v>
      </c>
      <c r="W24">
        <v>-0.63600000000000001</v>
      </c>
      <c r="X24">
        <v>15562.1925007111</v>
      </c>
      <c r="Y24">
        <v>0.88538996704503803</v>
      </c>
    </row>
    <row r="25" spans="1:25" x14ac:dyDescent="0.25">
      <c r="A25">
        <v>1986</v>
      </c>
      <c r="B25">
        <v>5904</v>
      </c>
      <c r="C25">
        <v>13791</v>
      </c>
      <c r="D25">
        <v>1771</v>
      </c>
      <c r="E25">
        <v>16.88</v>
      </c>
      <c r="F25">
        <v>11.31</v>
      </c>
      <c r="G25">
        <v>39.57</v>
      </c>
      <c r="H25">
        <v>16.12</v>
      </c>
      <c r="I25">
        <v>5.2</v>
      </c>
      <c r="J25">
        <v>0.09</v>
      </c>
      <c r="K25">
        <v>3.32</v>
      </c>
      <c r="L25">
        <v>20.86</v>
      </c>
      <c r="M25">
        <v>35.99</v>
      </c>
      <c r="N25">
        <v>56.64</v>
      </c>
      <c r="O25">
        <v>3217</v>
      </c>
      <c r="P25">
        <v>2761</v>
      </c>
      <c r="Q25">
        <v>3059</v>
      </c>
      <c r="R25">
        <v>-784</v>
      </c>
      <c r="S25">
        <v>8339</v>
      </c>
      <c r="T25">
        <v>938</v>
      </c>
      <c r="U25">
        <v>2787</v>
      </c>
      <c r="V25">
        <v>3548.1925007110999</v>
      </c>
      <c r="W25">
        <v>-0.61599999999999999</v>
      </c>
      <c r="X25">
        <v>15541.1925007111</v>
      </c>
      <c r="Y25">
        <v>0.88538996704503803</v>
      </c>
    </row>
    <row r="26" spans="1:25" x14ac:dyDescent="0.25">
      <c r="A26">
        <v>1988</v>
      </c>
      <c r="B26">
        <v>5793</v>
      </c>
      <c r="C26">
        <v>13748</v>
      </c>
      <c r="D26">
        <v>1764</v>
      </c>
      <c r="E26">
        <v>16.829999999999998</v>
      </c>
      <c r="F26">
        <v>11.32</v>
      </c>
      <c r="G26">
        <v>39.6</v>
      </c>
      <c r="H26">
        <v>16.09</v>
      </c>
      <c r="I26">
        <v>5.19</v>
      </c>
      <c r="J26">
        <v>0.08</v>
      </c>
      <c r="K26">
        <v>3.32</v>
      </c>
      <c r="L26">
        <v>20.81</v>
      </c>
      <c r="M26">
        <v>35.99</v>
      </c>
      <c r="N26">
        <v>56.68</v>
      </c>
      <c r="O26">
        <v>3217</v>
      </c>
      <c r="P26">
        <v>2761</v>
      </c>
      <c r="Q26">
        <v>3061</v>
      </c>
      <c r="R26">
        <v>-783</v>
      </c>
      <c r="S26">
        <v>8342</v>
      </c>
      <c r="T26">
        <v>936</v>
      </c>
      <c r="U26">
        <v>2788</v>
      </c>
      <c r="V26">
        <v>3516.1925007110999</v>
      </c>
      <c r="W26">
        <v>-0.59599999999999997</v>
      </c>
      <c r="X26">
        <v>15511.1925007111</v>
      </c>
      <c r="Y26">
        <v>0.88355913584767398</v>
      </c>
    </row>
    <row r="27" spans="1:25" x14ac:dyDescent="0.25">
      <c r="A27">
        <v>1990</v>
      </c>
      <c r="B27">
        <v>5384</v>
      </c>
      <c r="C27">
        <v>13713</v>
      </c>
      <c r="D27">
        <v>1757</v>
      </c>
      <c r="E27">
        <v>16.78</v>
      </c>
      <c r="F27">
        <v>11.32</v>
      </c>
      <c r="G27">
        <v>39.64</v>
      </c>
      <c r="H27">
        <v>16.059999999999999</v>
      </c>
      <c r="I27">
        <v>5.18</v>
      </c>
      <c r="J27">
        <v>0.08</v>
      </c>
      <c r="K27">
        <v>3.31</v>
      </c>
      <c r="L27">
        <v>20.78</v>
      </c>
      <c r="M27">
        <v>35.99</v>
      </c>
      <c r="N27">
        <v>56.73</v>
      </c>
      <c r="O27">
        <v>3217</v>
      </c>
      <c r="P27">
        <v>2761</v>
      </c>
      <c r="Q27">
        <v>3063</v>
      </c>
      <c r="R27">
        <v>-783</v>
      </c>
      <c r="S27">
        <v>8345</v>
      </c>
      <c r="T27">
        <v>933</v>
      </c>
      <c r="U27">
        <v>2786</v>
      </c>
      <c r="V27">
        <v>3426.1925007110999</v>
      </c>
      <c r="W27">
        <v>-0.58199999999999996</v>
      </c>
      <c r="X27">
        <v>15419.1925007111</v>
      </c>
      <c r="Y27">
        <v>0.88209447088978399</v>
      </c>
    </row>
    <row r="28" spans="1:25" x14ac:dyDescent="0.25">
      <c r="A28">
        <v>1988</v>
      </c>
      <c r="B28">
        <v>2863</v>
      </c>
      <c r="C28">
        <v>13725</v>
      </c>
      <c r="D28">
        <v>1764</v>
      </c>
      <c r="E28">
        <v>16.8</v>
      </c>
      <c r="F28">
        <v>11.32</v>
      </c>
      <c r="G28">
        <v>39.6</v>
      </c>
      <c r="H28">
        <v>16.09</v>
      </c>
      <c r="I28">
        <v>5.19</v>
      </c>
      <c r="J28">
        <v>0.08</v>
      </c>
      <c r="K28">
        <v>3.32</v>
      </c>
      <c r="L28">
        <v>20.79</v>
      </c>
      <c r="M28">
        <v>35.99</v>
      </c>
      <c r="N28">
        <v>56.68</v>
      </c>
      <c r="O28">
        <v>3217</v>
      </c>
      <c r="P28">
        <v>2761</v>
      </c>
      <c r="Q28">
        <v>3061</v>
      </c>
      <c r="R28">
        <v>-783</v>
      </c>
      <c r="S28">
        <v>8343</v>
      </c>
      <c r="T28">
        <v>920</v>
      </c>
      <c r="U28">
        <v>2787</v>
      </c>
      <c r="V28">
        <v>2928.1925007110999</v>
      </c>
      <c r="W28">
        <v>-0.57999999999999996</v>
      </c>
      <c r="X28">
        <v>14907.1925007111</v>
      </c>
      <c r="Y28">
        <v>0.88282680336872899</v>
      </c>
    </row>
    <row r="29" spans="1:25" x14ac:dyDescent="0.25">
      <c r="A29">
        <v>1907</v>
      </c>
      <c r="B29">
        <v>1713</v>
      </c>
      <c r="C29">
        <v>13922</v>
      </c>
      <c r="D29">
        <v>5459</v>
      </c>
      <c r="E29">
        <v>17.04</v>
      </c>
      <c r="F29">
        <v>10.95</v>
      </c>
      <c r="G29">
        <v>38.340000000000003</v>
      </c>
      <c r="H29">
        <v>15.94</v>
      </c>
      <c r="I29">
        <v>5.14</v>
      </c>
      <c r="J29">
        <v>1.51</v>
      </c>
      <c r="K29">
        <v>3.29</v>
      </c>
      <c r="L29">
        <v>20.69</v>
      </c>
      <c r="M29">
        <v>35.99</v>
      </c>
      <c r="N29">
        <v>56.65</v>
      </c>
      <c r="O29">
        <v>3217</v>
      </c>
      <c r="P29">
        <v>2761</v>
      </c>
      <c r="Q29">
        <v>3059</v>
      </c>
      <c r="R29">
        <v>-770</v>
      </c>
      <c r="S29">
        <v>8353</v>
      </c>
      <c r="T29">
        <v>917</v>
      </c>
      <c r="U29">
        <v>2782</v>
      </c>
      <c r="V29">
        <v>2786.1925007110999</v>
      </c>
      <c r="W29">
        <v>-0.53900000000000003</v>
      </c>
      <c r="X29">
        <v>14784.1925007111</v>
      </c>
      <c r="Y29">
        <v>0.87806664225558395</v>
      </c>
    </row>
    <row r="30" spans="1:25" x14ac:dyDescent="0.25">
      <c r="A30">
        <v>1909</v>
      </c>
      <c r="B30">
        <v>1711</v>
      </c>
      <c r="C30">
        <v>13836</v>
      </c>
      <c r="D30">
        <v>5459</v>
      </c>
      <c r="E30">
        <v>16.93</v>
      </c>
      <c r="F30">
        <v>10.96</v>
      </c>
      <c r="G30">
        <v>38.369999999999997</v>
      </c>
      <c r="H30">
        <v>15.9</v>
      </c>
      <c r="I30">
        <v>5.13</v>
      </c>
      <c r="J30">
        <v>1.5</v>
      </c>
      <c r="K30">
        <v>3.28</v>
      </c>
      <c r="L30">
        <v>20.59</v>
      </c>
      <c r="M30">
        <v>35.99</v>
      </c>
      <c r="N30">
        <v>56.69</v>
      </c>
      <c r="O30">
        <v>3217</v>
      </c>
      <c r="P30">
        <v>2761</v>
      </c>
      <c r="Q30">
        <v>3061</v>
      </c>
      <c r="R30">
        <v>-768</v>
      </c>
      <c r="S30">
        <v>8358</v>
      </c>
      <c r="T30">
        <v>915</v>
      </c>
      <c r="U30">
        <v>2781</v>
      </c>
      <c r="V30">
        <v>2764.1925007110999</v>
      </c>
      <c r="W30">
        <v>-0.49</v>
      </c>
      <c r="X30">
        <v>14764.1925007111</v>
      </c>
      <c r="Y30">
        <v>0.87403881362138403</v>
      </c>
    </row>
    <row r="31" spans="1:25" x14ac:dyDescent="0.25">
      <c r="A31">
        <v>1990</v>
      </c>
      <c r="B31">
        <v>5891</v>
      </c>
      <c r="C31">
        <v>13409</v>
      </c>
      <c r="D31">
        <v>1757</v>
      </c>
      <c r="E31">
        <v>16.41</v>
      </c>
      <c r="F31">
        <v>11.32</v>
      </c>
      <c r="G31">
        <v>39.64</v>
      </c>
      <c r="H31">
        <v>16.059999999999999</v>
      </c>
      <c r="I31">
        <v>5.18</v>
      </c>
      <c r="J31">
        <v>0.08</v>
      </c>
      <c r="K31">
        <v>3.32</v>
      </c>
      <c r="L31">
        <v>20.420000000000002</v>
      </c>
      <c r="M31">
        <v>35.99</v>
      </c>
      <c r="N31">
        <v>56.73</v>
      </c>
      <c r="O31">
        <v>3217</v>
      </c>
      <c r="P31">
        <v>2761</v>
      </c>
      <c r="Q31">
        <v>3063</v>
      </c>
      <c r="R31">
        <v>-772</v>
      </c>
      <c r="S31">
        <v>8356</v>
      </c>
      <c r="T31">
        <v>928</v>
      </c>
      <c r="U31">
        <v>2786</v>
      </c>
      <c r="V31">
        <v>3449.1925007110999</v>
      </c>
      <c r="W31">
        <v>-0.36899999999999999</v>
      </c>
      <c r="X31">
        <v>15448.1925007111</v>
      </c>
      <c r="Y31">
        <v>0.86927865250823799</v>
      </c>
    </row>
    <row r="32" spans="1:25" x14ac:dyDescent="0.25">
      <c r="A32">
        <v>1988</v>
      </c>
      <c r="B32">
        <v>4498</v>
      </c>
      <c r="C32">
        <v>13415</v>
      </c>
      <c r="D32">
        <v>1764</v>
      </c>
      <c r="E32">
        <v>16.420000000000002</v>
      </c>
      <c r="F32">
        <v>11.32</v>
      </c>
      <c r="G32">
        <v>39.6</v>
      </c>
      <c r="H32">
        <v>16.09</v>
      </c>
      <c r="I32">
        <v>5.19</v>
      </c>
      <c r="J32">
        <v>0.08</v>
      </c>
      <c r="K32">
        <v>3.33</v>
      </c>
      <c r="L32">
        <v>20.41</v>
      </c>
      <c r="M32">
        <v>35.99</v>
      </c>
      <c r="N32">
        <v>56.68</v>
      </c>
      <c r="O32">
        <v>3217</v>
      </c>
      <c r="P32">
        <v>2761</v>
      </c>
      <c r="Q32">
        <v>3061</v>
      </c>
      <c r="R32">
        <v>-771</v>
      </c>
      <c r="S32">
        <v>8355</v>
      </c>
      <c r="T32">
        <v>921</v>
      </c>
      <c r="U32">
        <v>2788</v>
      </c>
      <c r="V32">
        <v>3174.1925007110999</v>
      </c>
      <c r="W32">
        <v>-0.36299999999999999</v>
      </c>
      <c r="X32">
        <v>15167.1925007111</v>
      </c>
      <c r="Y32">
        <v>0.86927865250823799</v>
      </c>
    </row>
    <row r="33" spans="1:25" x14ac:dyDescent="0.25">
      <c r="A33">
        <v>1985</v>
      </c>
      <c r="B33">
        <v>5055</v>
      </c>
      <c r="C33">
        <v>13401</v>
      </c>
      <c r="D33">
        <v>1775</v>
      </c>
      <c r="E33">
        <v>16.399999999999999</v>
      </c>
      <c r="F33">
        <v>11.3</v>
      </c>
      <c r="G33">
        <v>39.56</v>
      </c>
      <c r="H33">
        <v>16.13</v>
      </c>
      <c r="I33">
        <v>5.2</v>
      </c>
      <c r="J33">
        <v>0.09</v>
      </c>
      <c r="K33">
        <v>3.34</v>
      </c>
      <c r="L33">
        <v>20.38</v>
      </c>
      <c r="M33">
        <v>35.99</v>
      </c>
      <c r="N33">
        <v>56.62</v>
      </c>
      <c r="O33">
        <v>3217</v>
      </c>
      <c r="P33">
        <v>2761</v>
      </c>
      <c r="Q33">
        <v>3058</v>
      </c>
      <c r="R33">
        <v>-769</v>
      </c>
      <c r="S33">
        <v>8354</v>
      </c>
      <c r="T33">
        <v>923</v>
      </c>
      <c r="U33">
        <v>2788</v>
      </c>
      <c r="V33">
        <v>3280.1925007110999</v>
      </c>
      <c r="W33">
        <v>-0.33700000000000002</v>
      </c>
      <c r="X33">
        <v>15274.1925007111</v>
      </c>
      <c r="Y33">
        <v>0.868546320029293</v>
      </c>
    </row>
    <row r="34" spans="1:25" x14ac:dyDescent="0.25">
      <c r="A34">
        <v>1988</v>
      </c>
      <c r="B34">
        <v>4987</v>
      </c>
      <c r="C34">
        <v>13327</v>
      </c>
      <c r="D34">
        <v>1764</v>
      </c>
      <c r="E34">
        <v>16.309999999999999</v>
      </c>
      <c r="F34">
        <v>11.32</v>
      </c>
      <c r="G34">
        <v>39.6</v>
      </c>
      <c r="H34">
        <v>16.09</v>
      </c>
      <c r="I34">
        <v>5.19</v>
      </c>
      <c r="J34">
        <v>0.08</v>
      </c>
      <c r="K34">
        <v>3.33</v>
      </c>
      <c r="L34">
        <v>20.309999999999999</v>
      </c>
      <c r="M34">
        <v>35.99</v>
      </c>
      <c r="N34">
        <v>56.68</v>
      </c>
      <c r="O34">
        <v>3217</v>
      </c>
      <c r="P34">
        <v>2761</v>
      </c>
      <c r="Q34">
        <v>3061</v>
      </c>
      <c r="R34">
        <v>-768</v>
      </c>
      <c r="S34">
        <v>8358</v>
      </c>
      <c r="T34">
        <v>921</v>
      </c>
      <c r="U34">
        <v>2787</v>
      </c>
      <c r="V34">
        <v>3248.1925007110999</v>
      </c>
      <c r="W34">
        <v>-0.30099999999999999</v>
      </c>
      <c r="X34">
        <v>15243.1925007111</v>
      </c>
      <c r="Y34">
        <v>0.86561699011351101</v>
      </c>
    </row>
    <row r="35" spans="1:25" x14ac:dyDescent="0.25">
      <c r="A35">
        <v>1909</v>
      </c>
      <c r="B35">
        <v>1711</v>
      </c>
      <c r="C35">
        <v>13540</v>
      </c>
      <c r="D35">
        <v>5459</v>
      </c>
      <c r="E35">
        <v>16.57</v>
      </c>
      <c r="F35">
        <v>10.96</v>
      </c>
      <c r="G35">
        <v>38.369999999999997</v>
      </c>
      <c r="H35">
        <v>15.9</v>
      </c>
      <c r="I35">
        <v>5.13</v>
      </c>
      <c r="J35">
        <v>1.5</v>
      </c>
      <c r="K35">
        <v>3.29</v>
      </c>
      <c r="L35">
        <v>20.239999999999998</v>
      </c>
      <c r="M35">
        <v>35.99</v>
      </c>
      <c r="N35">
        <v>56.69</v>
      </c>
      <c r="O35">
        <v>3217</v>
      </c>
      <c r="P35">
        <v>2761</v>
      </c>
      <c r="Q35">
        <v>3061</v>
      </c>
      <c r="R35">
        <v>-756</v>
      </c>
      <c r="S35">
        <v>8369</v>
      </c>
      <c r="T35">
        <v>907</v>
      </c>
      <c r="U35">
        <v>2781</v>
      </c>
      <c r="V35">
        <v>2688.1925007110999</v>
      </c>
      <c r="W35">
        <v>-0.28199999999999997</v>
      </c>
      <c r="X35">
        <v>14691.1925007111</v>
      </c>
      <c r="Y35">
        <v>0.86158916147931097</v>
      </c>
    </row>
    <row r="36" spans="1:25" x14ac:dyDescent="0.25">
      <c r="A36">
        <v>1986</v>
      </c>
      <c r="B36">
        <v>5797</v>
      </c>
      <c r="C36">
        <v>13187</v>
      </c>
      <c r="D36">
        <v>1771</v>
      </c>
      <c r="E36">
        <v>16.14</v>
      </c>
      <c r="F36">
        <v>11.31</v>
      </c>
      <c r="G36">
        <v>39.57</v>
      </c>
      <c r="H36">
        <v>16.12</v>
      </c>
      <c r="I36">
        <v>5.2</v>
      </c>
      <c r="J36">
        <v>0.09</v>
      </c>
      <c r="K36">
        <v>3.34</v>
      </c>
      <c r="L36">
        <v>20.13</v>
      </c>
      <c r="M36">
        <v>35.99</v>
      </c>
      <c r="N36">
        <v>56.64</v>
      </c>
      <c r="O36">
        <v>3217</v>
      </c>
      <c r="P36">
        <v>2761</v>
      </c>
      <c r="Q36">
        <v>3059</v>
      </c>
      <c r="R36">
        <v>-761</v>
      </c>
      <c r="S36">
        <v>8362</v>
      </c>
      <c r="T36">
        <v>922</v>
      </c>
      <c r="U36">
        <v>2788</v>
      </c>
      <c r="V36">
        <v>3373.1925007110999</v>
      </c>
      <c r="W36">
        <v>-0.192</v>
      </c>
      <c r="X36">
        <v>15374.1925007111</v>
      </c>
      <c r="Y36">
        <v>0.85939216404247498</v>
      </c>
    </row>
    <row r="37" spans="1:25" x14ac:dyDescent="0.25">
      <c r="A37">
        <v>1908</v>
      </c>
      <c r="B37">
        <v>1707</v>
      </c>
      <c r="C37">
        <v>13408</v>
      </c>
      <c r="D37">
        <v>5475</v>
      </c>
      <c r="E37">
        <v>16.41</v>
      </c>
      <c r="F37">
        <v>10.96</v>
      </c>
      <c r="G37">
        <v>38.35</v>
      </c>
      <c r="H37">
        <v>15.9</v>
      </c>
      <c r="I37">
        <v>5.13</v>
      </c>
      <c r="J37">
        <v>1.53</v>
      </c>
      <c r="K37">
        <v>3.29</v>
      </c>
      <c r="L37">
        <v>20.079999999999998</v>
      </c>
      <c r="M37">
        <v>35.99</v>
      </c>
      <c r="N37">
        <v>56.7</v>
      </c>
      <c r="O37">
        <v>3217</v>
      </c>
      <c r="P37">
        <v>2761</v>
      </c>
      <c r="Q37">
        <v>3062</v>
      </c>
      <c r="R37">
        <v>-751</v>
      </c>
      <c r="S37">
        <v>8374</v>
      </c>
      <c r="T37">
        <v>904</v>
      </c>
      <c r="U37">
        <v>2781</v>
      </c>
      <c r="V37">
        <v>2654.1925007110999</v>
      </c>
      <c r="W37">
        <v>-0.188</v>
      </c>
      <c r="X37">
        <v>14659.1925007111</v>
      </c>
      <c r="Y37">
        <v>0.855730501647748</v>
      </c>
    </row>
    <row r="38" spans="1:25" x14ac:dyDescent="0.25">
      <c r="A38" s="34">
        <v>1988</v>
      </c>
      <c r="B38" s="34">
        <v>5438</v>
      </c>
      <c r="C38" s="34">
        <v>13036</v>
      </c>
      <c r="D38" s="34">
        <v>1764</v>
      </c>
      <c r="E38" s="34">
        <v>15.95</v>
      </c>
      <c r="F38" s="34">
        <v>11.32</v>
      </c>
      <c r="G38" s="34">
        <v>39.6</v>
      </c>
      <c r="H38" s="34">
        <v>16.09</v>
      </c>
      <c r="I38" s="34">
        <v>5.19</v>
      </c>
      <c r="J38" s="34">
        <v>0.08</v>
      </c>
      <c r="K38" s="34">
        <v>3.34</v>
      </c>
      <c r="L38" s="34">
        <v>19.96</v>
      </c>
      <c r="M38" s="34">
        <v>35.99</v>
      </c>
      <c r="N38" s="34">
        <v>56.68</v>
      </c>
      <c r="O38" s="34">
        <v>3217</v>
      </c>
      <c r="P38" s="34">
        <v>2761</v>
      </c>
      <c r="Q38" s="34">
        <v>3061</v>
      </c>
      <c r="R38" s="34">
        <v>-756</v>
      </c>
      <c r="S38" s="34">
        <v>8369</v>
      </c>
      <c r="T38" s="34">
        <v>916</v>
      </c>
      <c r="U38" s="34">
        <v>2787</v>
      </c>
      <c r="V38" s="34">
        <v>3264.1925007110999</v>
      </c>
      <c r="W38" s="34">
        <v>-9.6000000000000002E-2</v>
      </c>
      <c r="X38" s="34">
        <v>15265.1925007111</v>
      </c>
      <c r="Y38">
        <v>0.85316733797143895</v>
      </c>
    </row>
    <row r="39" spans="1:25" x14ac:dyDescent="0.25">
      <c r="A39">
        <v>1737</v>
      </c>
      <c r="B39">
        <v>1344</v>
      </c>
      <c r="C39">
        <v>13819</v>
      </c>
      <c r="D39">
        <v>7198</v>
      </c>
      <c r="E39">
        <v>16.91</v>
      </c>
      <c r="F39">
        <v>10.14</v>
      </c>
      <c r="G39">
        <v>35.51</v>
      </c>
      <c r="H39">
        <v>15.46</v>
      </c>
      <c r="I39">
        <v>4.99</v>
      </c>
      <c r="J39">
        <v>4.8099999999999996</v>
      </c>
      <c r="K39">
        <v>3.27</v>
      </c>
      <c r="L39">
        <v>19.89</v>
      </c>
      <c r="M39">
        <v>35.99</v>
      </c>
      <c r="N39">
        <v>56.73</v>
      </c>
      <c r="O39">
        <v>3217</v>
      </c>
      <c r="P39">
        <v>2761</v>
      </c>
      <c r="Q39">
        <v>3064</v>
      </c>
      <c r="R39">
        <v>-727</v>
      </c>
      <c r="S39">
        <v>8399</v>
      </c>
      <c r="T39">
        <v>909</v>
      </c>
      <c r="U39">
        <v>2769</v>
      </c>
      <c r="V39">
        <v>2696.1925007110999</v>
      </c>
      <c r="W39">
        <v>-0.09</v>
      </c>
      <c r="X39">
        <v>14727.1925007111</v>
      </c>
      <c r="Y39">
        <v>0.84804101061882098</v>
      </c>
    </row>
    <row r="40" spans="1:25" x14ac:dyDescent="0.25">
      <c r="A40">
        <v>1989</v>
      </c>
      <c r="B40">
        <v>2460</v>
      </c>
      <c r="C40">
        <v>13014</v>
      </c>
      <c r="D40">
        <v>2857</v>
      </c>
      <c r="E40">
        <v>15.93</v>
      </c>
      <c r="F40">
        <v>11.32</v>
      </c>
      <c r="G40">
        <v>39.619999999999997</v>
      </c>
      <c r="H40">
        <v>16.059999999999999</v>
      </c>
      <c r="I40">
        <v>5.18</v>
      </c>
      <c r="J40">
        <v>0.1</v>
      </c>
      <c r="K40">
        <v>3.33</v>
      </c>
      <c r="L40">
        <v>19.940000000000001</v>
      </c>
      <c r="M40">
        <v>35.99</v>
      </c>
      <c r="N40">
        <v>56.72</v>
      </c>
      <c r="O40">
        <v>3217</v>
      </c>
      <c r="P40">
        <v>2761</v>
      </c>
      <c r="Q40">
        <v>3063</v>
      </c>
      <c r="R40">
        <v>-756</v>
      </c>
      <c r="S40">
        <v>8372</v>
      </c>
      <c r="T40">
        <v>900</v>
      </c>
      <c r="U40">
        <v>2787</v>
      </c>
      <c r="V40">
        <v>2679.1925007110999</v>
      </c>
      <c r="W40">
        <v>-8.7999999999999995E-2</v>
      </c>
      <c r="X40">
        <v>14672.1925007111</v>
      </c>
      <c r="Y40">
        <v>0.85206883925302102</v>
      </c>
    </row>
    <row r="41" spans="1:25" x14ac:dyDescent="0.25">
      <c r="A41">
        <v>1985</v>
      </c>
      <c r="B41">
        <v>2184</v>
      </c>
      <c r="C41">
        <v>12898</v>
      </c>
      <c r="D41">
        <v>3726</v>
      </c>
      <c r="E41">
        <v>15.79</v>
      </c>
      <c r="F41">
        <v>11.3</v>
      </c>
      <c r="G41">
        <v>39.56</v>
      </c>
      <c r="H41">
        <v>16</v>
      </c>
      <c r="I41">
        <v>5.16</v>
      </c>
      <c r="J41">
        <v>0.22</v>
      </c>
      <c r="K41">
        <v>3.31</v>
      </c>
      <c r="L41">
        <v>19.79</v>
      </c>
      <c r="M41">
        <v>35.99</v>
      </c>
      <c r="N41">
        <v>56.78</v>
      </c>
      <c r="O41">
        <v>3217</v>
      </c>
      <c r="P41">
        <v>2761</v>
      </c>
      <c r="Q41">
        <v>3066</v>
      </c>
      <c r="R41">
        <v>-751</v>
      </c>
      <c r="S41">
        <v>8380</v>
      </c>
      <c r="T41">
        <v>895</v>
      </c>
      <c r="U41">
        <v>2784</v>
      </c>
      <c r="V41">
        <v>2604.1925007110999</v>
      </c>
      <c r="W41">
        <v>-8.0000000000000002E-3</v>
      </c>
      <c r="X41">
        <v>14601.1925007111</v>
      </c>
      <c r="Y41">
        <v>0.84584401318198399</v>
      </c>
    </row>
    <row r="42" spans="1:25" x14ac:dyDescent="0.25">
      <c r="A42">
        <v>1991</v>
      </c>
      <c r="B42">
        <v>5280</v>
      </c>
      <c r="C42">
        <v>12859</v>
      </c>
      <c r="D42">
        <v>1754</v>
      </c>
      <c r="E42">
        <v>15.74</v>
      </c>
      <c r="F42">
        <v>11.33</v>
      </c>
      <c r="G42">
        <v>39.65</v>
      </c>
      <c r="H42">
        <v>16.04</v>
      </c>
      <c r="I42">
        <v>5.18</v>
      </c>
      <c r="J42">
        <v>0.08</v>
      </c>
      <c r="K42">
        <v>3.33</v>
      </c>
      <c r="L42">
        <v>19.760000000000002</v>
      </c>
      <c r="M42">
        <v>35.99</v>
      </c>
      <c r="N42">
        <v>56.75</v>
      </c>
      <c r="O42">
        <v>3217</v>
      </c>
      <c r="P42">
        <v>2761</v>
      </c>
      <c r="Q42">
        <v>3064</v>
      </c>
      <c r="R42">
        <v>-751</v>
      </c>
      <c r="S42">
        <v>8378</v>
      </c>
      <c r="T42">
        <v>911</v>
      </c>
      <c r="U42">
        <v>2787</v>
      </c>
      <c r="V42">
        <v>3187.1925007110999</v>
      </c>
      <c r="W42">
        <v>1.2E-2</v>
      </c>
      <c r="X42">
        <v>15192.1925007111</v>
      </c>
      <c r="Y42">
        <v>0.84547784694251205</v>
      </c>
    </row>
    <row r="43" spans="1:25" x14ac:dyDescent="0.25">
      <c r="A43">
        <v>1990</v>
      </c>
      <c r="B43">
        <v>4008</v>
      </c>
      <c r="C43">
        <v>12772</v>
      </c>
      <c r="D43">
        <v>1757</v>
      </c>
      <c r="E43">
        <v>15.63</v>
      </c>
      <c r="F43">
        <v>11.32</v>
      </c>
      <c r="G43">
        <v>39.64</v>
      </c>
      <c r="H43">
        <v>16.059999999999999</v>
      </c>
      <c r="I43">
        <v>5.18</v>
      </c>
      <c r="J43">
        <v>0.08</v>
      </c>
      <c r="K43">
        <v>3.33</v>
      </c>
      <c r="L43">
        <v>19.66</v>
      </c>
      <c r="M43">
        <v>35.99</v>
      </c>
      <c r="N43">
        <v>56.73</v>
      </c>
      <c r="O43">
        <v>3217</v>
      </c>
      <c r="P43">
        <v>2761</v>
      </c>
      <c r="Q43">
        <v>3063</v>
      </c>
      <c r="R43">
        <v>-747</v>
      </c>
      <c r="S43">
        <v>8381</v>
      </c>
      <c r="T43">
        <v>902</v>
      </c>
      <c r="U43">
        <v>2785</v>
      </c>
      <c r="V43">
        <v>2913.1925007110999</v>
      </c>
      <c r="W43">
        <v>7.9000000000000001E-2</v>
      </c>
      <c r="X43">
        <v>14910.1925007111</v>
      </c>
      <c r="Y43">
        <v>0.84181618454778395</v>
      </c>
    </row>
    <row r="44" spans="1:25" x14ac:dyDescent="0.25">
      <c r="A44">
        <v>1988</v>
      </c>
      <c r="B44">
        <v>2294</v>
      </c>
      <c r="C44">
        <v>12704</v>
      </c>
      <c r="D44">
        <v>3375</v>
      </c>
      <c r="E44">
        <v>15.55</v>
      </c>
      <c r="F44">
        <v>11.32</v>
      </c>
      <c r="G44">
        <v>39.6</v>
      </c>
      <c r="H44">
        <v>16.03</v>
      </c>
      <c r="I44">
        <v>5.17</v>
      </c>
      <c r="J44">
        <v>0.14000000000000001</v>
      </c>
      <c r="K44">
        <v>3.33</v>
      </c>
      <c r="L44">
        <v>19.57</v>
      </c>
      <c r="M44">
        <v>35.99</v>
      </c>
      <c r="N44">
        <v>56.76</v>
      </c>
      <c r="O44">
        <v>3217</v>
      </c>
      <c r="P44">
        <v>2761</v>
      </c>
      <c r="Q44">
        <v>3065</v>
      </c>
      <c r="R44">
        <v>-744</v>
      </c>
      <c r="S44">
        <v>8386</v>
      </c>
      <c r="T44">
        <v>891</v>
      </c>
      <c r="U44">
        <v>2786</v>
      </c>
      <c r="V44">
        <v>2573.1925007110999</v>
      </c>
      <c r="W44">
        <v>0.126</v>
      </c>
      <c r="X44">
        <v>14572.1925007111</v>
      </c>
      <c r="Y44">
        <v>0.83852068839253002</v>
      </c>
    </row>
    <row r="45" spans="1:25" x14ac:dyDescent="0.25">
      <c r="A45">
        <v>1990</v>
      </c>
      <c r="B45">
        <v>4008</v>
      </c>
      <c r="C45">
        <v>12636</v>
      </c>
      <c r="D45">
        <v>1757</v>
      </c>
      <c r="E45">
        <v>15.46</v>
      </c>
      <c r="F45">
        <v>11.32</v>
      </c>
      <c r="G45">
        <v>39.64</v>
      </c>
      <c r="H45">
        <v>16.059999999999999</v>
      </c>
      <c r="I45">
        <v>5.18</v>
      </c>
      <c r="J45">
        <v>0.08</v>
      </c>
      <c r="K45">
        <v>3.34</v>
      </c>
      <c r="L45">
        <v>19.489999999999998</v>
      </c>
      <c r="M45">
        <v>35.99</v>
      </c>
      <c r="N45">
        <v>56.73</v>
      </c>
      <c r="O45">
        <v>3217</v>
      </c>
      <c r="P45">
        <v>2761</v>
      </c>
      <c r="Q45">
        <v>3063</v>
      </c>
      <c r="R45">
        <v>-741</v>
      </c>
      <c r="S45">
        <v>8387</v>
      </c>
      <c r="T45">
        <v>898</v>
      </c>
      <c r="U45">
        <v>2786</v>
      </c>
      <c r="V45">
        <v>2878.1925007110999</v>
      </c>
      <c r="W45">
        <v>0.17399999999999999</v>
      </c>
      <c r="X45">
        <v>14878.1925007111</v>
      </c>
      <c r="Y45">
        <v>0.83595752471622098</v>
      </c>
    </row>
    <row r="46" spans="1:25" x14ac:dyDescent="0.25">
      <c r="A46">
        <v>1985</v>
      </c>
      <c r="B46">
        <v>2415</v>
      </c>
      <c r="C46">
        <v>12666</v>
      </c>
      <c r="D46">
        <v>3010</v>
      </c>
      <c r="E46">
        <v>15.5</v>
      </c>
      <c r="F46">
        <v>11.3</v>
      </c>
      <c r="G46">
        <v>39.56</v>
      </c>
      <c r="H46">
        <v>16.11</v>
      </c>
      <c r="I46">
        <v>5.2</v>
      </c>
      <c r="J46">
        <v>0.11</v>
      </c>
      <c r="K46">
        <v>3.35</v>
      </c>
      <c r="L46">
        <v>19.510000000000002</v>
      </c>
      <c r="M46">
        <v>35.99</v>
      </c>
      <c r="N46">
        <v>56.65</v>
      </c>
      <c r="O46">
        <v>3217</v>
      </c>
      <c r="P46">
        <v>2761</v>
      </c>
      <c r="Q46">
        <v>3059</v>
      </c>
      <c r="R46">
        <v>-740</v>
      </c>
      <c r="S46">
        <v>8384</v>
      </c>
      <c r="T46">
        <v>891</v>
      </c>
      <c r="U46">
        <v>2787</v>
      </c>
      <c r="V46">
        <v>2583.1925007110999</v>
      </c>
      <c r="W46">
        <v>0.17599999999999999</v>
      </c>
      <c r="X46">
        <v>14580.1925007111</v>
      </c>
      <c r="Y46">
        <v>0.83705602343463903</v>
      </c>
    </row>
    <row r="47" spans="1:25" x14ac:dyDescent="0.25">
      <c r="A47">
        <v>1983</v>
      </c>
      <c r="B47">
        <v>2599</v>
      </c>
      <c r="C47">
        <v>12627</v>
      </c>
      <c r="D47">
        <v>2447</v>
      </c>
      <c r="E47">
        <v>15.45</v>
      </c>
      <c r="F47">
        <v>11.29</v>
      </c>
      <c r="G47">
        <v>39.53</v>
      </c>
      <c r="H47">
        <v>16.16</v>
      </c>
      <c r="I47">
        <v>5.21</v>
      </c>
      <c r="J47">
        <v>0.09</v>
      </c>
      <c r="K47">
        <v>3.37</v>
      </c>
      <c r="L47">
        <v>19.45</v>
      </c>
      <c r="M47">
        <v>35.99</v>
      </c>
      <c r="N47">
        <v>56.58</v>
      </c>
      <c r="O47">
        <v>3217</v>
      </c>
      <c r="P47">
        <v>2761</v>
      </c>
      <c r="Q47">
        <v>3055</v>
      </c>
      <c r="R47">
        <v>-737</v>
      </c>
      <c r="S47">
        <v>8383</v>
      </c>
      <c r="T47">
        <v>891</v>
      </c>
      <c r="U47">
        <v>2788</v>
      </c>
      <c r="V47">
        <v>2603.1925007110999</v>
      </c>
      <c r="W47">
        <v>0.217</v>
      </c>
      <c r="X47">
        <v>14597.1925007111</v>
      </c>
      <c r="Y47">
        <v>0.83559135847674804</v>
      </c>
    </row>
    <row r="48" spans="1:25" x14ac:dyDescent="0.25">
      <c r="A48">
        <v>1985</v>
      </c>
      <c r="B48">
        <v>2611</v>
      </c>
      <c r="C48">
        <v>12539</v>
      </c>
      <c r="D48">
        <v>2403</v>
      </c>
      <c r="E48">
        <v>15.35</v>
      </c>
      <c r="F48">
        <v>11.3</v>
      </c>
      <c r="G48">
        <v>39.56</v>
      </c>
      <c r="H48">
        <v>16.13</v>
      </c>
      <c r="I48">
        <v>5.2</v>
      </c>
      <c r="J48">
        <v>0.09</v>
      </c>
      <c r="K48">
        <v>3.36</v>
      </c>
      <c r="L48">
        <v>19.350000000000001</v>
      </c>
      <c r="M48">
        <v>35.99</v>
      </c>
      <c r="N48">
        <v>56.62</v>
      </c>
      <c r="O48">
        <v>3217</v>
      </c>
      <c r="P48">
        <v>2761</v>
      </c>
      <c r="Q48">
        <v>3058</v>
      </c>
      <c r="R48">
        <v>-735</v>
      </c>
      <c r="S48">
        <v>8388</v>
      </c>
      <c r="T48">
        <v>888</v>
      </c>
      <c r="U48">
        <v>2788</v>
      </c>
      <c r="V48">
        <v>2582.1925007110999</v>
      </c>
      <c r="W48">
        <v>0.26800000000000002</v>
      </c>
      <c r="X48">
        <v>14578.1925007111</v>
      </c>
      <c r="Y48">
        <v>0.831563529842548</v>
      </c>
    </row>
    <row r="49" spans="1:25" x14ac:dyDescent="0.25">
      <c r="A49">
        <v>1990</v>
      </c>
      <c r="B49">
        <v>5315</v>
      </c>
      <c r="C49">
        <v>12421</v>
      </c>
      <c r="D49">
        <v>1757</v>
      </c>
      <c r="E49">
        <v>15.2</v>
      </c>
      <c r="F49">
        <v>11.32</v>
      </c>
      <c r="G49">
        <v>39.64</v>
      </c>
      <c r="H49">
        <v>16.059999999999999</v>
      </c>
      <c r="I49">
        <v>5.18</v>
      </c>
      <c r="J49">
        <v>0.08</v>
      </c>
      <c r="K49">
        <v>3.34</v>
      </c>
      <c r="L49">
        <v>19.239999999999998</v>
      </c>
      <c r="M49">
        <v>35.99</v>
      </c>
      <c r="N49">
        <v>56.73</v>
      </c>
      <c r="O49">
        <v>3217</v>
      </c>
      <c r="P49">
        <v>2761</v>
      </c>
      <c r="Q49">
        <v>3063</v>
      </c>
      <c r="R49">
        <v>-732</v>
      </c>
      <c r="S49">
        <v>8395</v>
      </c>
      <c r="T49">
        <v>900</v>
      </c>
      <c r="U49">
        <v>2785</v>
      </c>
      <c r="V49">
        <v>3083.1925007110999</v>
      </c>
      <c r="W49">
        <v>0.32500000000000001</v>
      </c>
      <c r="X49">
        <v>15092.1925007111</v>
      </c>
      <c r="Y49">
        <v>0.82680336872940297</v>
      </c>
    </row>
    <row r="50" spans="1:25" x14ac:dyDescent="0.25">
      <c r="A50">
        <v>1989</v>
      </c>
      <c r="B50">
        <v>5239</v>
      </c>
      <c r="C50">
        <v>12394</v>
      </c>
      <c r="D50">
        <v>1761</v>
      </c>
      <c r="E50">
        <v>15.17</v>
      </c>
      <c r="F50">
        <v>11.32</v>
      </c>
      <c r="G50">
        <v>39.619999999999997</v>
      </c>
      <c r="H50">
        <v>16.07</v>
      </c>
      <c r="I50">
        <v>5.19</v>
      </c>
      <c r="J50">
        <v>0.08</v>
      </c>
      <c r="K50">
        <v>3.35</v>
      </c>
      <c r="L50">
        <v>19.2</v>
      </c>
      <c r="M50">
        <v>35.99</v>
      </c>
      <c r="N50">
        <v>56.71</v>
      </c>
      <c r="O50">
        <v>3217</v>
      </c>
      <c r="P50">
        <v>2761</v>
      </c>
      <c r="Q50">
        <v>3062</v>
      </c>
      <c r="R50">
        <v>-731</v>
      </c>
      <c r="S50">
        <v>8396</v>
      </c>
      <c r="T50">
        <v>899</v>
      </c>
      <c r="U50">
        <v>2787</v>
      </c>
      <c r="V50">
        <v>3061.1925007110999</v>
      </c>
      <c r="W50">
        <v>0.34899999999999998</v>
      </c>
      <c r="X50">
        <v>15072.1925007111</v>
      </c>
      <c r="Y50">
        <v>0.82570487001098503</v>
      </c>
    </row>
    <row r="51" spans="1:25" x14ac:dyDescent="0.25">
      <c r="A51">
        <v>1983</v>
      </c>
      <c r="B51">
        <v>2572</v>
      </c>
      <c r="C51">
        <v>12361</v>
      </c>
      <c r="D51">
        <v>2531</v>
      </c>
      <c r="E51">
        <v>15.13</v>
      </c>
      <c r="F51">
        <v>11.29</v>
      </c>
      <c r="G51">
        <v>39.53</v>
      </c>
      <c r="H51">
        <v>16.16</v>
      </c>
      <c r="I51">
        <v>5.21</v>
      </c>
      <c r="J51">
        <v>0.09</v>
      </c>
      <c r="K51">
        <v>3.38</v>
      </c>
      <c r="L51">
        <v>19.13</v>
      </c>
      <c r="M51">
        <v>35.99</v>
      </c>
      <c r="N51">
        <v>56.58</v>
      </c>
      <c r="O51">
        <v>3217</v>
      </c>
      <c r="P51">
        <v>2761</v>
      </c>
      <c r="Q51">
        <v>3056</v>
      </c>
      <c r="R51">
        <v>-726</v>
      </c>
      <c r="S51">
        <v>8394</v>
      </c>
      <c r="T51">
        <v>884</v>
      </c>
      <c r="U51">
        <v>2789</v>
      </c>
      <c r="V51">
        <v>2531.1925007110999</v>
      </c>
      <c r="W51">
        <v>0.40300000000000002</v>
      </c>
      <c r="X51">
        <v>14531.1925007111</v>
      </c>
      <c r="Y51">
        <v>0.82424020505309403</v>
      </c>
    </row>
    <row r="52" spans="1:25" x14ac:dyDescent="0.25">
      <c r="A52">
        <v>1989</v>
      </c>
      <c r="B52">
        <v>5798</v>
      </c>
      <c r="C52">
        <v>12304</v>
      </c>
      <c r="D52">
        <v>1761</v>
      </c>
      <c r="E52">
        <v>15.06</v>
      </c>
      <c r="F52">
        <v>11.32</v>
      </c>
      <c r="G52">
        <v>39.619999999999997</v>
      </c>
      <c r="H52">
        <v>16.07</v>
      </c>
      <c r="I52">
        <v>5.19</v>
      </c>
      <c r="J52">
        <v>0.08</v>
      </c>
      <c r="K52">
        <v>3.35</v>
      </c>
      <c r="L52">
        <v>19.09</v>
      </c>
      <c r="M52">
        <v>35.99</v>
      </c>
      <c r="N52">
        <v>56.71</v>
      </c>
      <c r="O52">
        <v>3217</v>
      </c>
      <c r="P52">
        <v>2761</v>
      </c>
      <c r="Q52">
        <v>3062</v>
      </c>
      <c r="R52">
        <v>-727</v>
      </c>
      <c r="S52">
        <v>8400</v>
      </c>
      <c r="T52">
        <v>900</v>
      </c>
      <c r="U52">
        <v>2787</v>
      </c>
      <c r="V52">
        <v>3149.1925007110999</v>
      </c>
      <c r="W52">
        <v>0.41299999999999998</v>
      </c>
      <c r="X52">
        <v>15165.1925007111</v>
      </c>
      <c r="Y52">
        <v>0.82167704137678499</v>
      </c>
    </row>
    <row r="53" spans="1:25" x14ac:dyDescent="0.25">
      <c r="A53">
        <v>1983</v>
      </c>
      <c r="B53">
        <v>2572</v>
      </c>
      <c r="C53">
        <v>12274</v>
      </c>
      <c r="D53">
        <v>2531</v>
      </c>
      <c r="E53">
        <v>15.02</v>
      </c>
      <c r="F53">
        <v>11.29</v>
      </c>
      <c r="G53">
        <v>39.53</v>
      </c>
      <c r="H53">
        <v>16.16</v>
      </c>
      <c r="I53">
        <v>5.21</v>
      </c>
      <c r="J53">
        <v>0.09</v>
      </c>
      <c r="K53">
        <v>3.38</v>
      </c>
      <c r="L53">
        <v>19.03</v>
      </c>
      <c r="M53">
        <v>35.99</v>
      </c>
      <c r="N53">
        <v>56.58</v>
      </c>
      <c r="O53">
        <v>3217</v>
      </c>
      <c r="P53">
        <v>2761</v>
      </c>
      <c r="Q53">
        <v>3056</v>
      </c>
      <c r="R53">
        <v>-722</v>
      </c>
      <c r="S53">
        <v>8398</v>
      </c>
      <c r="T53">
        <v>882</v>
      </c>
      <c r="U53">
        <v>2788</v>
      </c>
      <c r="V53">
        <v>2509.1925007110999</v>
      </c>
      <c r="W53">
        <v>0.46400000000000002</v>
      </c>
      <c r="X53">
        <v>14510.1925007111</v>
      </c>
      <c r="Y53">
        <v>0.82057854265836605</v>
      </c>
    </row>
    <row r="54" spans="1:25" x14ac:dyDescent="0.25">
      <c r="A54">
        <v>1990</v>
      </c>
      <c r="B54">
        <v>5122</v>
      </c>
      <c r="C54">
        <v>12212</v>
      </c>
      <c r="D54">
        <v>1757</v>
      </c>
      <c r="E54">
        <v>14.95</v>
      </c>
      <c r="F54">
        <v>11.32</v>
      </c>
      <c r="G54">
        <v>39.64</v>
      </c>
      <c r="H54">
        <v>16.059999999999999</v>
      </c>
      <c r="I54">
        <v>5.18</v>
      </c>
      <c r="J54">
        <v>0.08</v>
      </c>
      <c r="K54">
        <v>3.35</v>
      </c>
      <c r="L54">
        <v>18.989999999999998</v>
      </c>
      <c r="M54">
        <v>35.99</v>
      </c>
      <c r="N54">
        <v>56.73</v>
      </c>
      <c r="O54">
        <v>3217</v>
      </c>
      <c r="P54">
        <v>2761</v>
      </c>
      <c r="Q54">
        <v>3063</v>
      </c>
      <c r="R54">
        <v>-724</v>
      </c>
      <c r="S54">
        <v>8404</v>
      </c>
      <c r="T54">
        <v>894</v>
      </c>
      <c r="U54">
        <v>2786</v>
      </c>
      <c r="V54">
        <v>2991.1925007110999</v>
      </c>
      <c r="W54">
        <v>0.47199999999999998</v>
      </c>
      <c r="X54">
        <v>15004.1925007111</v>
      </c>
      <c r="Y54">
        <v>0.81801537898205701</v>
      </c>
    </row>
    <row r="55" spans="1:25" x14ac:dyDescent="0.25">
      <c r="A55">
        <v>1988</v>
      </c>
      <c r="B55">
        <v>5642</v>
      </c>
      <c r="C55">
        <v>12127</v>
      </c>
      <c r="D55">
        <v>1764</v>
      </c>
      <c r="E55">
        <v>14.84</v>
      </c>
      <c r="F55">
        <v>11.32</v>
      </c>
      <c r="G55">
        <v>39.6</v>
      </c>
      <c r="H55">
        <v>16.09</v>
      </c>
      <c r="I55">
        <v>5.19</v>
      </c>
      <c r="J55">
        <v>0.08</v>
      </c>
      <c r="K55">
        <v>3.36</v>
      </c>
      <c r="L55">
        <v>18.88</v>
      </c>
      <c r="M55">
        <v>35.99</v>
      </c>
      <c r="N55">
        <v>56.68</v>
      </c>
      <c r="O55">
        <v>3217</v>
      </c>
      <c r="P55">
        <v>2761</v>
      </c>
      <c r="Q55">
        <v>3061</v>
      </c>
      <c r="R55">
        <v>-719</v>
      </c>
      <c r="S55">
        <v>8407</v>
      </c>
      <c r="T55">
        <v>895</v>
      </c>
      <c r="U55">
        <v>2787</v>
      </c>
      <c r="V55">
        <v>3073.1925007110999</v>
      </c>
      <c r="W55">
        <v>0.54200000000000004</v>
      </c>
      <c r="X55">
        <v>15091.1925007111</v>
      </c>
      <c r="Y55">
        <v>0.81435371658733002</v>
      </c>
    </row>
    <row r="56" spans="1:25" x14ac:dyDescent="0.25">
      <c r="A56">
        <v>1989</v>
      </c>
      <c r="B56">
        <v>2745</v>
      </c>
      <c r="C56">
        <v>12072</v>
      </c>
      <c r="D56">
        <v>1973</v>
      </c>
      <c r="E56">
        <v>14.77</v>
      </c>
      <c r="F56">
        <v>11.32</v>
      </c>
      <c r="G56">
        <v>39.619999999999997</v>
      </c>
      <c r="H56">
        <v>16.07</v>
      </c>
      <c r="I56">
        <v>5.18</v>
      </c>
      <c r="J56">
        <v>0.08</v>
      </c>
      <c r="K56">
        <v>3.36</v>
      </c>
      <c r="L56">
        <v>18.82</v>
      </c>
      <c r="M56">
        <v>35.99</v>
      </c>
      <c r="N56">
        <v>56.71</v>
      </c>
      <c r="O56">
        <v>3217</v>
      </c>
      <c r="P56">
        <v>2761</v>
      </c>
      <c r="Q56">
        <v>3062</v>
      </c>
      <c r="R56">
        <v>-717</v>
      </c>
      <c r="S56">
        <v>8410</v>
      </c>
      <c r="T56">
        <v>878</v>
      </c>
      <c r="U56">
        <v>2786</v>
      </c>
      <c r="V56">
        <v>2486.1925007110999</v>
      </c>
      <c r="W56">
        <v>0.57499999999999996</v>
      </c>
      <c r="X56">
        <v>14490.1925007111</v>
      </c>
      <c r="Y56">
        <v>0.81215671915049403</v>
      </c>
    </row>
    <row r="57" spans="1:25" x14ac:dyDescent="0.25">
      <c r="A57">
        <v>1933</v>
      </c>
      <c r="B57">
        <v>1776</v>
      </c>
      <c r="C57">
        <v>12080</v>
      </c>
      <c r="D57">
        <v>5173</v>
      </c>
      <c r="E57">
        <v>14.78</v>
      </c>
      <c r="F57">
        <v>11.07</v>
      </c>
      <c r="G57">
        <v>38.75</v>
      </c>
      <c r="H57">
        <v>15.89</v>
      </c>
      <c r="I57">
        <v>5.12</v>
      </c>
      <c r="J57">
        <v>1.1399999999999999</v>
      </c>
      <c r="K57">
        <v>3.32</v>
      </c>
      <c r="L57">
        <v>18.600000000000001</v>
      </c>
      <c r="M57">
        <v>35.99</v>
      </c>
      <c r="N57">
        <v>56.78</v>
      </c>
      <c r="O57">
        <v>3217</v>
      </c>
      <c r="P57">
        <v>2761</v>
      </c>
      <c r="Q57">
        <v>3066</v>
      </c>
      <c r="R57">
        <v>-705</v>
      </c>
      <c r="S57">
        <v>8426</v>
      </c>
      <c r="T57">
        <v>871</v>
      </c>
      <c r="U57">
        <v>2781</v>
      </c>
      <c r="V57">
        <v>2328.1925007110999</v>
      </c>
      <c r="W57">
        <v>0.67800000000000005</v>
      </c>
      <c r="X57">
        <v>14351.1925007111</v>
      </c>
      <c r="Y57">
        <v>0.80263639692420297</v>
      </c>
    </row>
    <row r="58" spans="1:25" x14ac:dyDescent="0.25">
      <c r="A58">
        <v>1737</v>
      </c>
      <c r="B58">
        <v>1344</v>
      </c>
      <c r="C58">
        <v>12698</v>
      </c>
      <c r="D58">
        <v>7198</v>
      </c>
      <c r="E58">
        <v>15.54</v>
      </c>
      <c r="F58">
        <v>10.14</v>
      </c>
      <c r="G58">
        <v>35.51</v>
      </c>
      <c r="H58">
        <v>15.46</v>
      </c>
      <c r="I58">
        <v>4.99</v>
      </c>
      <c r="J58">
        <v>4.8099999999999996</v>
      </c>
      <c r="K58">
        <v>3.31</v>
      </c>
      <c r="L58">
        <v>18.55</v>
      </c>
      <c r="M58">
        <v>35.99</v>
      </c>
      <c r="N58">
        <v>56.73</v>
      </c>
      <c r="O58">
        <v>3217</v>
      </c>
      <c r="P58">
        <v>2761</v>
      </c>
      <c r="Q58">
        <v>3064</v>
      </c>
      <c r="R58">
        <v>-683</v>
      </c>
      <c r="S58">
        <v>8443</v>
      </c>
      <c r="T58">
        <v>881</v>
      </c>
      <c r="U58">
        <v>2769</v>
      </c>
      <c r="V58">
        <v>2411.1925007110999</v>
      </c>
      <c r="W58">
        <v>0.69699999999999995</v>
      </c>
      <c r="X58">
        <v>14458.1925007111</v>
      </c>
      <c r="Y58">
        <v>0.80043939948736698</v>
      </c>
    </row>
    <row r="59" spans="1:25" x14ac:dyDescent="0.25">
      <c r="A59">
        <v>1989</v>
      </c>
      <c r="B59">
        <v>2390</v>
      </c>
      <c r="C59">
        <v>11761</v>
      </c>
      <c r="D59">
        <v>3074</v>
      </c>
      <c r="E59">
        <v>14.39</v>
      </c>
      <c r="F59">
        <v>11.32</v>
      </c>
      <c r="G59">
        <v>39.619999999999997</v>
      </c>
      <c r="H59">
        <v>16.05</v>
      </c>
      <c r="I59">
        <v>5.18</v>
      </c>
      <c r="J59">
        <v>0.11</v>
      </c>
      <c r="K59">
        <v>3.36</v>
      </c>
      <c r="L59">
        <v>18.45</v>
      </c>
      <c r="M59">
        <v>35.99</v>
      </c>
      <c r="N59">
        <v>56.74</v>
      </c>
      <c r="O59">
        <v>3217</v>
      </c>
      <c r="P59">
        <v>2761</v>
      </c>
      <c r="Q59">
        <v>3064</v>
      </c>
      <c r="R59">
        <v>-704</v>
      </c>
      <c r="S59">
        <v>8424</v>
      </c>
      <c r="T59">
        <v>868</v>
      </c>
      <c r="U59">
        <v>2785</v>
      </c>
      <c r="V59">
        <v>2349.1925007110999</v>
      </c>
      <c r="W59">
        <v>0.78900000000000003</v>
      </c>
      <c r="X59">
        <v>14361.1925007111</v>
      </c>
      <c r="Y59">
        <v>0.79860856829000304</v>
      </c>
    </row>
    <row r="60" spans="1:25" x14ac:dyDescent="0.25">
      <c r="A60">
        <v>1985</v>
      </c>
      <c r="B60">
        <v>2184</v>
      </c>
      <c r="C60">
        <v>11716</v>
      </c>
      <c r="D60">
        <v>3726</v>
      </c>
      <c r="E60">
        <v>14.34</v>
      </c>
      <c r="F60">
        <v>11.3</v>
      </c>
      <c r="G60">
        <v>39.56</v>
      </c>
      <c r="H60">
        <v>16</v>
      </c>
      <c r="I60">
        <v>5.16</v>
      </c>
      <c r="J60">
        <v>0.22</v>
      </c>
      <c r="K60">
        <v>3.35</v>
      </c>
      <c r="L60">
        <v>18.38</v>
      </c>
      <c r="M60">
        <v>35.99</v>
      </c>
      <c r="N60">
        <v>56.78</v>
      </c>
      <c r="O60">
        <v>3217</v>
      </c>
      <c r="P60">
        <v>2761</v>
      </c>
      <c r="Q60">
        <v>3066</v>
      </c>
      <c r="R60">
        <v>-702</v>
      </c>
      <c r="S60">
        <v>8429</v>
      </c>
      <c r="T60">
        <v>865</v>
      </c>
      <c r="U60">
        <v>2784</v>
      </c>
      <c r="V60">
        <v>2303.1925007110999</v>
      </c>
      <c r="W60">
        <v>0.82199999999999995</v>
      </c>
      <c r="X60">
        <v>14319.1925007111</v>
      </c>
      <c r="Y60">
        <v>0.79567923837422105</v>
      </c>
    </row>
    <row r="61" spans="1:25" x14ac:dyDescent="0.25">
      <c r="A61">
        <v>1988</v>
      </c>
      <c r="B61">
        <v>2496</v>
      </c>
      <c r="C61">
        <v>11670</v>
      </c>
      <c r="D61">
        <v>2749</v>
      </c>
      <c r="E61">
        <v>14.28</v>
      </c>
      <c r="F61">
        <v>11.32</v>
      </c>
      <c r="G61">
        <v>39.6</v>
      </c>
      <c r="H61">
        <v>16.079999999999998</v>
      </c>
      <c r="I61">
        <v>5.19</v>
      </c>
      <c r="J61">
        <v>0.09</v>
      </c>
      <c r="K61">
        <v>3.37</v>
      </c>
      <c r="L61">
        <v>18.329999999999998</v>
      </c>
      <c r="M61">
        <v>35.99</v>
      </c>
      <c r="N61">
        <v>56.69</v>
      </c>
      <c r="O61">
        <v>3217</v>
      </c>
      <c r="P61">
        <v>2761</v>
      </c>
      <c r="Q61">
        <v>3062</v>
      </c>
      <c r="R61">
        <v>-699</v>
      </c>
      <c r="S61">
        <v>8427</v>
      </c>
      <c r="T61">
        <v>866</v>
      </c>
      <c r="U61">
        <v>2787</v>
      </c>
      <c r="V61">
        <v>2342.1925007110999</v>
      </c>
      <c r="W61">
        <v>0.86099999999999999</v>
      </c>
      <c r="X61">
        <v>14356.1925007111</v>
      </c>
      <c r="Y61">
        <v>0.794580739655803</v>
      </c>
    </row>
    <row r="62" spans="1:25" x14ac:dyDescent="0.25">
      <c r="A62">
        <v>1985</v>
      </c>
      <c r="B62">
        <v>3272</v>
      </c>
      <c r="C62">
        <v>11568</v>
      </c>
      <c r="D62">
        <v>1775</v>
      </c>
      <c r="E62">
        <v>14.16</v>
      </c>
      <c r="F62">
        <v>11.3</v>
      </c>
      <c r="G62">
        <v>39.56</v>
      </c>
      <c r="H62">
        <v>16.13</v>
      </c>
      <c r="I62">
        <v>5.2</v>
      </c>
      <c r="J62">
        <v>0.09</v>
      </c>
      <c r="K62">
        <v>3.39</v>
      </c>
      <c r="L62">
        <v>18.2</v>
      </c>
      <c r="M62">
        <v>35.99</v>
      </c>
      <c r="N62">
        <v>56.62</v>
      </c>
      <c r="O62">
        <v>3217</v>
      </c>
      <c r="P62">
        <v>2761</v>
      </c>
      <c r="Q62">
        <v>3058</v>
      </c>
      <c r="R62">
        <v>-693</v>
      </c>
      <c r="S62">
        <v>8429</v>
      </c>
      <c r="T62">
        <v>868</v>
      </c>
      <c r="U62">
        <v>2787</v>
      </c>
      <c r="V62">
        <v>2459.1925007110999</v>
      </c>
      <c r="W62">
        <v>0.95</v>
      </c>
      <c r="X62">
        <v>14472.1925007111</v>
      </c>
      <c r="Y62">
        <v>0.79055291102160297</v>
      </c>
    </row>
    <row r="63" spans="1:25" x14ac:dyDescent="0.25">
      <c r="A63">
        <v>1987</v>
      </c>
      <c r="B63">
        <v>2395</v>
      </c>
      <c r="C63">
        <v>11492</v>
      </c>
      <c r="D63">
        <v>3065</v>
      </c>
      <c r="E63">
        <v>14.06</v>
      </c>
      <c r="F63">
        <v>11.31</v>
      </c>
      <c r="G63">
        <v>39.590000000000003</v>
      </c>
      <c r="H63">
        <v>16.079999999999998</v>
      </c>
      <c r="I63">
        <v>5.19</v>
      </c>
      <c r="J63">
        <v>0.11</v>
      </c>
      <c r="K63">
        <v>3.38</v>
      </c>
      <c r="L63">
        <v>18.12</v>
      </c>
      <c r="M63">
        <v>35.99</v>
      </c>
      <c r="N63">
        <v>56.69</v>
      </c>
      <c r="O63">
        <v>3217</v>
      </c>
      <c r="P63">
        <v>2761</v>
      </c>
      <c r="Q63">
        <v>3061</v>
      </c>
      <c r="R63">
        <v>-691</v>
      </c>
      <c r="S63">
        <v>8435</v>
      </c>
      <c r="T63">
        <v>861</v>
      </c>
      <c r="U63">
        <v>2786</v>
      </c>
      <c r="V63">
        <v>2281.1925007110999</v>
      </c>
      <c r="W63">
        <v>0.98899999999999999</v>
      </c>
      <c r="X63">
        <v>14298.1925007111</v>
      </c>
      <c r="Y63">
        <v>0.78725741486634904</v>
      </c>
    </row>
    <row r="64" spans="1:25" x14ac:dyDescent="0.25">
      <c r="A64">
        <v>1669</v>
      </c>
      <c r="B64">
        <v>1249</v>
      </c>
      <c r="C64">
        <v>12476</v>
      </c>
      <c r="D64">
        <v>7731</v>
      </c>
      <c r="E64">
        <v>15.27</v>
      </c>
      <c r="F64">
        <v>9.8000000000000007</v>
      </c>
      <c r="G64">
        <v>34.299999999999997</v>
      </c>
      <c r="H64">
        <v>15.26</v>
      </c>
      <c r="I64">
        <v>4.92</v>
      </c>
      <c r="J64">
        <v>6.21</v>
      </c>
      <c r="K64">
        <v>3.33</v>
      </c>
      <c r="L64">
        <v>18.03</v>
      </c>
      <c r="M64">
        <v>35.99</v>
      </c>
      <c r="N64">
        <v>56.77</v>
      </c>
      <c r="O64">
        <v>3217</v>
      </c>
      <c r="P64">
        <v>2761</v>
      </c>
      <c r="Q64">
        <v>3065</v>
      </c>
      <c r="R64">
        <v>-657</v>
      </c>
      <c r="S64">
        <v>8470</v>
      </c>
      <c r="T64">
        <v>873</v>
      </c>
      <c r="U64">
        <v>2763</v>
      </c>
      <c r="V64">
        <v>2338.1925007110999</v>
      </c>
      <c r="W64">
        <v>1.014</v>
      </c>
      <c r="X64">
        <v>14400.1925007111</v>
      </c>
      <c r="Y64">
        <v>0.78213108751373095</v>
      </c>
    </row>
    <row r="65" spans="1:25" x14ac:dyDescent="0.25">
      <c r="A65">
        <v>1912</v>
      </c>
      <c r="B65">
        <v>1705</v>
      </c>
      <c r="C65">
        <v>11652</v>
      </c>
      <c r="D65">
        <v>5467</v>
      </c>
      <c r="E65">
        <v>14.26</v>
      </c>
      <c r="F65">
        <v>10.98</v>
      </c>
      <c r="G65">
        <v>38.42</v>
      </c>
      <c r="H65">
        <v>15.85</v>
      </c>
      <c r="I65">
        <v>5.1100000000000003</v>
      </c>
      <c r="J65">
        <v>1.52</v>
      </c>
      <c r="K65">
        <v>3.33</v>
      </c>
      <c r="L65">
        <v>18</v>
      </c>
      <c r="M65">
        <v>35.99</v>
      </c>
      <c r="N65">
        <v>56.78</v>
      </c>
      <c r="O65">
        <v>3217</v>
      </c>
      <c r="P65">
        <v>2761</v>
      </c>
      <c r="Q65">
        <v>3066</v>
      </c>
      <c r="R65">
        <v>-681</v>
      </c>
      <c r="S65">
        <v>8449</v>
      </c>
      <c r="T65">
        <v>860</v>
      </c>
      <c r="U65">
        <v>2781</v>
      </c>
      <c r="V65">
        <v>2207.1925007110999</v>
      </c>
      <c r="W65">
        <v>1.0249999999999999</v>
      </c>
      <c r="X65">
        <v>14243.1925007111</v>
      </c>
      <c r="Y65">
        <v>0.78103258879531301</v>
      </c>
    </row>
    <row r="66" spans="1:25" x14ac:dyDescent="0.25">
      <c r="A66">
        <v>1990</v>
      </c>
      <c r="B66">
        <v>2756</v>
      </c>
      <c r="C66">
        <v>11303</v>
      </c>
      <c r="D66">
        <v>1936</v>
      </c>
      <c r="E66">
        <v>13.83</v>
      </c>
      <c r="F66">
        <v>11.32</v>
      </c>
      <c r="G66">
        <v>39.64</v>
      </c>
      <c r="H66">
        <v>16.059999999999999</v>
      </c>
      <c r="I66">
        <v>5.18</v>
      </c>
      <c r="J66">
        <v>0.08</v>
      </c>
      <c r="K66">
        <v>3.38</v>
      </c>
      <c r="L66">
        <v>17.899999999999999</v>
      </c>
      <c r="M66">
        <v>35.99</v>
      </c>
      <c r="N66">
        <v>56.73</v>
      </c>
      <c r="O66">
        <v>3217</v>
      </c>
      <c r="P66">
        <v>2761</v>
      </c>
      <c r="Q66">
        <v>3063</v>
      </c>
      <c r="R66">
        <v>-684</v>
      </c>
      <c r="S66">
        <v>8444</v>
      </c>
      <c r="T66">
        <v>858</v>
      </c>
      <c r="U66">
        <v>2786</v>
      </c>
      <c r="V66">
        <v>2292.1925007110999</v>
      </c>
      <c r="W66">
        <v>1.1100000000000001</v>
      </c>
      <c r="X66">
        <v>14310.1925007111</v>
      </c>
      <c r="Y66">
        <v>0.77920175759794896</v>
      </c>
    </row>
    <row r="67" spans="1:25" x14ac:dyDescent="0.25">
      <c r="A67">
        <v>1992</v>
      </c>
      <c r="B67">
        <v>4640</v>
      </c>
      <c r="C67">
        <v>11181</v>
      </c>
      <c r="D67">
        <v>1750</v>
      </c>
      <c r="E67">
        <v>13.68</v>
      </c>
      <c r="F67">
        <v>11.33</v>
      </c>
      <c r="G67">
        <v>39.67</v>
      </c>
      <c r="H67">
        <v>16.03</v>
      </c>
      <c r="I67">
        <v>5.17</v>
      </c>
      <c r="J67">
        <v>0.08</v>
      </c>
      <c r="K67">
        <v>3.38</v>
      </c>
      <c r="L67">
        <v>17.77</v>
      </c>
      <c r="M67">
        <v>35.99</v>
      </c>
      <c r="N67">
        <v>56.77</v>
      </c>
      <c r="O67">
        <v>3217</v>
      </c>
      <c r="P67">
        <v>2761</v>
      </c>
      <c r="Q67">
        <v>3065</v>
      </c>
      <c r="R67">
        <v>-679</v>
      </c>
      <c r="S67">
        <v>8451</v>
      </c>
      <c r="T67">
        <v>865</v>
      </c>
      <c r="U67">
        <v>2785</v>
      </c>
      <c r="V67">
        <v>2633.1925007110999</v>
      </c>
      <c r="W67">
        <v>1.1859999999999999</v>
      </c>
      <c r="X67">
        <v>14663.1925007111</v>
      </c>
      <c r="Y67">
        <v>0.77444159648480404</v>
      </c>
    </row>
    <row r="68" spans="1:25" x14ac:dyDescent="0.25">
      <c r="A68">
        <v>1992</v>
      </c>
      <c r="B68">
        <v>5728</v>
      </c>
      <c r="C68">
        <v>11144</v>
      </c>
      <c r="D68">
        <v>1750</v>
      </c>
      <c r="E68">
        <v>13.64</v>
      </c>
      <c r="F68">
        <v>11.33</v>
      </c>
      <c r="G68">
        <v>39.67</v>
      </c>
      <c r="H68">
        <v>16.03</v>
      </c>
      <c r="I68">
        <v>5.17</v>
      </c>
      <c r="J68">
        <v>0.08</v>
      </c>
      <c r="K68">
        <v>3.38</v>
      </c>
      <c r="L68">
        <v>17.72</v>
      </c>
      <c r="M68">
        <v>35.99</v>
      </c>
      <c r="N68">
        <v>56.77</v>
      </c>
      <c r="O68">
        <v>3217</v>
      </c>
      <c r="P68">
        <v>2761</v>
      </c>
      <c r="Q68">
        <v>3065</v>
      </c>
      <c r="R68">
        <v>-677</v>
      </c>
      <c r="S68">
        <v>8453</v>
      </c>
      <c r="T68">
        <v>870</v>
      </c>
      <c r="U68">
        <v>2786</v>
      </c>
      <c r="V68">
        <v>2840.1925007110999</v>
      </c>
      <c r="W68">
        <v>1.212</v>
      </c>
      <c r="X68">
        <v>14878.1925007111</v>
      </c>
      <c r="Y68">
        <v>0.77261076528743999</v>
      </c>
    </row>
    <row r="69" spans="1:25" x14ac:dyDescent="0.25">
      <c r="A69">
        <v>1989</v>
      </c>
      <c r="B69">
        <v>5606</v>
      </c>
      <c r="C69">
        <v>11114</v>
      </c>
      <c r="D69">
        <v>1761</v>
      </c>
      <c r="E69">
        <v>13.6</v>
      </c>
      <c r="F69">
        <v>11.32</v>
      </c>
      <c r="G69">
        <v>39.619999999999997</v>
      </c>
      <c r="H69">
        <v>16.07</v>
      </c>
      <c r="I69">
        <v>5.19</v>
      </c>
      <c r="J69">
        <v>0.08</v>
      </c>
      <c r="K69">
        <v>3.39</v>
      </c>
      <c r="L69">
        <v>17.670000000000002</v>
      </c>
      <c r="M69">
        <v>35.99</v>
      </c>
      <c r="N69">
        <v>56.71</v>
      </c>
      <c r="O69">
        <v>3217</v>
      </c>
      <c r="P69">
        <v>2761</v>
      </c>
      <c r="Q69">
        <v>3062</v>
      </c>
      <c r="R69">
        <v>-674</v>
      </c>
      <c r="S69">
        <v>8453</v>
      </c>
      <c r="T69">
        <v>869</v>
      </c>
      <c r="U69">
        <v>2787</v>
      </c>
      <c r="V69">
        <v>2808.1925007110999</v>
      </c>
      <c r="W69">
        <v>1.248</v>
      </c>
      <c r="X69">
        <v>14846.1925007111</v>
      </c>
      <c r="Y69">
        <v>0.771146100329549</v>
      </c>
    </row>
    <row r="70" spans="1:25" x14ac:dyDescent="0.25">
      <c r="A70">
        <v>1989</v>
      </c>
      <c r="B70">
        <v>2451</v>
      </c>
      <c r="C70">
        <v>11004</v>
      </c>
      <c r="D70">
        <v>2885</v>
      </c>
      <c r="E70">
        <v>13.47</v>
      </c>
      <c r="F70">
        <v>11.32</v>
      </c>
      <c r="G70">
        <v>39.619999999999997</v>
      </c>
      <c r="H70">
        <v>16.059999999999999</v>
      </c>
      <c r="I70">
        <v>5.18</v>
      </c>
      <c r="J70">
        <v>0.1</v>
      </c>
      <c r="K70">
        <v>3.39</v>
      </c>
      <c r="L70">
        <v>17.54</v>
      </c>
      <c r="M70">
        <v>35.99</v>
      </c>
      <c r="N70">
        <v>56.72</v>
      </c>
      <c r="O70">
        <v>3217</v>
      </c>
      <c r="P70">
        <v>2761</v>
      </c>
      <c r="Q70">
        <v>3063</v>
      </c>
      <c r="R70">
        <v>-669</v>
      </c>
      <c r="S70">
        <v>8459</v>
      </c>
      <c r="T70">
        <v>849</v>
      </c>
      <c r="U70">
        <v>2787</v>
      </c>
      <c r="V70">
        <v>2166.1925007110999</v>
      </c>
      <c r="W70">
        <v>1.323</v>
      </c>
      <c r="X70">
        <v>14195.1925007111</v>
      </c>
      <c r="Y70">
        <v>0.76638593921640397</v>
      </c>
    </row>
    <row r="71" spans="1:25" x14ac:dyDescent="0.25">
      <c r="A71">
        <v>1988</v>
      </c>
      <c r="B71">
        <v>5260</v>
      </c>
      <c r="C71">
        <v>10945</v>
      </c>
      <c r="D71">
        <v>1764</v>
      </c>
      <c r="E71">
        <v>13.4</v>
      </c>
      <c r="F71">
        <v>11.32</v>
      </c>
      <c r="G71">
        <v>39.6</v>
      </c>
      <c r="H71">
        <v>16.09</v>
      </c>
      <c r="I71">
        <v>5.19</v>
      </c>
      <c r="J71">
        <v>0.08</v>
      </c>
      <c r="K71">
        <v>3.4</v>
      </c>
      <c r="L71">
        <v>17.47</v>
      </c>
      <c r="M71">
        <v>35.99</v>
      </c>
      <c r="N71">
        <v>56.68</v>
      </c>
      <c r="O71">
        <v>3217</v>
      </c>
      <c r="P71">
        <v>2761</v>
      </c>
      <c r="Q71">
        <v>3061</v>
      </c>
      <c r="R71">
        <v>-665</v>
      </c>
      <c r="S71">
        <v>8460</v>
      </c>
      <c r="T71">
        <v>863</v>
      </c>
      <c r="U71">
        <v>2787</v>
      </c>
      <c r="V71">
        <v>2696.1925007110999</v>
      </c>
      <c r="W71">
        <v>1.3720000000000001</v>
      </c>
      <c r="X71">
        <v>14735.1925007111</v>
      </c>
      <c r="Y71">
        <v>0.76418894177956698</v>
      </c>
    </row>
    <row r="72" spans="1:25" x14ac:dyDescent="0.25">
      <c r="A72">
        <v>1990</v>
      </c>
      <c r="B72">
        <v>4972</v>
      </c>
      <c r="C72">
        <v>10847</v>
      </c>
      <c r="D72">
        <v>1757</v>
      </c>
      <c r="E72">
        <v>13.28</v>
      </c>
      <c r="F72">
        <v>11.32</v>
      </c>
      <c r="G72">
        <v>39.64</v>
      </c>
      <c r="H72">
        <v>16.059999999999999</v>
      </c>
      <c r="I72">
        <v>5.18</v>
      </c>
      <c r="J72">
        <v>0.08</v>
      </c>
      <c r="K72">
        <v>3.4</v>
      </c>
      <c r="L72">
        <v>17.36</v>
      </c>
      <c r="M72">
        <v>35.99</v>
      </c>
      <c r="N72">
        <v>56.73</v>
      </c>
      <c r="O72">
        <v>3217</v>
      </c>
      <c r="P72">
        <v>2761</v>
      </c>
      <c r="Q72">
        <v>3063</v>
      </c>
      <c r="R72">
        <v>-662</v>
      </c>
      <c r="S72">
        <v>8466</v>
      </c>
      <c r="T72">
        <v>859</v>
      </c>
      <c r="U72">
        <v>2787</v>
      </c>
      <c r="V72">
        <v>2614.1925007110999</v>
      </c>
      <c r="W72">
        <v>1.431</v>
      </c>
      <c r="X72">
        <v>14655.1925007111</v>
      </c>
      <c r="Y72">
        <v>0.76016111314536705</v>
      </c>
    </row>
    <row r="73" spans="1:25" x14ac:dyDescent="0.25">
      <c r="A73">
        <v>1966</v>
      </c>
      <c r="B73">
        <v>1946</v>
      </c>
      <c r="C73">
        <v>10892</v>
      </c>
      <c r="D73">
        <v>4531</v>
      </c>
      <c r="E73">
        <v>13.33</v>
      </c>
      <c r="F73">
        <v>11.22</v>
      </c>
      <c r="G73">
        <v>39.270000000000003</v>
      </c>
      <c r="H73">
        <v>15.96</v>
      </c>
      <c r="I73">
        <v>5.15</v>
      </c>
      <c r="J73">
        <v>0.55000000000000004</v>
      </c>
      <c r="K73">
        <v>3.37</v>
      </c>
      <c r="L73">
        <v>17.32</v>
      </c>
      <c r="M73">
        <v>35.99</v>
      </c>
      <c r="N73">
        <v>56.78</v>
      </c>
      <c r="O73">
        <v>3217</v>
      </c>
      <c r="P73">
        <v>2761</v>
      </c>
      <c r="Q73">
        <v>3066</v>
      </c>
      <c r="R73">
        <v>-659</v>
      </c>
      <c r="S73">
        <v>8472</v>
      </c>
      <c r="T73">
        <v>843</v>
      </c>
      <c r="U73">
        <v>2783</v>
      </c>
      <c r="V73">
        <v>2054.1925007110999</v>
      </c>
      <c r="W73">
        <v>1.4410000000000001</v>
      </c>
      <c r="X73">
        <v>14094.1925007111</v>
      </c>
      <c r="Y73">
        <v>0.75759794946905901</v>
      </c>
    </row>
    <row r="74" spans="1:25" x14ac:dyDescent="0.25">
      <c r="A74">
        <v>1990</v>
      </c>
      <c r="B74">
        <v>4874</v>
      </c>
      <c r="C74">
        <v>10743</v>
      </c>
      <c r="D74">
        <v>1757</v>
      </c>
      <c r="E74">
        <v>13.15</v>
      </c>
      <c r="F74">
        <v>11.32</v>
      </c>
      <c r="G74">
        <v>39.64</v>
      </c>
      <c r="H74">
        <v>16.059999999999999</v>
      </c>
      <c r="I74">
        <v>5.18</v>
      </c>
      <c r="J74">
        <v>0.08</v>
      </c>
      <c r="K74">
        <v>3.4</v>
      </c>
      <c r="L74">
        <v>17.239999999999998</v>
      </c>
      <c r="M74">
        <v>35.99</v>
      </c>
      <c r="N74">
        <v>56.73</v>
      </c>
      <c r="O74">
        <v>3217</v>
      </c>
      <c r="P74">
        <v>2761</v>
      </c>
      <c r="Q74">
        <v>3063</v>
      </c>
      <c r="R74">
        <v>-657</v>
      </c>
      <c r="S74">
        <v>8471</v>
      </c>
      <c r="T74">
        <v>856</v>
      </c>
      <c r="U74">
        <v>2786</v>
      </c>
      <c r="V74">
        <v>2568.1925007110999</v>
      </c>
      <c r="W74">
        <v>1.504</v>
      </c>
      <c r="X74">
        <v>14610.1925007111</v>
      </c>
      <c r="Y74">
        <v>0.75576711827169496</v>
      </c>
    </row>
    <row r="75" spans="1:25" x14ac:dyDescent="0.25">
      <c r="A75">
        <v>1990</v>
      </c>
      <c r="B75">
        <v>5315</v>
      </c>
      <c r="C75">
        <v>10527</v>
      </c>
      <c r="D75">
        <v>1757</v>
      </c>
      <c r="E75">
        <v>12.88</v>
      </c>
      <c r="F75">
        <v>11.32</v>
      </c>
      <c r="G75">
        <v>39.64</v>
      </c>
      <c r="H75">
        <v>16.059999999999999</v>
      </c>
      <c r="I75">
        <v>5.18</v>
      </c>
      <c r="J75">
        <v>0.08</v>
      </c>
      <c r="K75">
        <v>3.41</v>
      </c>
      <c r="L75">
        <v>16.98</v>
      </c>
      <c r="M75">
        <v>35.99</v>
      </c>
      <c r="N75">
        <v>56.73</v>
      </c>
      <c r="O75">
        <v>3217</v>
      </c>
      <c r="P75">
        <v>2761</v>
      </c>
      <c r="Q75">
        <v>3063</v>
      </c>
      <c r="R75">
        <v>-646</v>
      </c>
      <c r="S75">
        <v>8482</v>
      </c>
      <c r="T75">
        <v>853</v>
      </c>
      <c r="U75">
        <v>2786</v>
      </c>
      <c r="V75">
        <v>2601.1925007110999</v>
      </c>
      <c r="W75">
        <v>1.655</v>
      </c>
      <c r="X75">
        <v>14651.1925007111</v>
      </c>
      <c r="Y75">
        <v>0.74661296228487695</v>
      </c>
    </row>
    <row r="76" spans="1:25" x14ac:dyDescent="0.25">
      <c r="A76">
        <v>1989</v>
      </c>
      <c r="B76">
        <v>5757</v>
      </c>
      <c r="C76">
        <v>10511</v>
      </c>
      <c r="D76">
        <v>1761</v>
      </c>
      <c r="E76">
        <v>12.86</v>
      </c>
      <c r="F76">
        <v>11.32</v>
      </c>
      <c r="G76">
        <v>39.619999999999997</v>
      </c>
      <c r="H76">
        <v>16.07</v>
      </c>
      <c r="I76">
        <v>5.19</v>
      </c>
      <c r="J76">
        <v>0.08</v>
      </c>
      <c r="K76">
        <v>3.41</v>
      </c>
      <c r="L76">
        <v>16.96</v>
      </c>
      <c r="M76">
        <v>35.99</v>
      </c>
      <c r="N76">
        <v>56.71</v>
      </c>
      <c r="O76">
        <v>3217</v>
      </c>
      <c r="P76">
        <v>2761</v>
      </c>
      <c r="Q76">
        <v>3062</v>
      </c>
      <c r="R76">
        <v>-644</v>
      </c>
      <c r="S76">
        <v>8482</v>
      </c>
      <c r="T76">
        <v>855</v>
      </c>
      <c r="U76">
        <v>2786</v>
      </c>
      <c r="V76">
        <v>2684.1925007110999</v>
      </c>
      <c r="W76">
        <v>1.6719999999999999</v>
      </c>
      <c r="X76">
        <v>14736.1925007111</v>
      </c>
      <c r="Y76">
        <v>0.74588062980593195</v>
      </c>
    </row>
    <row r="77" spans="1:25" x14ac:dyDescent="0.25">
      <c r="A77">
        <v>1989</v>
      </c>
      <c r="B77">
        <v>2698</v>
      </c>
      <c r="C77">
        <v>10457</v>
      </c>
      <c r="D77">
        <v>2119</v>
      </c>
      <c r="E77">
        <v>12.8</v>
      </c>
      <c r="F77">
        <v>11.32</v>
      </c>
      <c r="G77">
        <v>39.619999999999997</v>
      </c>
      <c r="H77">
        <v>16.07</v>
      </c>
      <c r="I77">
        <v>5.18</v>
      </c>
      <c r="J77">
        <v>0.08</v>
      </c>
      <c r="K77">
        <v>3.41</v>
      </c>
      <c r="L77">
        <v>16.89</v>
      </c>
      <c r="M77">
        <v>35.99</v>
      </c>
      <c r="N77">
        <v>56.71</v>
      </c>
      <c r="O77">
        <v>3217</v>
      </c>
      <c r="P77">
        <v>2761</v>
      </c>
      <c r="Q77">
        <v>3062</v>
      </c>
      <c r="R77">
        <v>-642</v>
      </c>
      <c r="S77">
        <v>8485</v>
      </c>
      <c r="T77">
        <v>837</v>
      </c>
      <c r="U77">
        <v>2787</v>
      </c>
      <c r="V77">
        <v>2067.1925007110999</v>
      </c>
      <c r="W77">
        <v>1.71</v>
      </c>
      <c r="X77">
        <v>14107.1925007111</v>
      </c>
      <c r="Y77">
        <v>0.74331746612962202</v>
      </c>
    </row>
    <row r="78" spans="1:25" x14ac:dyDescent="0.25">
      <c r="A78">
        <v>1983</v>
      </c>
      <c r="B78">
        <v>2572</v>
      </c>
      <c r="C78">
        <v>10467</v>
      </c>
      <c r="D78">
        <v>2531</v>
      </c>
      <c r="E78">
        <v>12.81</v>
      </c>
      <c r="F78">
        <v>11.29</v>
      </c>
      <c r="G78">
        <v>39.53</v>
      </c>
      <c r="H78">
        <v>16.16</v>
      </c>
      <c r="I78">
        <v>5.21</v>
      </c>
      <c r="J78">
        <v>0.09</v>
      </c>
      <c r="K78">
        <v>3.44</v>
      </c>
      <c r="L78">
        <v>16.88</v>
      </c>
      <c r="M78">
        <v>35.99</v>
      </c>
      <c r="N78">
        <v>56.58</v>
      </c>
      <c r="O78">
        <v>3217</v>
      </c>
      <c r="P78">
        <v>2761</v>
      </c>
      <c r="Q78">
        <v>3056</v>
      </c>
      <c r="R78">
        <v>-639</v>
      </c>
      <c r="S78">
        <v>8481</v>
      </c>
      <c r="T78">
        <v>836</v>
      </c>
      <c r="U78">
        <v>2788</v>
      </c>
      <c r="V78">
        <v>2049.1925007110999</v>
      </c>
      <c r="W78">
        <v>1.7330000000000001</v>
      </c>
      <c r="X78">
        <v>14087.1925007111</v>
      </c>
      <c r="Y78">
        <v>0.74404979860856801</v>
      </c>
    </row>
    <row r="79" spans="1:25" x14ac:dyDescent="0.25">
      <c r="A79">
        <v>1989</v>
      </c>
      <c r="B79">
        <v>2639</v>
      </c>
      <c r="C79">
        <v>10413</v>
      </c>
      <c r="D79">
        <v>2302</v>
      </c>
      <c r="E79">
        <v>12.74</v>
      </c>
      <c r="F79">
        <v>11.32</v>
      </c>
      <c r="G79">
        <v>39.619999999999997</v>
      </c>
      <c r="H79">
        <v>16.07</v>
      </c>
      <c r="I79">
        <v>5.18</v>
      </c>
      <c r="J79">
        <v>0.09</v>
      </c>
      <c r="K79">
        <v>3.42</v>
      </c>
      <c r="L79">
        <v>16.84</v>
      </c>
      <c r="M79">
        <v>35.99</v>
      </c>
      <c r="N79">
        <v>56.71</v>
      </c>
      <c r="O79">
        <v>3217</v>
      </c>
      <c r="P79">
        <v>2761</v>
      </c>
      <c r="Q79">
        <v>3062</v>
      </c>
      <c r="R79">
        <v>-639</v>
      </c>
      <c r="S79">
        <v>8488</v>
      </c>
      <c r="T79">
        <v>835</v>
      </c>
      <c r="U79">
        <v>2787</v>
      </c>
      <c r="V79">
        <v>2046.1925007110999</v>
      </c>
      <c r="W79">
        <v>1.74</v>
      </c>
      <c r="X79">
        <v>14088.1925007111</v>
      </c>
      <c r="Y79">
        <v>0.74185280117173102</v>
      </c>
    </row>
    <row r="80" spans="1:25" x14ac:dyDescent="0.25">
      <c r="A80">
        <v>1989</v>
      </c>
      <c r="B80">
        <v>5606</v>
      </c>
      <c r="C80">
        <v>10262</v>
      </c>
      <c r="D80">
        <v>1761</v>
      </c>
      <c r="E80">
        <v>12.56</v>
      </c>
      <c r="F80">
        <v>11.32</v>
      </c>
      <c r="G80">
        <v>39.619999999999997</v>
      </c>
      <c r="H80">
        <v>16.07</v>
      </c>
      <c r="I80">
        <v>5.19</v>
      </c>
      <c r="J80">
        <v>0.08</v>
      </c>
      <c r="K80">
        <v>3.42</v>
      </c>
      <c r="L80">
        <v>16.66</v>
      </c>
      <c r="M80">
        <v>35.99</v>
      </c>
      <c r="N80">
        <v>56.71</v>
      </c>
      <c r="O80">
        <v>3217</v>
      </c>
      <c r="P80">
        <v>2761</v>
      </c>
      <c r="Q80">
        <v>3062</v>
      </c>
      <c r="R80">
        <v>-631</v>
      </c>
      <c r="S80">
        <v>8495</v>
      </c>
      <c r="T80">
        <v>848</v>
      </c>
      <c r="U80">
        <v>2787</v>
      </c>
      <c r="V80">
        <v>2591.1925007110999</v>
      </c>
      <c r="W80">
        <v>1.847</v>
      </c>
      <c r="X80">
        <v>14650.1925007111</v>
      </c>
      <c r="Y80">
        <v>0.73526180886122205</v>
      </c>
    </row>
    <row r="81" spans="1:25" x14ac:dyDescent="0.25">
      <c r="A81">
        <v>1990</v>
      </c>
      <c r="B81">
        <v>2515</v>
      </c>
      <c r="C81">
        <v>10232</v>
      </c>
      <c r="D81">
        <v>2683</v>
      </c>
      <c r="E81">
        <v>12.52</v>
      </c>
      <c r="F81">
        <v>11.32</v>
      </c>
      <c r="G81">
        <v>39.64</v>
      </c>
      <c r="H81">
        <v>16.05</v>
      </c>
      <c r="I81">
        <v>5.18</v>
      </c>
      <c r="J81">
        <v>0.09</v>
      </c>
      <c r="K81">
        <v>3.42</v>
      </c>
      <c r="L81">
        <v>16.63</v>
      </c>
      <c r="M81">
        <v>35.99</v>
      </c>
      <c r="N81">
        <v>56.73</v>
      </c>
      <c r="O81">
        <v>3217</v>
      </c>
      <c r="P81">
        <v>2761</v>
      </c>
      <c r="Q81">
        <v>3064</v>
      </c>
      <c r="R81">
        <v>-631</v>
      </c>
      <c r="S81">
        <v>8498</v>
      </c>
      <c r="T81">
        <v>830</v>
      </c>
      <c r="U81">
        <v>2786</v>
      </c>
      <c r="V81">
        <v>1979.1925007110999</v>
      </c>
      <c r="W81">
        <v>1.861</v>
      </c>
      <c r="X81">
        <v>14026.1925007111</v>
      </c>
      <c r="Y81">
        <v>0.734163310142804</v>
      </c>
    </row>
    <row r="82" spans="1:25" x14ac:dyDescent="0.25">
      <c r="A82">
        <v>1989</v>
      </c>
      <c r="B82">
        <v>2639</v>
      </c>
      <c r="C82">
        <v>10068</v>
      </c>
      <c r="D82">
        <v>2302</v>
      </c>
      <c r="E82">
        <v>12.32</v>
      </c>
      <c r="F82">
        <v>11.32</v>
      </c>
      <c r="G82">
        <v>39.619999999999997</v>
      </c>
      <c r="H82">
        <v>16.07</v>
      </c>
      <c r="I82">
        <v>5.18</v>
      </c>
      <c r="J82">
        <v>0.09</v>
      </c>
      <c r="K82">
        <v>3.43</v>
      </c>
      <c r="L82">
        <v>16.43</v>
      </c>
      <c r="M82">
        <v>35.99</v>
      </c>
      <c r="N82">
        <v>56.71</v>
      </c>
      <c r="O82">
        <v>3217</v>
      </c>
      <c r="P82">
        <v>2761</v>
      </c>
      <c r="Q82">
        <v>3062</v>
      </c>
      <c r="R82">
        <v>-621</v>
      </c>
      <c r="S82">
        <v>8506</v>
      </c>
      <c r="T82">
        <v>827</v>
      </c>
      <c r="U82">
        <v>2787</v>
      </c>
      <c r="V82">
        <v>1958.1925007110999</v>
      </c>
      <c r="W82">
        <v>1.9830000000000001</v>
      </c>
      <c r="X82">
        <v>14010.1925007111</v>
      </c>
      <c r="Y82">
        <v>0.72720615159282298</v>
      </c>
    </row>
    <row r="83" spans="1:25" x14ac:dyDescent="0.25">
      <c r="A83">
        <v>1990</v>
      </c>
      <c r="B83">
        <v>2515</v>
      </c>
      <c r="C83">
        <v>10048</v>
      </c>
      <c r="D83">
        <v>2683</v>
      </c>
      <c r="E83">
        <v>12.3</v>
      </c>
      <c r="F83">
        <v>11.32</v>
      </c>
      <c r="G83">
        <v>39.64</v>
      </c>
      <c r="H83">
        <v>16.05</v>
      </c>
      <c r="I83">
        <v>5.18</v>
      </c>
      <c r="J83">
        <v>0.09</v>
      </c>
      <c r="K83">
        <v>3.42</v>
      </c>
      <c r="L83">
        <v>16.41</v>
      </c>
      <c r="M83">
        <v>35.99</v>
      </c>
      <c r="N83">
        <v>56.73</v>
      </c>
      <c r="O83">
        <v>3217</v>
      </c>
      <c r="P83">
        <v>2761</v>
      </c>
      <c r="Q83">
        <v>3064</v>
      </c>
      <c r="R83">
        <v>-621</v>
      </c>
      <c r="S83">
        <v>8508</v>
      </c>
      <c r="T83">
        <v>826</v>
      </c>
      <c r="U83">
        <v>2786</v>
      </c>
      <c r="V83">
        <v>1932.1925007110999</v>
      </c>
      <c r="W83">
        <v>1.9910000000000001</v>
      </c>
      <c r="X83">
        <v>13985.1925007111</v>
      </c>
      <c r="Y83">
        <v>0.72610765287440404</v>
      </c>
    </row>
    <row r="84" spans="1:25" x14ac:dyDescent="0.25">
      <c r="A84">
        <v>1990</v>
      </c>
      <c r="B84">
        <v>2515</v>
      </c>
      <c r="C84">
        <v>9912</v>
      </c>
      <c r="D84">
        <v>2683</v>
      </c>
      <c r="E84">
        <v>12.13</v>
      </c>
      <c r="F84">
        <v>11.32</v>
      </c>
      <c r="G84">
        <v>39.64</v>
      </c>
      <c r="H84">
        <v>16.05</v>
      </c>
      <c r="I84">
        <v>5.18</v>
      </c>
      <c r="J84">
        <v>0.09</v>
      </c>
      <c r="K84">
        <v>3.43</v>
      </c>
      <c r="L84">
        <v>16.25</v>
      </c>
      <c r="M84">
        <v>35.99</v>
      </c>
      <c r="N84">
        <v>56.73</v>
      </c>
      <c r="O84">
        <v>3217</v>
      </c>
      <c r="P84">
        <v>2761</v>
      </c>
      <c r="Q84">
        <v>3064</v>
      </c>
      <c r="R84">
        <v>-613</v>
      </c>
      <c r="S84">
        <v>8515</v>
      </c>
      <c r="T84">
        <v>822</v>
      </c>
      <c r="U84">
        <v>2786</v>
      </c>
      <c r="V84">
        <v>1898.1925007110999</v>
      </c>
      <c r="W84">
        <v>2.0859999999999999</v>
      </c>
      <c r="X84">
        <v>13954.1925007111</v>
      </c>
      <c r="Y84">
        <v>0.72061515928231401</v>
      </c>
    </row>
    <row r="85" spans="1:25" x14ac:dyDescent="0.25">
      <c r="A85">
        <v>1989</v>
      </c>
      <c r="B85">
        <v>2390</v>
      </c>
      <c r="C85">
        <v>9825</v>
      </c>
      <c r="D85">
        <v>3074</v>
      </c>
      <c r="E85">
        <v>12.02</v>
      </c>
      <c r="F85">
        <v>11.32</v>
      </c>
      <c r="G85">
        <v>39.619999999999997</v>
      </c>
      <c r="H85">
        <v>16.05</v>
      </c>
      <c r="I85">
        <v>5.18</v>
      </c>
      <c r="J85">
        <v>0.11</v>
      </c>
      <c r="K85">
        <v>3.43</v>
      </c>
      <c r="L85">
        <v>16.149999999999999</v>
      </c>
      <c r="M85">
        <v>35.99</v>
      </c>
      <c r="N85">
        <v>56.74</v>
      </c>
      <c r="O85">
        <v>3217</v>
      </c>
      <c r="P85">
        <v>2761</v>
      </c>
      <c r="Q85">
        <v>3064</v>
      </c>
      <c r="R85">
        <v>-608</v>
      </c>
      <c r="S85">
        <v>8520</v>
      </c>
      <c r="T85">
        <v>819</v>
      </c>
      <c r="U85">
        <v>2785</v>
      </c>
      <c r="V85">
        <v>1856.1925007110999</v>
      </c>
      <c r="W85">
        <v>2.149</v>
      </c>
      <c r="X85">
        <v>13915.1925007111</v>
      </c>
      <c r="Y85">
        <v>0.71695349688758603</v>
      </c>
    </row>
    <row r="86" spans="1:25" x14ac:dyDescent="0.25">
      <c r="A86">
        <v>1990</v>
      </c>
      <c r="B86">
        <v>2515</v>
      </c>
      <c r="C86">
        <v>9805</v>
      </c>
      <c r="D86">
        <v>2683</v>
      </c>
      <c r="E86">
        <v>12</v>
      </c>
      <c r="F86">
        <v>11.32</v>
      </c>
      <c r="G86">
        <v>39.64</v>
      </c>
      <c r="H86">
        <v>16.05</v>
      </c>
      <c r="I86">
        <v>5.18</v>
      </c>
      <c r="J86">
        <v>0.09</v>
      </c>
      <c r="K86">
        <v>3.43</v>
      </c>
      <c r="L86">
        <v>16.13</v>
      </c>
      <c r="M86">
        <v>35.99</v>
      </c>
      <c r="N86">
        <v>56.73</v>
      </c>
      <c r="O86">
        <v>3217</v>
      </c>
      <c r="P86">
        <v>2761</v>
      </c>
      <c r="Q86">
        <v>3064</v>
      </c>
      <c r="R86">
        <v>-607</v>
      </c>
      <c r="S86">
        <v>8521</v>
      </c>
      <c r="T86">
        <v>819</v>
      </c>
      <c r="U86">
        <v>2785</v>
      </c>
      <c r="V86">
        <v>1870.1925007110999</v>
      </c>
      <c r="W86">
        <v>2.161</v>
      </c>
      <c r="X86">
        <v>13928.1925007111</v>
      </c>
      <c r="Y86">
        <v>0.71622116440864103</v>
      </c>
    </row>
    <row r="87" spans="1:25" x14ac:dyDescent="0.25">
      <c r="A87">
        <v>1989</v>
      </c>
      <c r="B87">
        <v>2417</v>
      </c>
      <c r="C87">
        <v>9732</v>
      </c>
      <c r="D87">
        <v>2990</v>
      </c>
      <c r="E87">
        <v>11.91</v>
      </c>
      <c r="F87">
        <v>11.32</v>
      </c>
      <c r="G87">
        <v>39.619999999999997</v>
      </c>
      <c r="H87">
        <v>16.05</v>
      </c>
      <c r="I87">
        <v>5.18</v>
      </c>
      <c r="J87">
        <v>0.1</v>
      </c>
      <c r="K87">
        <v>3.44</v>
      </c>
      <c r="L87">
        <v>16.04</v>
      </c>
      <c r="M87">
        <v>35.99</v>
      </c>
      <c r="N87">
        <v>56.73</v>
      </c>
      <c r="O87">
        <v>3217</v>
      </c>
      <c r="P87">
        <v>2761</v>
      </c>
      <c r="Q87">
        <v>3063</v>
      </c>
      <c r="R87">
        <v>-603</v>
      </c>
      <c r="S87">
        <v>8525</v>
      </c>
      <c r="T87">
        <v>817</v>
      </c>
      <c r="U87">
        <v>2786</v>
      </c>
      <c r="V87">
        <v>1836.1925007110999</v>
      </c>
      <c r="W87">
        <v>2.2149999999999999</v>
      </c>
      <c r="X87">
        <v>13899.1925007111</v>
      </c>
      <c r="Y87">
        <v>0.71329183449285904</v>
      </c>
    </row>
    <row r="88" spans="1:25" x14ac:dyDescent="0.25">
      <c r="A88">
        <v>1933</v>
      </c>
      <c r="B88">
        <v>1785</v>
      </c>
      <c r="C88">
        <v>9855</v>
      </c>
      <c r="D88">
        <v>5145</v>
      </c>
      <c r="E88">
        <v>12.06</v>
      </c>
      <c r="F88">
        <v>11.07</v>
      </c>
      <c r="G88">
        <v>38.75</v>
      </c>
      <c r="H88">
        <v>15.92</v>
      </c>
      <c r="I88">
        <v>5.14</v>
      </c>
      <c r="J88">
        <v>1.1100000000000001</v>
      </c>
      <c r="K88">
        <v>3.41</v>
      </c>
      <c r="L88">
        <v>15.96</v>
      </c>
      <c r="M88">
        <v>35.99</v>
      </c>
      <c r="N88">
        <v>56.74</v>
      </c>
      <c r="O88">
        <v>3217</v>
      </c>
      <c r="P88">
        <v>2761</v>
      </c>
      <c r="Q88">
        <v>3064</v>
      </c>
      <c r="R88">
        <v>-596</v>
      </c>
      <c r="S88">
        <v>8532</v>
      </c>
      <c r="T88">
        <v>816</v>
      </c>
      <c r="U88">
        <v>2781</v>
      </c>
      <c r="V88">
        <v>1763.1925007110999</v>
      </c>
      <c r="W88">
        <v>2.246</v>
      </c>
      <c r="X88">
        <v>13836.1925007111</v>
      </c>
      <c r="Y88">
        <v>0.70926400585865901</v>
      </c>
    </row>
    <row r="89" spans="1:25" x14ac:dyDescent="0.25">
      <c r="A89">
        <v>1931</v>
      </c>
      <c r="B89">
        <v>1775</v>
      </c>
      <c r="C89">
        <v>9755</v>
      </c>
      <c r="D89">
        <v>5183</v>
      </c>
      <c r="E89">
        <v>11.94</v>
      </c>
      <c r="F89">
        <v>11.06</v>
      </c>
      <c r="G89">
        <v>38.72</v>
      </c>
      <c r="H89">
        <v>15.91</v>
      </c>
      <c r="I89">
        <v>5.13</v>
      </c>
      <c r="J89">
        <v>1.1499999999999999</v>
      </c>
      <c r="K89">
        <v>3.41</v>
      </c>
      <c r="L89">
        <v>15.83</v>
      </c>
      <c r="M89">
        <v>35.99</v>
      </c>
      <c r="N89">
        <v>56.75</v>
      </c>
      <c r="O89">
        <v>3217</v>
      </c>
      <c r="P89">
        <v>2761</v>
      </c>
      <c r="Q89">
        <v>3065</v>
      </c>
      <c r="R89">
        <v>-590</v>
      </c>
      <c r="S89">
        <v>8539</v>
      </c>
      <c r="T89">
        <v>813</v>
      </c>
      <c r="U89">
        <v>2781</v>
      </c>
      <c r="V89">
        <v>1736.1925007110999</v>
      </c>
      <c r="W89">
        <v>2.319</v>
      </c>
      <c r="X89">
        <v>13814.1925007111</v>
      </c>
      <c r="Y89">
        <v>0.70450384474551397</v>
      </c>
    </row>
    <row r="90" spans="1:25" x14ac:dyDescent="0.25">
      <c r="A90">
        <v>1929</v>
      </c>
      <c r="B90">
        <v>1797</v>
      </c>
      <c r="C90">
        <v>9644</v>
      </c>
      <c r="D90">
        <v>5122</v>
      </c>
      <c r="E90">
        <v>11.8</v>
      </c>
      <c r="F90">
        <v>11.05</v>
      </c>
      <c r="G90">
        <v>38.69</v>
      </c>
      <c r="H90">
        <v>16.010000000000002</v>
      </c>
      <c r="I90">
        <v>5.16</v>
      </c>
      <c r="J90">
        <v>1.08</v>
      </c>
      <c r="K90">
        <v>3.45</v>
      </c>
      <c r="L90">
        <v>15.69</v>
      </c>
      <c r="M90">
        <v>35.99</v>
      </c>
      <c r="N90">
        <v>56.62</v>
      </c>
      <c r="O90">
        <v>3217</v>
      </c>
      <c r="P90">
        <v>2761</v>
      </c>
      <c r="Q90">
        <v>3058</v>
      </c>
      <c r="R90">
        <v>-581</v>
      </c>
      <c r="S90">
        <v>8540</v>
      </c>
      <c r="T90">
        <v>810</v>
      </c>
      <c r="U90">
        <v>2784</v>
      </c>
      <c r="V90">
        <v>1711.1925007110999</v>
      </c>
      <c r="W90">
        <v>2.4209999999999998</v>
      </c>
      <c r="X90">
        <v>13789.1925007111</v>
      </c>
      <c r="Y90">
        <v>0.70084218235078699</v>
      </c>
    </row>
    <row r="91" spans="1:25" x14ac:dyDescent="0.25">
      <c r="A91">
        <v>1988</v>
      </c>
      <c r="B91">
        <v>5969</v>
      </c>
      <c r="C91">
        <v>9271</v>
      </c>
      <c r="D91">
        <v>1764</v>
      </c>
      <c r="E91">
        <v>11.35</v>
      </c>
      <c r="F91">
        <v>11.32</v>
      </c>
      <c r="G91">
        <v>39.6</v>
      </c>
      <c r="H91">
        <v>16.09</v>
      </c>
      <c r="I91">
        <v>5.19</v>
      </c>
      <c r="J91">
        <v>0.08</v>
      </c>
      <c r="K91">
        <v>3.47</v>
      </c>
      <c r="L91">
        <v>15.49</v>
      </c>
      <c r="M91">
        <v>35.99</v>
      </c>
      <c r="N91">
        <v>56.68</v>
      </c>
      <c r="O91">
        <v>3217</v>
      </c>
      <c r="P91">
        <v>2761</v>
      </c>
      <c r="Q91">
        <v>3061</v>
      </c>
      <c r="R91">
        <v>-576</v>
      </c>
      <c r="S91">
        <v>8550</v>
      </c>
      <c r="T91">
        <v>825</v>
      </c>
      <c r="U91">
        <v>2787</v>
      </c>
      <c r="V91">
        <v>2411.1925007110999</v>
      </c>
      <c r="W91">
        <v>2.548</v>
      </c>
      <c r="X91">
        <v>14502.1925007111</v>
      </c>
      <c r="Y91">
        <v>0.69425119004027802</v>
      </c>
    </row>
    <row r="92" spans="1:25" x14ac:dyDescent="0.25">
      <c r="A92">
        <v>1669</v>
      </c>
      <c r="B92">
        <v>1249</v>
      </c>
      <c r="C92">
        <v>10235</v>
      </c>
      <c r="D92">
        <v>7731</v>
      </c>
      <c r="E92">
        <v>12.53</v>
      </c>
      <c r="F92">
        <v>9.8000000000000007</v>
      </c>
      <c r="G92">
        <v>34.299999999999997</v>
      </c>
      <c r="H92">
        <v>15.26</v>
      </c>
      <c r="I92">
        <v>4.92</v>
      </c>
      <c r="J92">
        <v>6.21</v>
      </c>
      <c r="K92">
        <v>3.42</v>
      </c>
      <c r="L92">
        <v>15.37</v>
      </c>
      <c r="M92">
        <v>35.99</v>
      </c>
      <c r="N92">
        <v>56.77</v>
      </c>
      <c r="O92">
        <v>3217</v>
      </c>
      <c r="P92">
        <v>2761</v>
      </c>
      <c r="Q92">
        <v>3065</v>
      </c>
      <c r="R92">
        <v>-552</v>
      </c>
      <c r="S92">
        <v>8575</v>
      </c>
      <c r="T92">
        <v>817</v>
      </c>
      <c r="U92">
        <v>2764</v>
      </c>
      <c r="V92">
        <v>1767.1925007110999</v>
      </c>
      <c r="W92">
        <v>2.5870000000000002</v>
      </c>
      <c r="X92">
        <v>13879.1925007111</v>
      </c>
      <c r="Y92">
        <v>0.68802636396924199</v>
      </c>
    </row>
    <row r="93" spans="1:25" x14ac:dyDescent="0.25">
      <c r="A93">
        <v>1976</v>
      </c>
      <c r="B93">
        <v>2416</v>
      </c>
      <c r="C93">
        <v>9285</v>
      </c>
      <c r="D93">
        <v>3039</v>
      </c>
      <c r="E93">
        <v>11.36</v>
      </c>
      <c r="F93">
        <v>11.26</v>
      </c>
      <c r="G93">
        <v>39.42</v>
      </c>
      <c r="H93">
        <v>16.239999999999998</v>
      </c>
      <c r="I93">
        <v>5.24</v>
      </c>
      <c r="J93">
        <v>0.11</v>
      </c>
      <c r="K93">
        <v>3.52</v>
      </c>
      <c r="L93">
        <v>15.45</v>
      </c>
      <c r="M93">
        <v>35.99</v>
      </c>
      <c r="N93">
        <v>56.46</v>
      </c>
      <c r="O93">
        <v>3217</v>
      </c>
      <c r="P93">
        <v>2761</v>
      </c>
      <c r="Q93">
        <v>3049</v>
      </c>
      <c r="R93">
        <v>-570</v>
      </c>
      <c r="S93">
        <v>8543</v>
      </c>
      <c r="T93">
        <v>806</v>
      </c>
      <c r="U93">
        <v>2791</v>
      </c>
      <c r="V93">
        <v>1722.1925007110999</v>
      </c>
      <c r="W93">
        <v>2.597</v>
      </c>
      <c r="X93">
        <v>13797.1925007111</v>
      </c>
      <c r="Y93">
        <v>0.69461735627975096</v>
      </c>
    </row>
    <row r="94" spans="1:25" x14ac:dyDescent="0.25">
      <c r="A94">
        <v>1971</v>
      </c>
      <c r="B94">
        <v>2012</v>
      </c>
      <c r="C94">
        <v>9230</v>
      </c>
      <c r="D94">
        <v>4309</v>
      </c>
      <c r="E94">
        <v>11.3</v>
      </c>
      <c r="F94">
        <v>11.24</v>
      </c>
      <c r="G94">
        <v>39.340000000000003</v>
      </c>
      <c r="H94">
        <v>16</v>
      </c>
      <c r="I94">
        <v>5.16</v>
      </c>
      <c r="J94">
        <v>0.43</v>
      </c>
      <c r="K94">
        <v>3.45</v>
      </c>
      <c r="L94">
        <v>15.37</v>
      </c>
      <c r="M94">
        <v>35.99</v>
      </c>
      <c r="N94">
        <v>56.74</v>
      </c>
      <c r="O94">
        <v>3217</v>
      </c>
      <c r="P94">
        <v>2761</v>
      </c>
      <c r="Q94">
        <v>3064</v>
      </c>
      <c r="R94">
        <v>-570</v>
      </c>
      <c r="S94">
        <v>8559</v>
      </c>
      <c r="T94">
        <v>802</v>
      </c>
      <c r="U94">
        <v>2785</v>
      </c>
      <c r="V94">
        <v>1641.1925007110999</v>
      </c>
      <c r="W94">
        <v>2.6040000000000001</v>
      </c>
      <c r="X94">
        <v>13728.1925007111</v>
      </c>
      <c r="Y94">
        <v>0.68912486268766004</v>
      </c>
    </row>
    <row r="95" spans="1:25" x14ac:dyDescent="0.25">
      <c r="A95">
        <v>1909</v>
      </c>
      <c r="B95">
        <v>1705</v>
      </c>
      <c r="C95">
        <v>9292</v>
      </c>
      <c r="D95">
        <v>5477</v>
      </c>
      <c r="E95">
        <v>11.37</v>
      </c>
      <c r="F95">
        <v>10.96</v>
      </c>
      <c r="G95">
        <v>38.369999999999997</v>
      </c>
      <c r="H95">
        <v>15.88</v>
      </c>
      <c r="I95">
        <v>5.12</v>
      </c>
      <c r="J95">
        <v>1.53</v>
      </c>
      <c r="K95">
        <v>3.44</v>
      </c>
      <c r="L95">
        <v>15.2</v>
      </c>
      <c r="M95">
        <v>35.99</v>
      </c>
      <c r="N95">
        <v>56.73</v>
      </c>
      <c r="O95">
        <v>3217</v>
      </c>
      <c r="P95">
        <v>2761</v>
      </c>
      <c r="Q95">
        <v>3063</v>
      </c>
      <c r="R95">
        <v>-558</v>
      </c>
      <c r="S95">
        <v>8569</v>
      </c>
      <c r="T95">
        <v>801</v>
      </c>
      <c r="U95">
        <v>2781</v>
      </c>
      <c r="V95">
        <v>1606.1925007110999</v>
      </c>
      <c r="W95">
        <v>2.6970000000000001</v>
      </c>
      <c r="X95">
        <v>13703.1925007111</v>
      </c>
      <c r="Y95">
        <v>0.68253387037715096</v>
      </c>
    </row>
    <row r="96" spans="1:25" x14ac:dyDescent="0.25">
      <c r="A96">
        <v>1990</v>
      </c>
      <c r="B96">
        <v>2599</v>
      </c>
      <c r="C96">
        <v>8956</v>
      </c>
      <c r="D96">
        <v>2422</v>
      </c>
      <c r="E96">
        <v>10.96</v>
      </c>
      <c r="F96">
        <v>11.32</v>
      </c>
      <c r="G96">
        <v>39.64</v>
      </c>
      <c r="H96">
        <v>16.059999999999999</v>
      </c>
      <c r="I96">
        <v>5.18</v>
      </c>
      <c r="J96">
        <v>0.09</v>
      </c>
      <c r="K96">
        <v>3.47</v>
      </c>
      <c r="L96">
        <v>15.12</v>
      </c>
      <c r="M96">
        <v>35.99</v>
      </c>
      <c r="N96">
        <v>56.73</v>
      </c>
      <c r="O96">
        <v>3217</v>
      </c>
      <c r="P96">
        <v>2761</v>
      </c>
      <c r="Q96">
        <v>3063</v>
      </c>
      <c r="R96">
        <v>-558</v>
      </c>
      <c r="S96">
        <v>8570</v>
      </c>
      <c r="T96">
        <v>799</v>
      </c>
      <c r="U96">
        <v>2786</v>
      </c>
      <c r="V96">
        <v>1669.1925007110999</v>
      </c>
      <c r="W96">
        <v>2.758</v>
      </c>
      <c r="X96">
        <v>13756.1925007111</v>
      </c>
      <c r="Y96">
        <v>0.68070303917978703</v>
      </c>
    </row>
    <row r="97" spans="1:25" x14ac:dyDescent="0.25">
      <c r="A97">
        <v>1930</v>
      </c>
      <c r="B97">
        <v>1817</v>
      </c>
      <c r="C97">
        <v>9053</v>
      </c>
      <c r="D97">
        <v>5057</v>
      </c>
      <c r="E97">
        <v>11.08</v>
      </c>
      <c r="F97">
        <v>11.06</v>
      </c>
      <c r="G97">
        <v>38.700000000000003</v>
      </c>
      <c r="H97">
        <v>16.07</v>
      </c>
      <c r="I97">
        <v>5.18</v>
      </c>
      <c r="J97">
        <v>1.01</v>
      </c>
      <c r="K97">
        <v>3.49</v>
      </c>
      <c r="L97">
        <v>14.99</v>
      </c>
      <c r="M97">
        <v>35.99</v>
      </c>
      <c r="N97">
        <v>56.55</v>
      </c>
      <c r="O97">
        <v>3217</v>
      </c>
      <c r="P97">
        <v>2761</v>
      </c>
      <c r="Q97">
        <v>3054</v>
      </c>
      <c r="R97">
        <v>-546</v>
      </c>
      <c r="S97">
        <v>8572</v>
      </c>
      <c r="T97">
        <v>796</v>
      </c>
      <c r="U97">
        <v>2787</v>
      </c>
      <c r="V97">
        <v>1564.1925007110999</v>
      </c>
      <c r="W97">
        <v>2.8450000000000002</v>
      </c>
      <c r="X97">
        <v>13663.1925007111</v>
      </c>
      <c r="Y97">
        <v>0.67667521054558699</v>
      </c>
    </row>
    <row r="98" spans="1:25" x14ac:dyDescent="0.25">
      <c r="A98">
        <v>1989</v>
      </c>
      <c r="B98">
        <v>5888</v>
      </c>
      <c r="C98">
        <v>8823</v>
      </c>
      <c r="D98">
        <v>1761</v>
      </c>
      <c r="E98">
        <v>10.8</v>
      </c>
      <c r="F98">
        <v>11.32</v>
      </c>
      <c r="G98">
        <v>39.619999999999997</v>
      </c>
      <c r="H98">
        <v>16.07</v>
      </c>
      <c r="I98">
        <v>5.19</v>
      </c>
      <c r="J98">
        <v>0.08</v>
      </c>
      <c r="K98">
        <v>3.48</v>
      </c>
      <c r="L98">
        <v>14.96</v>
      </c>
      <c r="M98">
        <v>35.99</v>
      </c>
      <c r="N98">
        <v>56.71</v>
      </c>
      <c r="O98">
        <v>3217</v>
      </c>
      <c r="P98">
        <v>2761</v>
      </c>
      <c r="Q98">
        <v>3062</v>
      </c>
      <c r="R98">
        <v>-550</v>
      </c>
      <c r="S98">
        <v>8577</v>
      </c>
      <c r="T98">
        <v>813</v>
      </c>
      <c r="U98">
        <v>2787</v>
      </c>
      <c r="V98">
        <v>2280.1925007110999</v>
      </c>
      <c r="W98">
        <v>2.8570000000000002</v>
      </c>
      <c r="X98">
        <v>14386.1925007111</v>
      </c>
      <c r="Y98">
        <v>0.675210545587696</v>
      </c>
    </row>
    <row r="99" spans="1:25" x14ac:dyDescent="0.25">
      <c r="A99">
        <v>1737</v>
      </c>
      <c r="B99">
        <v>1405</v>
      </c>
      <c r="C99">
        <v>9563</v>
      </c>
      <c r="D99">
        <v>7009</v>
      </c>
      <c r="E99">
        <v>11.7</v>
      </c>
      <c r="F99">
        <v>10.14</v>
      </c>
      <c r="G99">
        <v>35.51</v>
      </c>
      <c r="H99">
        <v>15.91</v>
      </c>
      <c r="I99">
        <v>5.13</v>
      </c>
      <c r="J99">
        <v>4.3600000000000003</v>
      </c>
      <c r="K99">
        <v>3.56</v>
      </c>
      <c r="L99">
        <v>14.82</v>
      </c>
      <c r="M99">
        <v>35.99</v>
      </c>
      <c r="N99">
        <v>56.17</v>
      </c>
      <c r="O99">
        <v>3217</v>
      </c>
      <c r="P99">
        <v>2761</v>
      </c>
      <c r="Q99">
        <v>3033</v>
      </c>
      <c r="R99">
        <v>-522</v>
      </c>
      <c r="S99">
        <v>8573</v>
      </c>
      <c r="T99">
        <v>803</v>
      </c>
      <c r="U99">
        <v>2781</v>
      </c>
      <c r="V99">
        <v>1623.1925007110999</v>
      </c>
      <c r="W99">
        <v>2.9830000000000001</v>
      </c>
      <c r="X99">
        <v>13733.1925007111</v>
      </c>
      <c r="Y99">
        <v>0.67301354815086001</v>
      </c>
    </row>
    <row r="100" spans="1:25" x14ac:dyDescent="0.25">
      <c r="A100">
        <v>1930</v>
      </c>
      <c r="B100">
        <v>1817</v>
      </c>
      <c r="C100">
        <v>8832</v>
      </c>
      <c r="D100">
        <v>5057</v>
      </c>
      <c r="E100">
        <v>10.81</v>
      </c>
      <c r="F100">
        <v>11.06</v>
      </c>
      <c r="G100">
        <v>38.700000000000003</v>
      </c>
      <c r="H100">
        <v>16.07</v>
      </c>
      <c r="I100">
        <v>5.18</v>
      </c>
      <c r="J100">
        <v>1.01</v>
      </c>
      <c r="K100">
        <v>3.5</v>
      </c>
      <c r="L100">
        <v>14.73</v>
      </c>
      <c r="M100">
        <v>35.99</v>
      </c>
      <c r="N100">
        <v>56.55</v>
      </c>
      <c r="O100">
        <v>3217</v>
      </c>
      <c r="P100">
        <v>2761</v>
      </c>
      <c r="Q100">
        <v>3054</v>
      </c>
      <c r="R100">
        <v>-533</v>
      </c>
      <c r="S100">
        <v>8585</v>
      </c>
      <c r="T100">
        <v>790</v>
      </c>
      <c r="U100">
        <v>2787</v>
      </c>
      <c r="V100">
        <v>1508.1925007110999</v>
      </c>
      <c r="W100">
        <v>3</v>
      </c>
      <c r="X100">
        <v>13614.1925007111</v>
      </c>
      <c r="Y100">
        <v>0.66752105455876898</v>
      </c>
    </row>
    <row r="101" spans="1:25" x14ac:dyDescent="0.25">
      <c r="A101">
        <v>1989</v>
      </c>
      <c r="B101">
        <v>2514</v>
      </c>
      <c r="C101">
        <v>8613</v>
      </c>
      <c r="D101">
        <v>2689</v>
      </c>
      <c r="E101">
        <v>10.54</v>
      </c>
      <c r="F101">
        <v>11.32</v>
      </c>
      <c r="G101">
        <v>39.619999999999997</v>
      </c>
      <c r="H101">
        <v>16.07</v>
      </c>
      <c r="I101">
        <v>5.18</v>
      </c>
      <c r="J101">
        <v>0.09</v>
      </c>
      <c r="K101">
        <v>3.49</v>
      </c>
      <c r="L101">
        <v>14.72</v>
      </c>
      <c r="M101">
        <v>35.99</v>
      </c>
      <c r="N101">
        <v>56.71</v>
      </c>
      <c r="O101">
        <v>3217</v>
      </c>
      <c r="P101">
        <v>2761</v>
      </c>
      <c r="Q101">
        <v>3063</v>
      </c>
      <c r="R101">
        <v>-537</v>
      </c>
      <c r="S101">
        <v>8591</v>
      </c>
      <c r="T101">
        <v>790</v>
      </c>
      <c r="U101">
        <v>2786</v>
      </c>
      <c r="V101">
        <v>1568.1925007110999</v>
      </c>
      <c r="W101">
        <v>3.004</v>
      </c>
      <c r="X101">
        <v>13668.1925007111</v>
      </c>
      <c r="Y101">
        <v>0.66678872207982398</v>
      </c>
    </row>
    <row r="102" spans="1:25" x14ac:dyDescent="0.25">
      <c r="A102">
        <v>1990</v>
      </c>
      <c r="B102">
        <v>5549</v>
      </c>
      <c r="C102">
        <v>8560</v>
      </c>
      <c r="D102">
        <v>1757</v>
      </c>
      <c r="E102">
        <v>10.48</v>
      </c>
      <c r="F102">
        <v>11.32</v>
      </c>
      <c r="G102">
        <v>39.64</v>
      </c>
      <c r="H102">
        <v>16.059999999999999</v>
      </c>
      <c r="I102">
        <v>5.18</v>
      </c>
      <c r="J102">
        <v>0.08</v>
      </c>
      <c r="K102">
        <v>3.49</v>
      </c>
      <c r="L102">
        <v>14.66</v>
      </c>
      <c r="M102">
        <v>35.99</v>
      </c>
      <c r="N102">
        <v>56.73</v>
      </c>
      <c r="O102">
        <v>3217</v>
      </c>
      <c r="P102">
        <v>2761</v>
      </c>
      <c r="Q102">
        <v>3063</v>
      </c>
      <c r="R102">
        <v>-534</v>
      </c>
      <c r="S102">
        <v>8594</v>
      </c>
      <c r="T102">
        <v>805</v>
      </c>
      <c r="U102">
        <v>2786</v>
      </c>
      <c r="V102">
        <v>2146.1925007110999</v>
      </c>
      <c r="W102">
        <v>3.0369999999999999</v>
      </c>
      <c r="X102">
        <v>14260.1925007111</v>
      </c>
      <c r="Y102">
        <v>0.66459172464298699</v>
      </c>
    </row>
    <row r="103" spans="1:25" x14ac:dyDescent="0.25">
      <c r="A103">
        <v>1985</v>
      </c>
      <c r="B103">
        <v>2310</v>
      </c>
      <c r="C103">
        <v>8525</v>
      </c>
      <c r="D103">
        <v>3336</v>
      </c>
      <c r="E103">
        <v>10.43</v>
      </c>
      <c r="F103">
        <v>11.3</v>
      </c>
      <c r="G103">
        <v>39.56</v>
      </c>
      <c r="H103">
        <v>16.079999999999998</v>
      </c>
      <c r="I103">
        <v>5.19</v>
      </c>
      <c r="J103">
        <v>0.14000000000000001</v>
      </c>
      <c r="K103">
        <v>3.5</v>
      </c>
      <c r="L103">
        <v>14.6</v>
      </c>
      <c r="M103">
        <v>35.99</v>
      </c>
      <c r="N103">
        <v>56.68</v>
      </c>
      <c r="O103">
        <v>3217</v>
      </c>
      <c r="P103">
        <v>2761</v>
      </c>
      <c r="Q103">
        <v>3061</v>
      </c>
      <c r="R103">
        <v>-530</v>
      </c>
      <c r="S103">
        <v>8596</v>
      </c>
      <c r="T103">
        <v>786</v>
      </c>
      <c r="U103">
        <v>2786</v>
      </c>
      <c r="V103">
        <v>1511.1925007110999</v>
      </c>
      <c r="W103">
        <v>3.0779999999999998</v>
      </c>
      <c r="X103">
        <v>13615.1925007111</v>
      </c>
      <c r="Y103">
        <v>0.66276089344562406</v>
      </c>
    </row>
    <row r="104" spans="1:25" x14ac:dyDescent="0.25">
      <c r="A104">
        <v>1930</v>
      </c>
      <c r="B104">
        <v>1804</v>
      </c>
      <c r="C104">
        <v>8643</v>
      </c>
      <c r="D104">
        <v>5097</v>
      </c>
      <c r="E104">
        <v>10.58</v>
      </c>
      <c r="F104">
        <v>11.06</v>
      </c>
      <c r="G104">
        <v>38.700000000000003</v>
      </c>
      <c r="H104">
        <v>16.02</v>
      </c>
      <c r="I104">
        <v>5.17</v>
      </c>
      <c r="J104">
        <v>1.05</v>
      </c>
      <c r="K104">
        <v>3.5</v>
      </c>
      <c r="L104">
        <v>14.51</v>
      </c>
      <c r="M104">
        <v>35.99</v>
      </c>
      <c r="N104">
        <v>56.61</v>
      </c>
      <c r="O104">
        <v>3217</v>
      </c>
      <c r="P104">
        <v>2761</v>
      </c>
      <c r="Q104">
        <v>3057</v>
      </c>
      <c r="R104">
        <v>-522</v>
      </c>
      <c r="S104">
        <v>8599</v>
      </c>
      <c r="T104">
        <v>785</v>
      </c>
      <c r="U104">
        <v>2786</v>
      </c>
      <c r="V104">
        <v>1457.1925007110999</v>
      </c>
      <c r="W104">
        <v>3.1240000000000001</v>
      </c>
      <c r="X104">
        <v>13571.1925007111</v>
      </c>
      <c r="Y104">
        <v>0.65946539729036902</v>
      </c>
    </row>
    <row r="105" spans="1:25" x14ac:dyDescent="0.25">
      <c r="A105">
        <v>1989</v>
      </c>
      <c r="B105">
        <v>2623</v>
      </c>
      <c r="C105">
        <v>8382</v>
      </c>
      <c r="D105">
        <v>2351</v>
      </c>
      <c r="E105">
        <v>10.26</v>
      </c>
      <c r="F105">
        <v>11.32</v>
      </c>
      <c r="G105">
        <v>39.619999999999997</v>
      </c>
      <c r="H105">
        <v>16.07</v>
      </c>
      <c r="I105">
        <v>5.18</v>
      </c>
      <c r="J105">
        <v>0.09</v>
      </c>
      <c r="K105">
        <v>3.5</v>
      </c>
      <c r="L105">
        <v>14.44</v>
      </c>
      <c r="M105">
        <v>35.99</v>
      </c>
      <c r="N105">
        <v>56.71</v>
      </c>
      <c r="O105">
        <v>3217</v>
      </c>
      <c r="P105">
        <v>2761</v>
      </c>
      <c r="Q105">
        <v>3062</v>
      </c>
      <c r="R105">
        <v>-522</v>
      </c>
      <c r="S105">
        <v>8605</v>
      </c>
      <c r="T105">
        <v>784</v>
      </c>
      <c r="U105">
        <v>2787</v>
      </c>
      <c r="V105">
        <v>1526.1925007110999</v>
      </c>
      <c r="W105">
        <v>3.1669999999999998</v>
      </c>
      <c r="X105">
        <v>13634.1925007111</v>
      </c>
      <c r="Y105">
        <v>0.65690223361405997</v>
      </c>
    </row>
    <row r="106" spans="1:25" x14ac:dyDescent="0.25">
      <c r="A106">
        <v>1931</v>
      </c>
      <c r="B106">
        <v>1775</v>
      </c>
      <c r="C106">
        <v>8429</v>
      </c>
      <c r="D106">
        <v>5183</v>
      </c>
      <c r="E106">
        <v>10.32</v>
      </c>
      <c r="F106">
        <v>11.06</v>
      </c>
      <c r="G106">
        <v>38.72</v>
      </c>
      <c r="H106">
        <v>15.91</v>
      </c>
      <c r="I106">
        <v>5.13</v>
      </c>
      <c r="J106">
        <v>1.1499999999999999</v>
      </c>
      <c r="K106">
        <v>3.48</v>
      </c>
      <c r="L106">
        <v>14.27</v>
      </c>
      <c r="M106">
        <v>35.99</v>
      </c>
      <c r="N106">
        <v>56.75</v>
      </c>
      <c r="O106">
        <v>3217</v>
      </c>
      <c r="P106">
        <v>2761</v>
      </c>
      <c r="Q106">
        <v>3065</v>
      </c>
      <c r="R106">
        <v>-511</v>
      </c>
      <c r="S106">
        <v>8618</v>
      </c>
      <c r="T106">
        <v>780</v>
      </c>
      <c r="U106">
        <v>2782</v>
      </c>
      <c r="V106">
        <v>1398.1925007110999</v>
      </c>
      <c r="W106">
        <v>3.2509999999999999</v>
      </c>
      <c r="X106">
        <v>13523.1925007111</v>
      </c>
      <c r="Y106">
        <v>0.64994507506407895</v>
      </c>
    </row>
    <row r="107" spans="1:25" x14ac:dyDescent="0.25">
      <c r="A107">
        <v>1989</v>
      </c>
      <c r="B107">
        <v>5728</v>
      </c>
      <c r="C107">
        <v>8168</v>
      </c>
      <c r="D107">
        <v>1761</v>
      </c>
      <c r="E107">
        <v>10</v>
      </c>
      <c r="F107">
        <v>11.32</v>
      </c>
      <c r="G107">
        <v>39.619999999999997</v>
      </c>
      <c r="H107">
        <v>16.07</v>
      </c>
      <c r="I107">
        <v>5.19</v>
      </c>
      <c r="J107">
        <v>0.08</v>
      </c>
      <c r="K107">
        <v>3.52</v>
      </c>
      <c r="L107">
        <v>14.19</v>
      </c>
      <c r="M107">
        <v>35.99</v>
      </c>
      <c r="N107">
        <v>56.71</v>
      </c>
      <c r="O107">
        <v>3217</v>
      </c>
      <c r="P107">
        <v>2761</v>
      </c>
      <c r="Q107">
        <v>3062</v>
      </c>
      <c r="R107">
        <v>-508</v>
      </c>
      <c r="S107">
        <v>8619</v>
      </c>
      <c r="T107">
        <v>796</v>
      </c>
      <c r="U107">
        <v>2787</v>
      </c>
      <c r="V107">
        <v>2082.1925007110999</v>
      </c>
      <c r="W107">
        <v>3.3170000000000002</v>
      </c>
      <c r="X107">
        <v>14213.1925007111</v>
      </c>
      <c r="Y107">
        <v>0.64848041010618795</v>
      </c>
    </row>
    <row r="108" spans="1:25" x14ac:dyDescent="0.25">
      <c r="A108">
        <v>1930</v>
      </c>
      <c r="B108">
        <v>1778</v>
      </c>
      <c r="C108">
        <v>8217</v>
      </c>
      <c r="D108">
        <v>5177</v>
      </c>
      <c r="E108">
        <v>10.06</v>
      </c>
      <c r="F108">
        <v>11.06</v>
      </c>
      <c r="G108">
        <v>38.700000000000003</v>
      </c>
      <c r="H108">
        <v>15.93</v>
      </c>
      <c r="I108">
        <v>5.14</v>
      </c>
      <c r="J108">
        <v>1.1499999999999999</v>
      </c>
      <c r="K108">
        <v>3.49</v>
      </c>
      <c r="L108">
        <v>14.02</v>
      </c>
      <c r="M108">
        <v>35.99</v>
      </c>
      <c r="N108">
        <v>56.72</v>
      </c>
      <c r="O108">
        <v>3217</v>
      </c>
      <c r="P108">
        <v>2761</v>
      </c>
      <c r="Q108">
        <v>3063</v>
      </c>
      <c r="R108">
        <v>-497</v>
      </c>
      <c r="S108">
        <v>8630</v>
      </c>
      <c r="T108">
        <v>775</v>
      </c>
      <c r="U108">
        <v>2782</v>
      </c>
      <c r="V108">
        <v>1344.1925007110999</v>
      </c>
      <c r="W108">
        <v>3.4060000000000001</v>
      </c>
      <c r="X108">
        <v>13476.1925007111</v>
      </c>
      <c r="Y108">
        <v>0.64115708531673299</v>
      </c>
    </row>
    <row r="109" spans="1:25" x14ac:dyDescent="0.25">
      <c r="A109">
        <v>1988</v>
      </c>
      <c r="B109">
        <v>2275</v>
      </c>
      <c r="C109">
        <v>7990</v>
      </c>
      <c r="D109">
        <v>3434</v>
      </c>
      <c r="E109">
        <v>9.7799999999999994</v>
      </c>
      <c r="F109">
        <v>11.32</v>
      </c>
      <c r="G109">
        <v>39.6</v>
      </c>
      <c r="H109">
        <v>16.02</v>
      </c>
      <c r="I109">
        <v>5.17</v>
      </c>
      <c r="J109">
        <v>0.15</v>
      </c>
      <c r="K109">
        <v>3.51</v>
      </c>
      <c r="L109">
        <v>13.98</v>
      </c>
      <c r="M109">
        <v>35.99</v>
      </c>
      <c r="N109">
        <v>56.77</v>
      </c>
      <c r="O109">
        <v>3217</v>
      </c>
      <c r="P109">
        <v>2761</v>
      </c>
      <c r="Q109">
        <v>3065</v>
      </c>
      <c r="R109">
        <v>-497</v>
      </c>
      <c r="S109">
        <v>8633</v>
      </c>
      <c r="T109">
        <v>773</v>
      </c>
      <c r="U109">
        <v>2786</v>
      </c>
      <c r="V109">
        <v>1369.1925007110999</v>
      </c>
      <c r="W109">
        <v>3.4350000000000001</v>
      </c>
      <c r="X109">
        <v>13498.1925007111</v>
      </c>
      <c r="Y109">
        <v>0.64042475283778799</v>
      </c>
    </row>
    <row r="110" spans="1:25" x14ac:dyDescent="0.25">
      <c r="A110">
        <v>1911</v>
      </c>
      <c r="B110">
        <v>1705</v>
      </c>
      <c r="C110">
        <v>8109</v>
      </c>
      <c r="D110">
        <v>5470</v>
      </c>
      <c r="E110">
        <v>9.92</v>
      </c>
      <c r="F110">
        <v>10.97</v>
      </c>
      <c r="G110">
        <v>38.4</v>
      </c>
      <c r="H110">
        <v>15.86</v>
      </c>
      <c r="I110">
        <v>5.1100000000000003</v>
      </c>
      <c r="J110">
        <v>1.52</v>
      </c>
      <c r="K110">
        <v>3.49</v>
      </c>
      <c r="L110">
        <v>13.82</v>
      </c>
      <c r="M110">
        <v>35.99</v>
      </c>
      <c r="N110">
        <v>56.76</v>
      </c>
      <c r="O110">
        <v>3217</v>
      </c>
      <c r="P110">
        <v>2761</v>
      </c>
      <c r="Q110">
        <v>3065</v>
      </c>
      <c r="R110">
        <v>-486</v>
      </c>
      <c r="S110">
        <v>8643</v>
      </c>
      <c r="T110">
        <v>771</v>
      </c>
      <c r="U110">
        <v>2780</v>
      </c>
      <c r="V110">
        <v>1304.1925007110999</v>
      </c>
      <c r="W110">
        <v>3.5179999999999998</v>
      </c>
      <c r="X110">
        <v>13444.1925007111</v>
      </c>
      <c r="Y110" s="34">
        <v>0.63383376052727902</v>
      </c>
    </row>
    <row r="111" spans="1:25" x14ac:dyDescent="0.25">
      <c r="A111">
        <v>1987</v>
      </c>
      <c r="B111">
        <v>5884</v>
      </c>
      <c r="C111">
        <v>7745</v>
      </c>
      <c r="D111">
        <v>1768</v>
      </c>
      <c r="E111">
        <v>9.48</v>
      </c>
      <c r="F111">
        <v>11.31</v>
      </c>
      <c r="G111">
        <v>39.590000000000003</v>
      </c>
      <c r="H111">
        <v>16.100000000000001</v>
      </c>
      <c r="I111">
        <v>5.19</v>
      </c>
      <c r="J111">
        <v>0.09</v>
      </c>
      <c r="K111">
        <v>3.55</v>
      </c>
      <c r="L111">
        <v>13.69</v>
      </c>
      <c r="M111">
        <v>35.99</v>
      </c>
      <c r="N111">
        <v>56.66</v>
      </c>
      <c r="O111">
        <v>3217</v>
      </c>
      <c r="P111">
        <v>2761</v>
      </c>
      <c r="Q111">
        <v>3060</v>
      </c>
      <c r="R111">
        <v>-479</v>
      </c>
      <c r="S111">
        <v>8645</v>
      </c>
      <c r="T111">
        <v>786</v>
      </c>
      <c r="U111">
        <v>2787</v>
      </c>
      <c r="V111">
        <v>2005.1925007110999</v>
      </c>
      <c r="W111">
        <v>3.625</v>
      </c>
      <c r="X111">
        <v>14152.1925007111</v>
      </c>
      <c r="Y111">
        <v>0.63127059685096998</v>
      </c>
    </row>
    <row r="112" spans="1:25" x14ac:dyDescent="0.25">
      <c r="A112">
        <v>1985</v>
      </c>
      <c r="B112">
        <v>2398</v>
      </c>
      <c r="C112">
        <v>7747</v>
      </c>
      <c r="D112">
        <v>3063</v>
      </c>
      <c r="E112">
        <v>9.48</v>
      </c>
      <c r="F112">
        <v>11.3</v>
      </c>
      <c r="G112">
        <v>39.56</v>
      </c>
      <c r="H112">
        <v>16.11</v>
      </c>
      <c r="I112">
        <v>5.2</v>
      </c>
      <c r="J112">
        <v>0.11</v>
      </c>
      <c r="K112">
        <v>3.55</v>
      </c>
      <c r="L112">
        <v>13.68</v>
      </c>
      <c r="M112">
        <v>35.99</v>
      </c>
      <c r="N112">
        <v>56.65</v>
      </c>
      <c r="O112">
        <v>3217</v>
      </c>
      <c r="P112">
        <v>2761</v>
      </c>
      <c r="Q112">
        <v>3059</v>
      </c>
      <c r="R112">
        <v>-479</v>
      </c>
      <c r="S112">
        <v>8645</v>
      </c>
      <c r="T112">
        <v>767</v>
      </c>
      <c r="U112">
        <v>2787</v>
      </c>
      <c r="V112">
        <v>1328.1925007110999</v>
      </c>
      <c r="W112">
        <v>3.63</v>
      </c>
      <c r="X112">
        <v>13462.1925007111</v>
      </c>
      <c r="Y112">
        <v>0.63090443061149704</v>
      </c>
    </row>
    <row r="113" spans="1:25" x14ac:dyDescent="0.25">
      <c r="A113">
        <v>1930</v>
      </c>
      <c r="B113">
        <v>1775</v>
      </c>
      <c r="C113">
        <v>7799</v>
      </c>
      <c r="D113">
        <v>5187</v>
      </c>
      <c r="E113">
        <v>9.5399999999999991</v>
      </c>
      <c r="F113">
        <v>11.06</v>
      </c>
      <c r="G113">
        <v>38.700000000000003</v>
      </c>
      <c r="H113">
        <v>15.92</v>
      </c>
      <c r="I113">
        <v>5.13</v>
      </c>
      <c r="J113">
        <v>1.1599999999999999</v>
      </c>
      <c r="K113">
        <v>3.51</v>
      </c>
      <c r="L113">
        <v>13.53</v>
      </c>
      <c r="M113">
        <v>35.99</v>
      </c>
      <c r="N113">
        <v>56.74</v>
      </c>
      <c r="O113">
        <v>3217</v>
      </c>
      <c r="P113">
        <v>2761</v>
      </c>
      <c r="Q113">
        <v>3064</v>
      </c>
      <c r="R113">
        <v>-470</v>
      </c>
      <c r="S113">
        <v>8658</v>
      </c>
      <c r="T113">
        <v>764</v>
      </c>
      <c r="U113">
        <v>2781</v>
      </c>
      <c r="V113">
        <v>1237.1925007110999</v>
      </c>
      <c r="W113">
        <v>3.698</v>
      </c>
      <c r="X113">
        <v>13385.1925007111</v>
      </c>
      <c r="Y113">
        <v>0.62394727206151501</v>
      </c>
    </row>
    <row r="114" spans="1:25" x14ac:dyDescent="0.25">
      <c r="A114">
        <v>1912</v>
      </c>
      <c r="B114">
        <v>1705</v>
      </c>
      <c r="C114">
        <v>7745</v>
      </c>
      <c r="D114">
        <v>5467</v>
      </c>
      <c r="E114">
        <v>9.48</v>
      </c>
      <c r="F114">
        <v>10.98</v>
      </c>
      <c r="G114">
        <v>38.42</v>
      </c>
      <c r="H114">
        <v>15.85</v>
      </c>
      <c r="I114">
        <v>5.1100000000000003</v>
      </c>
      <c r="J114">
        <v>1.52</v>
      </c>
      <c r="K114">
        <v>3.51</v>
      </c>
      <c r="L114">
        <v>13.4</v>
      </c>
      <c r="M114">
        <v>35.99</v>
      </c>
      <c r="N114">
        <v>56.78</v>
      </c>
      <c r="O114">
        <v>3217</v>
      </c>
      <c r="P114">
        <v>2761</v>
      </c>
      <c r="Q114">
        <v>3066</v>
      </c>
      <c r="R114">
        <v>-462</v>
      </c>
      <c r="S114">
        <v>8668</v>
      </c>
      <c r="T114">
        <v>762</v>
      </c>
      <c r="U114">
        <v>2781</v>
      </c>
      <c r="V114">
        <v>1212.1925007110999</v>
      </c>
      <c r="W114">
        <v>3.7690000000000001</v>
      </c>
      <c r="X114">
        <v>13369.1925007111</v>
      </c>
      <c r="Y114">
        <v>0.61918711094836998</v>
      </c>
    </row>
    <row r="115" spans="1:25" x14ac:dyDescent="0.25">
      <c r="A115">
        <v>1737</v>
      </c>
      <c r="B115">
        <v>1344</v>
      </c>
      <c r="C115">
        <v>8181</v>
      </c>
      <c r="D115">
        <v>7198</v>
      </c>
      <c r="E115">
        <v>10.01</v>
      </c>
      <c r="F115">
        <v>10.14</v>
      </c>
      <c r="G115">
        <v>35.51</v>
      </c>
      <c r="H115">
        <v>15.46</v>
      </c>
      <c r="I115">
        <v>4.99</v>
      </c>
      <c r="J115">
        <v>4.8099999999999996</v>
      </c>
      <c r="K115">
        <v>3.51</v>
      </c>
      <c r="L115">
        <v>13.22</v>
      </c>
      <c r="M115">
        <v>35.99</v>
      </c>
      <c r="N115">
        <v>56.73</v>
      </c>
      <c r="O115">
        <v>3217</v>
      </c>
      <c r="P115">
        <v>2761</v>
      </c>
      <c r="Q115">
        <v>3064</v>
      </c>
      <c r="R115">
        <v>-447</v>
      </c>
      <c r="S115">
        <v>8679</v>
      </c>
      <c r="T115">
        <v>768</v>
      </c>
      <c r="U115">
        <v>2769</v>
      </c>
      <c r="V115">
        <v>1261.1925007110999</v>
      </c>
      <c r="W115">
        <v>3.87</v>
      </c>
      <c r="X115">
        <v>13431.1925007111</v>
      </c>
      <c r="Y115">
        <v>0.61259611863786101</v>
      </c>
    </row>
    <row r="116" spans="1:25" x14ac:dyDescent="0.25">
      <c r="A116">
        <v>1986</v>
      </c>
      <c r="B116">
        <v>2328</v>
      </c>
      <c r="C116">
        <v>7370</v>
      </c>
      <c r="D116">
        <v>3276</v>
      </c>
      <c r="E116">
        <v>9.02</v>
      </c>
      <c r="F116">
        <v>11.31</v>
      </c>
      <c r="G116">
        <v>39.57</v>
      </c>
      <c r="H116">
        <v>16.07</v>
      </c>
      <c r="I116">
        <v>5.19</v>
      </c>
      <c r="J116">
        <v>0.13</v>
      </c>
      <c r="K116">
        <v>3.56</v>
      </c>
      <c r="L116">
        <v>13.25</v>
      </c>
      <c r="M116">
        <v>35.99</v>
      </c>
      <c r="N116">
        <v>56.7</v>
      </c>
      <c r="O116">
        <v>3217</v>
      </c>
      <c r="P116">
        <v>2761</v>
      </c>
      <c r="Q116">
        <v>3062</v>
      </c>
      <c r="R116">
        <v>-454</v>
      </c>
      <c r="S116">
        <v>8672</v>
      </c>
      <c r="T116">
        <v>757</v>
      </c>
      <c r="U116">
        <v>2787</v>
      </c>
      <c r="V116">
        <v>1220.1925007110999</v>
      </c>
      <c r="W116">
        <v>3.8849999999999998</v>
      </c>
      <c r="X116">
        <v>13372.1925007111</v>
      </c>
      <c r="Y116">
        <v>0.615525448553643</v>
      </c>
    </row>
    <row r="117" spans="1:25" x14ac:dyDescent="0.25">
      <c r="A117">
        <v>1907</v>
      </c>
      <c r="B117">
        <v>1762</v>
      </c>
      <c r="C117">
        <v>7661</v>
      </c>
      <c r="D117">
        <v>5308</v>
      </c>
      <c r="E117">
        <v>9.3800000000000008</v>
      </c>
      <c r="F117">
        <v>10.95</v>
      </c>
      <c r="G117">
        <v>38.340000000000003</v>
      </c>
      <c r="H117">
        <v>16.13</v>
      </c>
      <c r="I117">
        <v>5.2</v>
      </c>
      <c r="J117">
        <v>1.31</v>
      </c>
      <c r="K117">
        <v>3.6</v>
      </c>
      <c r="L117">
        <v>13.27</v>
      </c>
      <c r="M117">
        <v>35.99</v>
      </c>
      <c r="N117">
        <v>56.4</v>
      </c>
      <c r="O117">
        <v>3217</v>
      </c>
      <c r="P117">
        <v>2761</v>
      </c>
      <c r="Q117">
        <v>3046</v>
      </c>
      <c r="R117">
        <v>-449</v>
      </c>
      <c r="S117">
        <v>8660</v>
      </c>
      <c r="T117">
        <v>760</v>
      </c>
      <c r="U117">
        <v>2788</v>
      </c>
      <c r="V117">
        <v>1199.1925007110999</v>
      </c>
      <c r="W117">
        <v>3.895</v>
      </c>
      <c r="X117">
        <v>13352.1925007111</v>
      </c>
      <c r="Y117">
        <v>0.61772244599047899</v>
      </c>
    </row>
    <row r="118" spans="1:25" x14ac:dyDescent="0.25">
      <c r="A118">
        <v>1985</v>
      </c>
      <c r="B118">
        <v>2202</v>
      </c>
      <c r="C118">
        <v>7271</v>
      </c>
      <c r="D118">
        <v>3671</v>
      </c>
      <c r="E118">
        <v>8.9</v>
      </c>
      <c r="F118">
        <v>11.3</v>
      </c>
      <c r="G118">
        <v>39.56</v>
      </c>
      <c r="H118">
        <v>16.02</v>
      </c>
      <c r="I118">
        <v>5.17</v>
      </c>
      <c r="J118">
        <v>0.2</v>
      </c>
      <c r="K118">
        <v>3.55</v>
      </c>
      <c r="L118">
        <v>13.13</v>
      </c>
      <c r="M118">
        <v>35.99</v>
      </c>
      <c r="N118">
        <v>56.77</v>
      </c>
      <c r="O118">
        <v>3217</v>
      </c>
      <c r="P118">
        <v>2761</v>
      </c>
      <c r="Q118">
        <v>3065</v>
      </c>
      <c r="R118">
        <v>-448</v>
      </c>
      <c r="S118">
        <v>8682</v>
      </c>
      <c r="T118">
        <v>754</v>
      </c>
      <c r="U118">
        <v>2785</v>
      </c>
      <c r="V118">
        <v>1174.1925007110999</v>
      </c>
      <c r="W118">
        <v>3.9470000000000001</v>
      </c>
      <c r="X118">
        <v>13333.1925007111</v>
      </c>
      <c r="Y118">
        <v>0.61076528744049796</v>
      </c>
    </row>
    <row r="119" spans="1:25" x14ac:dyDescent="0.25">
      <c r="A119">
        <v>1990</v>
      </c>
      <c r="B119">
        <v>4149</v>
      </c>
      <c r="C119">
        <v>7160</v>
      </c>
      <c r="D119">
        <v>1757</v>
      </c>
      <c r="E119">
        <v>8.76</v>
      </c>
      <c r="F119">
        <v>11.32</v>
      </c>
      <c r="G119">
        <v>39.64</v>
      </c>
      <c r="H119">
        <v>16.059999999999999</v>
      </c>
      <c r="I119">
        <v>5.18</v>
      </c>
      <c r="J119">
        <v>0.08</v>
      </c>
      <c r="K119">
        <v>3.56</v>
      </c>
      <c r="L119">
        <v>13.02</v>
      </c>
      <c r="M119">
        <v>35.99</v>
      </c>
      <c r="N119">
        <v>56.73</v>
      </c>
      <c r="O119">
        <v>3217</v>
      </c>
      <c r="P119">
        <v>2761</v>
      </c>
      <c r="Q119">
        <v>3063</v>
      </c>
      <c r="R119">
        <v>-442</v>
      </c>
      <c r="S119">
        <v>8686</v>
      </c>
      <c r="T119">
        <v>762</v>
      </c>
      <c r="U119">
        <v>2785</v>
      </c>
      <c r="V119">
        <v>1512.1925007110999</v>
      </c>
      <c r="W119">
        <v>4.0199999999999996</v>
      </c>
      <c r="X119">
        <v>13674.1925007111</v>
      </c>
      <c r="Y119">
        <v>0.60710362504576998</v>
      </c>
    </row>
    <row r="120" spans="1:25" x14ac:dyDescent="0.25">
      <c r="A120">
        <v>1912</v>
      </c>
      <c r="B120">
        <v>1705</v>
      </c>
      <c r="C120">
        <v>7335</v>
      </c>
      <c r="D120">
        <v>5467</v>
      </c>
      <c r="E120">
        <v>8.98</v>
      </c>
      <c r="F120">
        <v>10.98</v>
      </c>
      <c r="G120">
        <v>38.42</v>
      </c>
      <c r="H120">
        <v>15.85</v>
      </c>
      <c r="I120">
        <v>5.1100000000000003</v>
      </c>
      <c r="J120">
        <v>1.52</v>
      </c>
      <c r="K120">
        <v>3.53</v>
      </c>
      <c r="L120">
        <v>12.92</v>
      </c>
      <c r="M120">
        <v>35.99</v>
      </c>
      <c r="N120">
        <v>56.78</v>
      </c>
      <c r="O120">
        <v>3217</v>
      </c>
      <c r="P120">
        <v>2761</v>
      </c>
      <c r="Q120">
        <v>3066</v>
      </c>
      <c r="R120">
        <v>-435</v>
      </c>
      <c r="S120">
        <v>8695</v>
      </c>
      <c r="T120">
        <v>752</v>
      </c>
      <c r="U120">
        <v>2781</v>
      </c>
      <c r="V120">
        <v>1107.1925007110999</v>
      </c>
      <c r="W120">
        <v>4.0570000000000004</v>
      </c>
      <c r="X120">
        <v>13281.1925007111</v>
      </c>
      <c r="Y120">
        <v>0.60234346393262495</v>
      </c>
    </row>
    <row r="121" spans="1:25" x14ac:dyDescent="0.25">
      <c r="A121">
        <v>1988</v>
      </c>
      <c r="B121">
        <v>2609</v>
      </c>
      <c r="C121">
        <v>7003</v>
      </c>
      <c r="D121">
        <v>2398</v>
      </c>
      <c r="E121">
        <v>8.57</v>
      </c>
      <c r="F121">
        <v>11.32</v>
      </c>
      <c r="G121">
        <v>39.6</v>
      </c>
      <c r="H121">
        <v>16.09</v>
      </c>
      <c r="I121">
        <v>5.19</v>
      </c>
      <c r="J121">
        <v>0.09</v>
      </c>
      <c r="K121">
        <v>3.58</v>
      </c>
      <c r="L121">
        <v>12.83</v>
      </c>
      <c r="M121">
        <v>35.99</v>
      </c>
      <c r="N121">
        <v>56.69</v>
      </c>
      <c r="O121">
        <v>3217</v>
      </c>
      <c r="P121">
        <v>2761</v>
      </c>
      <c r="Q121">
        <v>3061</v>
      </c>
      <c r="R121">
        <v>-430</v>
      </c>
      <c r="S121">
        <v>8696</v>
      </c>
      <c r="T121">
        <v>750</v>
      </c>
      <c r="U121">
        <v>2787</v>
      </c>
      <c r="V121">
        <v>1172.1925007110999</v>
      </c>
      <c r="W121">
        <v>4.1399999999999997</v>
      </c>
      <c r="X121">
        <v>13337.1925007111</v>
      </c>
      <c r="Y121">
        <v>0.60087879897473395</v>
      </c>
    </row>
    <row r="122" spans="1:25" x14ac:dyDescent="0.25">
      <c r="A122">
        <v>1912</v>
      </c>
      <c r="B122">
        <v>1713</v>
      </c>
      <c r="C122">
        <v>7205</v>
      </c>
      <c r="D122">
        <v>5442</v>
      </c>
      <c r="E122">
        <v>8.82</v>
      </c>
      <c r="F122">
        <v>10.98</v>
      </c>
      <c r="G122">
        <v>38.42</v>
      </c>
      <c r="H122">
        <v>15.88</v>
      </c>
      <c r="I122">
        <v>5.12</v>
      </c>
      <c r="J122">
        <v>1.48</v>
      </c>
      <c r="K122">
        <v>3.55</v>
      </c>
      <c r="L122">
        <v>12.76</v>
      </c>
      <c r="M122">
        <v>35.99</v>
      </c>
      <c r="N122">
        <v>56.73</v>
      </c>
      <c r="O122">
        <v>3217</v>
      </c>
      <c r="P122">
        <v>2761</v>
      </c>
      <c r="Q122">
        <v>3064</v>
      </c>
      <c r="R122">
        <v>-425</v>
      </c>
      <c r="S122">
        <v>8703</v>
      </c>
      <c r="T122">
        <v>748</v>
      </c>
      <c r="U122">
        <v>2782</v>
      </c>
      <c r="V122">
        <v>1076.1925007110999</v>
      </c>
      <c r="W122">
        <v>4.1550000000000002</v>
      </c>
      <c r="X122">
        <v>13255.1925007111</v>
      </c>
      <c r="Y122">
        <v>0.59721713658000697</v>
      </c>
    </row>
    <row r="123" spans="1:25" x14ac:dyDescent="0.25">
      <c r="A123">
        <v>1990</v>
      </c>
      <c r="B123">
        <v>5355</v>
      </c>
      <c r="C123">
        <v>6909</v>
      </c>
      <c r="D123">
        <v>1757</v>
      </c>
      <c r="E123">
        <v>8.4600000000000009</v>
      </c>
      <c r="F123">
        <v>11.32</v>
      </c>
      <c r="G123">
        <v>39.64</v>
      </c>
      <c r="H123">
        <v>16.059999999999999</v>
      </c>
      <c r="I123">
        <v>5.18</v>
      </c>
      <c r="J123">
        <v>0.08</v>
      </c>
      <c r="K123">
        <v>3.58</v>
      </c>
      <c r="L123">
        <v>12.72</v>
      </c>
      <c r="M123">
        <v>35.99</v>
      </c>
      <c r="N123">
        <v>56.73</v>
      </c>
      <c r="O123">
        <v>3217</v>
      </c>
      <c r="P123">
        <v>2761</v>
      </c>
      <c r="Q123">
        <v>3063</v>
      </c>
      <c r="R123">
        <v>-424</v>
      </c>
      <c r="S123">
        <v>8704</v>
      </c>
      <c r="T123">
        <v>762</v>
      </c>
      <c r="U123">
        <v>2787</v>
      </c>
      <c r="V123">
        <v>1687.1925007110999</v>
      </c>
      <c r="W123">
        <v>4.1959999999999997</v>
      </c>
      <c r="X123">
        <v>13869.1925007111</v>
      </c>
      <c r="Y123">
        <v>0.59685097034053403</v>
      </c>
    </row>
    <row r="124" spans="1:25" x14ac:dyDescent="0.25">
      <c r="A124">
        <v>1985</v>
      </c>
      <c r="B124">
        <v>2202</v>
      </c>
      <c r="C124">
        <v>6844</v>
      </c>
      <c r="D124">
        <v>3671</v>
      </c>
      <c r="E124">
        <v>8.3800000000000008</v>
      </c>
      <c r="F124">
        <v>11.3</v>
      </c>
      <c r="G124">
        <v>39.56</v>
      </c>
      <c r="H124">
        <v>16.02</v>
      </c>
      <c r="I124">
        <v>5.17</v>
      </c>
      <c r="J124">
        <v>0.2</v>
      </c>
      <c r="K124">
        <v>3.57</v>
      </c>
      <c r="L124">
        <v>12.63</v>
      </c>
      <c r="M124">
        <v>35.99</v>
      </c>
      <c r="N124">
        <v>56.77</v>
      </c>
      <c r="O124">
        <v>3217</v>
      </c>
      <c r="P124">
        <v>2761</v>
      </c>
      <c r="Q124">
        <v>3065</v>
      </c>
      <c r="R124">
        <v>-419</v>
      </c>
      <c r="S124">
        <v>8711</v>
      </c>
      <c r="T124">
        <v>743</v>
      </c>
      <c r="U124">
        <v>2785</v>
      </c>
      <c r="V124">
        <v>1065.1925007110999</v>
      </c>
      <c r="W124">
        <v>4.2469999999999999</v>
      </c>
      <c r="X124">
        <v>13242.1925007111</v>
      </c>
      <c r="Y124">
        <v>0.59318930794580704</v>
      </c>
    </row>
    <row r="125" spans="1:25" x14ac:dyDescent="0.25">
      <c r="A125">
        <v>1907</v>
      </c>
      <c r="B125">
        <v>1697</v>
      </c>
      <c r="C125">
        <v>7040</v>
      </c>
      <c r="D125">
        <v>5509</v>
      </c>
      <c r="E125">
        <v>8.6199999999999992</v>
      </c>
      <c r="F125">
        <v>10.95</v>
      </c>
      <c r="G125">
        <v>38.340000000000003</v>
      </c>
      <c r="H125">
        <v>15.87</v>
      </c>
      <c r="I125">
        <v>5.12</v>
      </c>
      <c r="J125">
        <v>1.57</v>
      </c>
      <c r="K125">
        <v>3.56</v>
      </c>
      <c r="L125">
        <v>12.55</v>
      </c>
      <c r="M125">
        <v>35.99</v>
      </c>
      <c r="N125">
        <v>56.74</v>
      </c>
      <c r="O125">
        <v>3217</v>
      </c>
      <c r="P125">
        <v>2761</v>
      </c>
      <c r="Q125">
        <v>3064</v>
      </c>
      <c r="R125">
        <v>-413</v>
      </c>
      <c r="S125">
        <v>8715</v>
      </c>
      <c r="T125">
        <v>744</v>
      </c>
      <c r="U125">
        <v>2781</v>
      </c>
      <c r="V125">
        <v>1031.1925007110999</v>
      </c>
      <c r="W125">
        <v>4.2809999999999997</v>
      </c>
      <c r="X125">
        <v>13217.1925007111</v>
      </c>
      <c r="Y125">
        <v>0.589893811790552</v>
      </c>
    </row>
    <row r="126" spans="1:25" x14ac:dyDescent="0.25">
      <c r="A126">
        <v>1990</v>
      </c>
      <c r="B126">
        <v>2458</v>
      </c>
      <c r="C126">
        <v>6591</v>
      </c>
      <c r="D126">
        <v>2859</v>
      </c>
      <c r="E126">
        <v>8.07</v>
      </c>
      <c r="F126">
        <v>11.32</v>
      </c>
      <c r="G126">
        <v>39.64</v>
      </c>
      <c r="H126">
        <v>16.05</v>
      </c>
      <c r="I126">
        <v>5.18</v>
      </c>
      <c r="J126">
        <v>0.1</v>
      </c>
      <c r="K126">
        <v>3.59</v>
      </c>
      <c r="L126">
        <v>12.35</v>
      </c>
      <c r="M126">
        <v>35.99</v>
      </c>
      <c r="N126">
        <v>56.74</v>
      </c>
      <c r="O126">
        <v>3217</v>
      </c>
      <c r="P126">
        <v>2761</v>
      </c>
      <c r="Q126">
        <v>3064</v>
      </c>
      <c r="R126">
        <v>-403</v>
      </c>
      <c r="S126">
        <v>8726</v>
      </c>
      <c r="T126">
        <v>739</v>
      </c>
      <c r="U126">
        <v>2786</v>
      </c>
      <c r="V126">
        <v>1043.1925007110999</v>
      </c>
      <c r="W126">
        <v>4.4169999999999998</v>
      </c>
      <c r="X126">
        <v>13228.1925007111</v>
      </c>
      <c r="Y126">
        <v>0.58366898571951598</v>
      </c>
    </row>
    <row r="127" spans="1:25" x14ac:dyDescent="0.25">
      <c r="A127">
        <v>1912</v>
      </c>
      <c r="B127">
        <v>1705</v>
      </c>
      <c r="C127">
        <v>6687</v>
      </c>
      <c r="D127">
        <v>5467</v>
      </c>
      <c r="E127">
        <v>8.18</v>
      </c>
      <c r="F127">
        <v>10.98</v>
      </c>
      <c r="G127">
        <v>38.42</v>
      </c>
      <c r="H127">
        <v>15.85</v>
      </c>
      <c r="I127">
        <v>5.1100000000000003</v>
      </c>
      <c r="J127">
        <v>1.52</v>
      </c>
      <c r="K127">
        <v>3.57</v>
      </c>
      <c r="L127">
        <v>12.16</v>
      </c>
      <c r="M127">
        <v>35.99</v>
      </c>
      <c r="N127">
        <v>56.78</v>
      </c>
      <c r="O127">
        <v>3217</v>
      </c>
      <c r="P127">
        <v>2761</v>
      </c>
      <c r="Q127">
        <v>3066</v>
      </c>
      <c r="R127">
        <v>-390</v>
      </c>
      <c r="S127">
        <v>8740</v>
      </c>
      <c r="T127">
        <v>735</v>
      </c>
      <c r="U127">
        <v>2781</v>
      </c>
      <c r="V127">
        <v>942.19250071110696</v>
      </c>
      <c r="W127">
        <v>4.5119999999999996</v>
      </c>
      <c r="X127">
        <v>13144.1925007111</v>
      </c>
      <c r="Y127">
        <v>0.57597949469058896</v>
      </c>
    </row>
    <row r="128" spans="1:25" x14ac:dyDescent="0.25">
      <c r="A128">
        <v>1912</v>
      </c>
      <c r="B128">
        <v>1705</v>
      </c>
      <c r="C128">
        <v>6687</v>
      </c>
      <c r="D128">
        <v>5467</v>
      </c>
      <c r="E128">
        <v>8.18</v>
      </c>
      <c r="F128">
        <v>10.98</v>
      </c>
      <c r="G128">
        <v>38.42</v>
      </c>
      <c r="H128">
        <v>15.85</v>
      </c>
      <c r="I128">
        <v>5.1100000000000003</v>
      </c>
      <c r="J128">
        <v>1.52</v>
      </c>
      <c r="K128">
        <v>3.57</v>
      </c>
      <c r="L128">
        <v>12.16</v>
      </c>
      <c r="M128">
        <v>35.99</v>
      </c>
      <c r="N128">
        <v>56.78</v>
      </c>
      <c r="O128">
        <v>3217</v>
      </c>
      <c r="P128">
        <v>2761</v>
      </c>
      <c r="Q128">
        <v>3066</v>
      </c>
      <c r="R128">
        <v>-390</v>
      </c>
      <c r="S128">
        <v>8740</v>
      </c>
      <c r="T128">
        <v>735</v>
      </c>
      <c r="U128">
        <v>2781</v>
      </c>
      <c r="V128">
        <v>942.19250071110696</v>
      </c>
      <c r="W128">
        <v>4.5119999999999996</v>
      </c>
      <c r="X128">
        <v>13144.1925007111</v>
      </c>
      <c r="Y128">
        <v>0.57597949469058896</v>
      </c>
    </row>
    <row r="129" spans="1:25" x14ac:dyDescent="0.25">
      <c r="A129">
        <v>1989</v>
      </c>
      <c r="B129">
        <v>2414</v>
      </c>
      <c r="C129">
        <v>6313</v>
      </c>
      <c r="D129">
        <v>2999</v>
      </c>
      <c r="E129">
        <v>7.73</v>
      </c>
      <c r="F129">
        <v>11.32</v>
      </c>
      <c r="G129">
        <v>39.619999999999997</v>
      </c>
      <c r="H129">
        <v>16.05</v>
      </c>
      <c r="I129">
        <v>5.18</v>
      </c>
      <c r="J129">
        <v>0.1</v>
      </c>
      <c r="K129">
        <v>3.61</v>
      </c>
      <c r="L129">
        <v>12.03</v>
      </c>
      <c r="M129">
        <v>35.99</v>
      </c>
      <c r="N129">
        <v>56.73</v>
      </c>
      <c r="O129">
        <v>3217</v>
      </c>
      <c r="P129">
        <v>2761</v>
      </c>
      <c r="Q129">
        <v>3063</v>
      </c>
      <c r="R129">
        <v>-383</v>
      </c>
      <c r="S129">
        <v>8745</v>
      </c>
      <c r="T129">
        <v>731</v>
      </c>
      <c r="U129">
        <v>2786</v>
      </c>
      <c r="V129">
        <v>965.19250071110696</v>
      </c>
      <c r="W129">
        <v>4.6159999999999997</v>
      </c>
      <c r="X129">
        <v>13162.1925007111</v>
      </c>
      <c r="Y129">
        <v>0.57268399853533503</v>
      </c>
    </row>
    <row r="130" spans="1:25" x14ac:dyDescent="0.25">
      <c r="A130">
        <v>1912</v>
      </c>
      <c r="B130">
        <v>1705</v>
      </c>
      <c r="C130">
        <v>6468</v>
      </c>
      <c r="D130">
        <v>5467</v>
      </c>
      <c r="E130">
        <v>7.92</v>
      </c>
      <c r="F130">
        <v>10.98</v>
      </c>
      <c r="G130">
        <v>38.42</v>
      </c>
      <c r="H130">
        <v>15.85</v>
      </c>
      <c r="I130">
        <v>5.1100000000000003</v>
      </c>
      <c r="J130">
        <v>1.52</v>
      </c>
      <c r="K130">
        <v>3.58</v>
      </c>
      <c r="L130">
        <v>11.91</v>
      </c>
      <c r="M130">
        <v>35.99</v>
      </c>
      <c r="N130">
        <v>56.78</v>
      </c>
      <c r="O130">
        <v>3217</v>
      </c>
      <c r="P130">
        <v>2761</v>
      </c>
      <c r="Q130">
        <v>3066</v>
      </c>
      <c r="R130">
        <v>-375</v>
      </c>
      <c r="S130">
        <v>8755</v>
      </c>
      <c r="T130">
        <v>730</v>
      </c>
      <c r="U130">
        <v>2781</v>
      </c>
      <c r="V130">
        <v>887.19250071110696</v>
      </c>
      <c r="W130">
        <v>4.6660000000000004</v>
      </c>
      <c r="X130">
        <v>13099.1925007111</v>
      </c>
      <c r="Y130">
        <v>0.567191504943244</v>
      </c>
    </row>
    <row r="131" spans="1:25" x14ac:dyDescent="0.25">
      <c r="A131">
        <v>1912</v>
      </c>
      <c r="B131">
        <v>1705</v>
      </c>
      <c r="C131">
        <v>6468</v>
      </c>
      <c r="D131">
        <v>5467</v>
      </c>
      <c r="E131">
        <v>7.92</v>
      </c>
      <c r="F131">
        <v>10.98</v>
      </c>
      <c r="G131">
        <v>38.42</v>
      </c>
      <c r="H131">
        <v>15.85</v>
      </c>
      <c r="I131">
        <v>5.1100000000000003</v>
      </c>
      <c r="J131">
        <v>1.52</v>
      </c>
      <c r="K131">
        <v>3.58</v>
      </c>
      <c r="L131">
        <v>11.91</v>
      </c>
      <c r="M131">
        <v>35.99</v>
      </c>
      <c r="N131">
        <v>56.78</v>
      </c>
      <c r="O131">
        <v>3217</v>
      </c>
      <c r="P131">
        <v>2761</v>
      </c>
      <c r="Q131">
        <v>3066</v>
      </c>
      <c r="R131">
        <v>-375</v>
      </c>
      <c r="S131">
        <v>8755</v>
      </c>
      <c r="T131">
        <v>730</v>
      </c>
      <c r="U131">
        <v>2781</v>
      </c>
      <c r="V131">
        <v>887.19250071110696</v>
      </c>
      <c r="W131">
        <v>4.6660000000000004</v>
      </c>
      <c r="X131">
        <v>13099.1925007111</v>
      </c>
      <c r="Y131">
        <v>0.567191504943244</v>
      </c>
    </row>
    <row r="132" spans="1:25" x14ac:dyDescent="0.25">
      <c r="A132">
        <v>1989</v>
      </c>
      <c r="B132">
        <v>2614</v>
      </c>
      <c r="C132">
        <v>6102</v>
      </c>
      <c r="D132">
        <v>2379</v>
      </c>
      <c r="E132">
        <v>7.47</v>
      </c>
      <c r="F132">
        <v>11.32</v>
      </c>
      <c r="G132">
        <v>39.619999999999997</v>
      </c>
      <c r="H132">
        <v>16.07</v>
      </c>
      <c r="I132">
        <v>5.18</v>
      </c>
      <c r="J132">
        <v>0.09</v>
      </c>
      <c r="K132">
        <v>3.63</v>
      </c>
      <c r="L132">
        <v>11.78</v>
      </c>
      <c r="M132">
        <v>35.99</v>
      </c>
      <c r="N132">
        <v>56.71</v>
      </c>
      <c r="O132">
        <v>3217</v>
      </c>
      <c r="P132">
        <v>2761</v>
      </c>
      <c r="Q132">
        <v>3062</v>
      </c>
      <c r="R132">
        <v>-368</v>
      </c>
      <c r="S132">
        <v>8759</v>
      </c>
      <c r="T132">
        <v>727</v>
      </c>
      <c r="U132">
        <v>2787</v>
      </c>
      <c r="V132">
        <v>944.19250071110696</v>
      </c>
      <c r="W132">
        <v>4.7679999999999998</v>
      </c>
      <c r="X132">
        <v>13149.1925007111</v>
      </c>
      <c r="Y132">
        <v>0.56426217502746201</v>
      </c>
    </row>
    <row r="133" spans="1:25" x14ac:dyDescent="0.25">
      <c r="A133">
        <v>1989</v>
      </c>
      <c r="B133">
        <v>4810</v>
      </c>
      <c r="C133">
        <v>6014</v>
      </c>
      <c r="D133">
        <v>1761</v>
      </c>
      <c r="E133">
        <v>7.36</v>
      </c>
      <c r="F133">
        <v>11.32</v>
      </c>
      <c r="G133">
        <v>39.619999999999997</v>
      </c>
      <c r="H133">
        <v>16.07</v>
      </c>
      <c r="I133">
        <v>5.19</v>
      </c>
      <c r="J133">
        <v>0.08</v>
      </c>
      <c r="K133">
        <v>3.64</v>
      </c>
      <c r="L133">
        <v>11.68</v>
      </c>
      <c r="M133">
        <v>35.99</v>
      </c>
      <c r="N133">
        <v>56.71</v>
      </c>
      <c r="O133">
        <v>3217</v>
      </c>
      <c r="P133">
        <v>2761</v>
      </c>
      <c r="Q133">
        <v>3062</v>
      </c>
      <c r="R133">
        <v>-362</v>
      </c>
      <c r="S133">
        <v>8765</v>
      </c>
      <c r="T133">
        <v>737</v>
      </c>
      <c r="U133">
        <v>2787</v>
      </c>
      <c r="V133">
        <v>1351.1925007110999</v>
      </c>
      <c r="W133">
        <v>4.83</v>
      </c>
      <c r="X133">
        <v>13569.1925007111</v>
      </c>
      <c r="Y133">
        <v>0.56096667887220797</v>
      </c>
    </row>
    <row r="134" spans="1:25" x14ac:dyDescent="0.25">
      <c r="A134">
        <v>1912</v>
      </c>
      <c r="B134">
        <v>1705</v>
      </c>
      <c r="C134">
        <v>6191</v>
      </c>
      <c r="D134">
        <v>5467</v>
      </c>
      <c r="E134">
        <v>7.58</v>
      </c>
      <c r="F134">
        <v>10.98</v>
      </c>
      <c r="G134">
        <v>38.42</v>
      </c>
      <c r="H134">
        <v>15.85</v>
      </c>
      <c r="I134">
        <v>5.1100000000000003</v>
      </c>
      <c r="J134">
        <v>1.52</v>
      </c>
      <c r="K134">
        <v>3.6</v>
      </c>
      <c r="L134">
        <v>11.59</v>
      </c>
      <c r="M134">
        <v>35.99</v>
      </c>
      <c r="N134">
        <v>56.78</v>
      </c>
      <c r="O134">
        <v>3217</v>
      </c>
      <c r="P134">
        <v>2761</v>
      </c>
      <c r="Q134">
        <v>3066</v>
      </c>
      <c r="R134">
        <v>-356</v>
      </c>
      <c r="S134">
        <v>8774</v>
      </c>
      <c r="T134">
        <v>723</v>
      </c>
      <c r="U134">
        <v>2781</v>
      </c>
      <c r="V134">
        <v>816.19250071110696</v>
      </c>
      <c r="W134">
        <v>4.8609999999999998</v>
      </c>
      <c r="X134">
        <v>13040.1925007111</v>
      </c>
      <c r="Y134">
        <v>0.55620651775906205</v>
      </c>
    </row>
    <row r="135" spans="1:25" x14ac:dyDescent="0.25">
      <c r="A135">
        <v>1910</v>
      </c>
      <c r="B135">
        <v>1712</v>
      </c>
      <c r="C135">
        <v>6169</v>
      </c>
      <c r="D135">
        <v>5452</v>
      </c>
      <c r="E135">
        <v>7.55</v>
      </c>
      <c r="F135">
        <v>10.97</v>
      </c>
      <c r="G135">
        <v>38.39</v>
      </c>
      <c r="H135">
        <v>15.9</v>
      </c>
      <c r="I135">
        <v>5.13</v>
      </c>
      <c r="J135">
        <v>1.49</v>
      </c>
      <c r="K135">
        <v>3.62</v>
      </c>
      <c r="L135">
        <v>11.55</v>
      </c>
      <c r="M135">
        <v>35.99</v>
      </c>
      <c r="N135">
        <v>56.71</v>
      </c>
      <c r="O135">
        <v>3217</v>
      </c>
      <c r="P135">
        <v>2761</v>
      </c>
      <c r="Q135">
        <v>3062</v>
      </c>
      <c r="R135">
        <v>-353</v>
      </c>
      <c r="S135">
        <v>8773</v>
      </c>
      <c r="T135">
        <v>722</v>
      </c>
      <c r="U135">
        <v>2782</v>
      </c>
      <c r="V135">
        <v>812.19250071110696</v>
      </c>
      <c r="W135">
        <v>4.891</v>
      </c>
      <c r="X135">
        <v>13035.1925007111</v>
      </c>
      <c r="Y135">
        <v>0.55547418528011705</v>
      </c>
    </row>
    <row r="136" spans="1:25" x14ac:dyDescent="0.25">
      <c r="A136">
        <v>1986</v>
      </c>
      <c r="B136">
        <v>2426</v>
      </c>
      <c r="C136">
        <v>5806</v>
      </c>
      <c r="D136">
        <v>2973</v>
      </c>
      <c r="E136">
        <v>7.11</v>
      </c>
      <c r="F136">
        <v>11.31</v>
      </c>
      <c r="G136">
        <v>39.57</v>
      </c>
      <c r="H136">
        <v>16.100000000000001</v>
      </c>
      <c r="I136">
        <v>5.19</v>
      </c>
      <c r="J136">
        <v>0.1</v>
      </c>
      <c r="K136">
        <v>3.66</v>
      </c>
      <c r="L136">
        <v>11.43</v>
      </c>
      <c r="M136">
        <v>35.99</v>
      </c>
      <c r="N136">
        <v>56.66</v>
      </c>
      <c r="O136">
        <v>3217</v>
      </c>
      <c r="P136">
        <v>2761</v>
      </c>
      <c r="Q136">
        <v>3060</v>
      </c>
      <c r="R136">
        <v>-346</v>
      </c>
      <c r="S136">
        <v>8779</v>
      </c>
      <c r="T136">
        <v>719</v>
      </c>
      <c r="U136">
        <v>2787</v>
      </c>
      <c r="V136">
        <v>838.19250071110696</v>
      </c>
      <c r="W136">
        <v>4.9889999999999999</v>
      </c>
      <c r="X136">
        <v>13058.1925007111</v>
      </c>
      <c r="Y136">
        <v>0.55254485536433495</v>
      </c>
    </row>
    <row r="137" spans="1:25" x14ac:dyDescent="0.25">
      <c r="A137">
        <v>1928</v>
      </c>
      <c r="B137">
        <v>1778</v>
      </c>
      <c r="C137">
        <v>5880</v>
      </c>
      <c r="D137">
        <v>5184</v>
      </c>
      <c r="E137">
        <v>7.2</v>
      </c>
      <c r="F137">
        <v>11.05</v>
      </c>
      <c r="G137">
        <v>38.67</v>
      </c>
      <c r="H137">
        <v>15.95</v>
      </c>
      <c r="I137">
        <v>5.15</v>
      </c>
      <c r="J137">
        <v>1.1499999999999999</v>
      </c>
      <c r="K137">
        <v>3.64</v>
      </c>
      <c r="L137">
        <v>11.29</v>
      </c>
      <c r="M137">
        <v>35.99</v>
      </c>
      <c r="N137">
        <v>56.69</v>
      </c>
      <c r="O137">
        <v>3217</v>
      </c>
      <c r="P137">
        <v>2761</v>
      </c>
      <c r="Q137">
        <v>3061</v>
      </c>
      <c r="R137">
        <v>-337</v>
      </c>
      <c r="S137">
        <v>8789</v>
      </c>
      <c r="T137">
        <v>716</v>
      </c>
      <c r="U137">
        <v>2783</v>
      </c>
      <c r="V137">
        <v>749.19250071110696</v>
      </c>
      <c r="W137">
        <v>5.0570000000000004</v>
      </c>
      <c r="X137">
        <v>12982.1925007111</v>
      </c>
      <c r="Y137">
        <v>0.54668619553277098</v>
      </c>
    </row>
    <row r="138" spans="1:25" x14ac:dyDescent="0.25">
      <c r="A138">
        <v>1989</v>
      </c>
      <c r="B138">
        <v>2927</v>
      </c>
      <c r="C138">
        <v>5590</v>
      </c>
      <c r="D138">
        <v>1761</v>
      </c>
      <c r="E138">
        <v>6.84</v>
      </c>
      <c r="F138">
        <v>11.32</v>
      </c>
      <c r="G138">
        <v>39.619999999999997</v>
      </c>
      <c r="H138">
        <v>16.07</v>
      </c>
      <c r="I138">
        <v>5.19</v>
      </c>
      <c r="J138">
        <v>0.08</v>
      </c>
      <c r="K138">
        <v>3.67</v>
      </c>
      <c r="L138">
        <v>11.19</v>
      </c>
      <c r="M138">
        <v>35.99</v>
      </c>
      <c r="N138">
        <v>56.71</v>
      </c>
      <c r="O138">
        <v>3217</v>
      </c>
      <c r="P138">
        <v>2761</v>
      </c>
      <c r="Q138">
        <v>3062</v>
      </c>
      <c r="R138">
        <v>-332</v>
      </c>
      <c r="S138">
        <v>8795</v>
      </c>
      <c r="T138">
        <v>716</v>
      </c>
      <c r="U138">
        <v>2787</v>
      </c>
      <c r="V138">
        <v>869.19250071110696</v>
      </c>
      <c r="W138">
        <v>5.1280000000000001</v>
      </c>
      <c r="X138">
        <v>13096.1925007111</v>
      </c>
      <c r="Y138">
        <v>0.54412303185646205</v>
      </c>
    </row>
    <row r="139" spans="1:25" x14ac:dyDescent="0.25">
      <c r="A139">
        <v>1987</v>
      </c>
      <c r="B139">
        <v>2302</v>
      </c>
      <c r="C139">
        <v>5538</v>
      </c>
      <c r="D139">
        <v>3354</v>
      </c>
      <c r="E139">
        <v>6.78</v>
      </c>
      <c r="F139">
        <v>11.31</v>
      </c>
      <c r="G139">
        <v>39.590000000000003</v>
      </c>
      <c r="H139">
        <v>16.05</v>
      </c>
      <c r="I139">
        <v>5.18</v>
      </c>
      <c r="J139">
        <v>0.14000000000000001</v>
      </c>
      <c r="K139">
        <v>3.67</v>
      </c>
      <c r="L139">
        <v>11.12</v>
      </c>
      <c r="M139">
        <v>35.99</v>
      </c>
      <c r="N139">
        <v>56.73</v>
      </c>
      <c r="O139">
        <v>3217</v>
      </c>
      <c r="P139">
        <v>2761</v>
      </c>
      <c r="Q139">
        <v>3063</v>
      </c>
      <c r="R139">
        <v>-328</v>
      </c>
      <c r="S139">
        <v>8800</v>
      </c>
      <c r="T139">
        <v>711</v>
      </c>
      <c r="U139">
        <v>2787</v>
      </c>
      <c r="V139">
        <v>749.19250071110696</v>
      </c>
      <c r="W139">
        <v>5.165</v>
      </c>
      <c r="X139">
        <v>12983.1925007111</v>
      </c>
      <c r="Y139">
        <v>0.541559868180153</v>
      </c>
    </row>
    <row r="140" spans="1:25" x14ac:dyDescent="0.25">
      <c r="A140">
        <v>1990</v>
      </c>
      <c r="B140">
        <v>5054</v>
      </c>
      <c r="C140">
        <v>5454</v>
      </c>
      <c r="D140">
        <v>1757</v>
      </c>
      <c r="E140">
        <v>6.67</v>
      </c>
      <c r="F140">
        <v>11.32</v>
      </c>
      <c r="G140">
        <v>39.64</v>
      </c>
      <c r="H140">
        <v>16.059999999999999</v>
      </c>
      <c r="I140">
        <v>5.18</v>
      </c>
      <c r="J140">
        <v>0.08</v>
      </c>
      <c r="K140">
        <v>3.67</v>
      </c>
      <c r="L140">
        <v>11.04</v>
      </c>
      <c r="M140">
        <v>35.99</v>
      </c>
      <c r="N140">
        <v>56.73</v>
      </c>
      <c r="O140">
        <v>3217</v>
      </c>
      <c r="P140">
        <v>2761</v>
      </c>
      <c r="Q140">
        <v>3063</v>
      </c>
      <c r="R140">
        <v>-323</v>
      </c>
      <c r="S140">
        <v>8805</v>
      </c>
      <c r="T140">
        <v>724</v>
      </c>
      <c r="U140">
        <v>2785</v>
      </c>
      <c r="V140">
        <v>1257.1925007110999</v>
      </c>
      <c r="W140">
        <v>5.218</v>
      </c>
      <c r="X140">
        <v>13500.1925007111</v>
      </c>
      <c r="Y140">
        <v>0.53863053826437202</v>
      </c>
    </row>
    <row r="141" spans="1:25" x14ac:dyDescent="0.25">
      <c r="A141">
        <v>1989</v>
      </c>
      <c r="B141">
        <v>2612</v>
      </c>
      <c r="C141">
        <v>5430</v>
      </c>
      <c r="D141">
        <v>2386</v>
      </c>
      <c r="E141">
        <v>6.65</v>
      </c>
      <c r="F141">
        <v>11.32</v>
      </c>
      <c r="G141">
        <v>39.619999999999997</v>
      </c>
      <c r="H141">
        <v>16.07</v>
      </c>
      <c r="I141">
        <v>5.18</v>
      </c>
      <c r="J141">
        <v>0.09</v>
      </c>
      <c r="K141">
        <v>3.68</v>
      </c>
      <c r="L141">
        <v>11.01</v>
      </c>
      <c r="M141">
        <v>35.99</v>
      </c>
      <c r="N141">
        <v>56.71</v>
      </c>
      <c r="O141">
        <v>3217</v>
      </c>
      <c r="P141">
        <v>2761</v>
      </c>
      <c r="Q141">
        <v>3062</v>
      </c>
      <c r="R141">
        <v>-321</v>
      </c>
      <c r="S141">
        <v>8806</v>
      </c>
      <c r="T141">
        <v>710</v>
      </c>
      <c r="U141">
        <v>2787</v>
      </c>
      <c r="V141">
        <v>773.19250071110696</v>
      </c>
      <c r="W141">
        <v>5.24</v>
      </c>
      <c r="X141">
        <v>13008.1925007111</v>
      </c>
      <c r="Y141">
        <v>0.53789820578542602</v>
      </c>
    </row>
    <row r="142" spans="1:25" x14ac:dyDescent="0.25">
      <c r="A142">
        <v>1990</v>
      </c>
      <c r="B142">
        <v>2373</v>
      </c>
      <c r="C142">
        <v>5363</v>
      </c>
      <c r="D142">
        <v>3123</v>
      </c>
      <c r="E142">
        <v>6.56</v>
      </c>
      <c r="F142">
        <v>11.32</v>
      </c>
      <c r="G142">
        <v>39.64</v>
      </c>
      <c r="H142">
        <v>16.03</v>
      </c>
      <c r="I142">
        <v>5.17</v>
      </c>
      <c r="J142">
        <v>0.11</v>
      </c>
      <c r="K142">
        <v>3.67</v>
      </c>
      <c r="L142">
        <v>10.93</v>
      </c>
      <c r="M142">
        <v>35.99</v>
      </c>
      <c r="N142">
        <v>56.76</v>
      </c>
      <c r="O142">
        <v>3217</v>
      </c>
      <c r="P142">
        <v>2761</v>
      </c>
      <c r="Q142">
        <v>3065</v>
      </c>
      <c r="R142">
        <v>-318</v>
      </c>
      <c r="S142">
        <v>8812</v>
      </c>
      <c r="T142">
        <v>707</v>
      </c>
      <c r="U142">
        <v>2785</v>
      </c>
      <c r="V142">
        <v>716.19250071110696</v>
      </c>
      <c r="W142">
        <v>5.2770000000000001</v>
      </c>
      <c r="X142">
        <v>12955.1925007111</v>
      </c>
      <c r="Y142">
        <v>0.53460270963017198</v>
      </c>
    </row>
    <row r="143" spans="1:25" x14ac:dyDescent="0.25">
      <c r="A143">
        <v>1912</v>
      </c>
      <c r="B143">
        <v>1705</v>
      </c>
      <c r="C143">
        <v>5550</v>
      </c>
      <c r="D143">
        <v>5467</v>
      </c>
      <c r="E143">
        <v>6.79</v>
      </c>
      <c r="F143">
        <v>10.98</v>
      </c>
      <c r="G143">
        <v>38.42</v>
      </c>
      <c r="H143">
        <v>15.85</v>
      </c>
      <c r="I143">
        <v>5.1100000000000003</v>
      </c>
      <c r="J143">
        <v>1.52</v>
      </c>
      <c r="K143">
        <v>3.65</v>
      </c>
      <c r="L143">
        <v>10.85</v>
      </c>
      <c r="M143">
        <v>35.99</v>
      </c>
      <c r="N143">
        <v>56.78</v>
      </c>
      <c r="O143">
        <v>3217</v>
      </c>
      <c r="P143">
        <v>2761</v>
      </c>
      <c r="Q143">
        <v>3066</v>
      </c>
      <c r="R143">
        <v>-311</v>
      </c>
      <c r="S143">
        <v>8819</v>
      </c>
      <c r="T143">
        <v>707</v>
      </c>
      <c r="U143">
        <v>2781</v>
      </c>
      <c r="V143">
        <v>653.19250071110696</v>
      </c>
      <c r="W143">
        <v>5.3109999999999999</v>
      </c>
      <c r="X143">
        <v>12906.1925007111</v>
      </c>
      <c r="Y143">
        <v>0.530941047235444</v>
      </c>
    </row>
    <row r="144" spans="1:25" x14ac:dyDescent="0.25">
      <c r="A144">
        <v>1666</v>
      </c>
      <c r="B144">
        <v>1244</v>
      </c>
      <c r="C144">
        <v>6231</v>
      </c>
      <c r="D144">
        <v>7757</v>
      </c>
      <c r="E144">
        <v>7.63</v>
      </c>
      <c r="F144">
        <v>9.7899999999999991</v>
      </c>
      <c r="G144">
        <v>34.25</v>
      </c>
      <c r="H144">
        <v>15.24</v>
      </c>
      <c r="I144">
        <v>4.92</v>
      </c>
      <c r="J144">
        <v>6.28</v>
      </c>
      <c r="K144">
        <v>3.66</v>
      </c>
      <c r="L144">
        <v>10.7</v>
      </c>
      <c r="M144">
        <v>35.99</v>
      </c>
      <c r="N144">
        <v>56.78</v>
      </c>
      <c r="O144">
        <v>3217</v>
      </c>
      <c r="P144">
        <v>2761</v>
      </c>
      <c r="Q144">
        <v>3066</v>
      </c>
      <c r="R144">
        <v>-298</v>
      </c>
      <c r="S144">
        <v>8830</v>
      </c>
      <c r="T144">
        <v>717</v>
      </c>
      <c r="U144">
        <v>2764</v>
      </c>
      <c r="V144">
        <v>746.19250071110696</v>
      </c>
      <c r="W144">
        <v>5.4050000000000002</v>
      </c>
      <c r="X144">
        <v>13013.1925007111</v>
      </c>
      <c r="Y144">
        <v>0.52581471988282602</v>
      </c>
    </row>
    <row r="145" spans="1:25" x14ac:dyDescent="0.25">
      <c r="A145">
        <v>1909</v>
      </c>
      <c r="B145">
        <v>1705</v>
      </c>
      <c r="C145">
        <v>5414</v>
      </c>
      <c r="D145">
        <v>5477</v>
      </c>
      <c r="E145">
        <v>6.63</v>
      </c>
      <c r="F145">
        <v>10.96</v>
      </c>
      <c r="G145">
        <v>38.369999999999997</v>
      </c>
      <c r="H145">
        <v>15.88</v>
      </c>
      <c r="I145">
        <v>5.12</v>
      </c>
      <c r="J145">
        <v>1.53</v>
      </c>
      <c r="K145">
        <v>3.67</v>
      </c>
      <c r="L145">
        <v>10.68</v>
      </c>
      <c r="M145">
        <v>35.99</v>
      </c>
      <c r="N145">
        <v>56.73</v>
      </c>
      <c r="O145">
        <v>3217</v>
      </c>
      <c r="P145">
        <v>2761</v>
      </c>
      <c r="Q145">
        <v>3063</v>
      </c>
      <c r="R145">
        <v>-300</v>
      </c>
      <c r="S145">
        <v>8827</v>
      </c>
      <c r="T145">
        <v>704</v>
      </c>
      <c r="U145">
        <v>2781</v>
      </c>
      <c r="V145">
        <v>618.19250071110696</v>
      </c>
      <c r="W145">
        <v>5.42</v>
      </c>
      <c r="X145">
        <v>12876.1925007111</v>
      </c>
      <c r="Y145">
        <v>0.52544855364335397</v>
      </c>
    </row>
    <row r="146" spans="1:25" x14ac:dyDescent="0.25">
      <c r="A146">
        <v>1903</v>
      </c>
      <c r="B146">
        <v>1709</v>
      </c>
      <c r="C146">
        <v>5329</v>
      </c>
      <c r="D146">
        <v>5486</v>
      </c>
      <c r="E146">
        <v>6.52</v>
      </c>
      <c r="F146">
        <v>10.94</v>
      </c>
      <c r="G146">
        <v>38.270000000000003</v>
      </c>
      <c r="H146">
        <v>15.96</v>
      </c>
      <c r="I146">
        <v>5.15</v>
      </c>
      <c r="J146">
        <v>1.54</v>
      </c>
      <c r="K146">
        <v>3.71</v>
      </c>
      <c r="L146">
        <v>10.56</v>
      </c>
      <c r="M146">
        <v>35.99</v>
      </c>
      <c r="N146">
        <v>56.6</v>
      </c>
      <c r="O146">
        <v>3217</v>
      </c>
      <c r="P146">
        <v>2761</v>
      </c>
      <c r="Q146">
        <v>3057</v>
      </c>
      <c r="R146">
        <v>-291</v>
      </c>
      <c r="S146">
        <v>8830</v>
      </c>
      <c r="T146">
        <v>701</v>
      </c>
      <c r="U146">
        <v>2784</v>
      </c>
      <c r="V146">
        <v>597.19250071110696</v>
      </c>
      <c r="W146">
        <v>5.5110000000000001</v>
      </c>
      <c r="X146">
        <v>12858.1925007111</v>
      </c>
      <c r="Y146">
        <v>0.52251922372757198</v>
      </c>
    </row>
    <row r="147" spans="1:25" x14ac:dyDescent="0.25">
      <c r="A147">
        <v>1729</v>
      </c>
      <c r="B147">
        <v>1330</v>
      </c>
      <c r="C147">
        <v>5530</v>
      </c>
      <c r="D147">
        <v>7270</v>
      </c>
      <c r="E147">
        <v>6.77</v>
      </c>
      <c r="F147">
        <v>10.1</v>
      </c>
      <c r="G147">
        <v>35.369999999999997</v>
      </c>
      <c r="H147">
        <v>15.43</v>
      </c>
      <c r="I147">
        <v>4.9800000000000004</v>
      </c>
      <c r="J147">
        <v>4.9800000000000004</v>
      </c>
      <c r="K147">
        <v>3.7</v>
      </c>
      <c r="L147">
        <v>10.14</v>
      </c>
      <c r="M147">
        <v>35.99</v>
      </c>
      <c r="N147">
        <v>56.75</v>
      </c>
      <c r="O147">
        <v>3217</v>
      </c>
      <c r="P147">
        <v>2761</v>
      </c>
      <c r="Q147">
        <v>3065</v>
      </c>
      <c r="R147">
        <v>-264</v>
      </c>
      <c r="S147">
        <v>8862</v>
      </c>
      <c r="T147">
        <v>701</v>
      </c>
      <c r="U147">
        <v>2769</v>
      </c>
      <c r="V147">
        <v>583.19250071110696</v>
      </c>
      <c r="W147">
        <v>5.7469999999999999</v>
      </c>
      <c r="X147">
        <v>12869.1925007111</v>
      </c>
      <c r="Y147">
        <v>0.506774075430245</v>
      </c>
    </row>
    <row r="148" spans="1:25" x14ac:dyDescent="0.25">
      <c r="A148">
        <v>1737</v>
      </c>
      <c r="B148">
        <v>1344</v>
      </c>
      <c r="C148">
        <v>5364</v>
      </c>
      <c r="D148">
        <v>7198</v>
      </c>
      <c r="E148">
        <v>6.56</v>
      </c>
      <c r="F148">
        <v>10.14</v>
      </c>
      <c r="G148">
        <v>35.51</v>
      </c>
      <c r="H148">
        <v>15.46</v>
      </c>
      <c r="I148">
        <v>4.99</v>
      </c>
      <c r="J148">
        <v>4.8099999999999996</v>
      </c>
      <c r="K148">
        <v>3.71</v>
      </c>
      <c r="L148">
        <v>9.98</v>
      </c>
      <c r="M148">
        <v>35.99</v>
      </c>
      <c r="N148">
        <v>56.73</v>
      </c>
      <c r="O148">
        <v>3217</v>
      </c>
      <c r="P148">
        <v>2761</v>
      </c>
      <c r="Q148">
        <v>3064</v>
      </c>
      <c r="R148">
        <v>-255</v>
      </c>
      <c r="S148">
        <v>8871</v>
      </c>
      <c r="T148">
        <v>697</v>
      </c>
      <c r="U148">
        <v>2769</v>
      </c>
      <c r="V148">
        <v>543.19250071110696</v>
      </c>
      <c r="W148">
        <v>5.8479999999999999</v>
      </c>
      <c r="X148">
        <v>12834.1925007111</v>
      </c>
      <c r="Y148">
        <v>0.50128158183815397</v>
      </c>
    </row>
    <row r="149" spans="1:25" x14ac:dyDescent="0.25">
      <c r="A149">
        <v>1669</v>
      </c>
      <c r="B149">
        <v>1248</v>
      </c>
      <c r="C149">
        <v>5328</v>
      </c>
      <c r="D149">
        <v>7734</v>
      </c>
      <c r="E149">
        <v>6.52</v>
      </c>
      <c r="F149">
        <v>9.8000000000000007</v>
      </c>
      <c r="G149">
        <v>34.299999999999997</v>
      </c>
      <c r="H149">
        <v>15.26</v>
      </c>
      <c r="I149">
        <v>4.92</v>
      </c>
      <c r="J149">
        <v>6.22</v>
      </c>
      <c r="K149">
        <v>3.74</v>
      </c>
      <c r="L149">
        <v>9.69</v>
      </c>
      <c r="M149">
        <v>35.99</v>
      </c>
      <c r="N149">
        <v>56.78</v>
      </c>
      <c r="O149">
        <v>3217</v>
      </c>
      <c r="P149">
        <v>2761</v>
      </c>
      <c r="Q149">
        <v>3066</v>
      </c>
      <c r="R149">
        <v>-236</v>
      </c>
      <c r="S149">
        <v>8892</v>
      </c>
      <c r="T149">
        <v>694</v>
      </c>
      <c r="U149">
        <v>2763</v>
      </c>
      <c r="V149">
        <v>517.19250071110696</v>
      </c>
      <c r="W149">
        <v>6.032</v>
      </c>
      <c r="X149">
        <v>12822.1925007111</v>
      </c>
      <c r="Y149">
        <v>0.49176125961186301</v>
      </c>
    </row>
    <row r="150" spans="1:25" x14ac:dyDescent="0.25">
      <c r="A150">
        <v>1464</v>
      </c>
      <c r="B150">
        <v>1065</v>
      </c>
      <c r="C150">
        <v>5780</v>
      </c>
      <c r="D150">
        <v>9019</v>
      </c>
      <c r="E150">
        <v>7.07</v>
      </c>
      <c r="F150">
        <v>8.73</v>
      </c>
      <c r="G150">
        <v>30.54</v>
      </c>
      <c r="H150">
        <v>14.89</v>
      </c>
      <c r="I150">
        <v>4.8</v>
      </c>
      <c r="J150">
        <v>10.35</v>
      </c>
      <c r="K150">
        <v>3.91</v>
      </c>
      <c r="L150">
        <v>9.4499999999999993</v>
      </c>
      <c r="M150">
        <v>35.99</v>
      </c>
      <c r="N150">
        <v>56.56</v>
      </c>
      <c r="O150">
        <v>3217</v>
      </c>
      <c r="P150">
        <v>2761</v>
      </c>
      <c r="Q150">
        <v>3054</v>
      </c>
      <c r="R150">
        <v>-210</v>
      </c>
      <c r="S150">
        <v>8904</v>
      </c>
      <c r="T150">
        <v>701</v>
      </c>
      <c r="U150">
        <v>2754</v>
      </c>
      <c r="V150">
        <v>599.19250071110696</v>
      </c>
      <c r="W150">
        <v>6.2649999999999997</v>
      </c>
      <c r="X150">
        <v>12920.1925007111</v>
      </c>
      <c r="Y150">
        <v>0.48919809593555402</v>
      </c>
    </row>
    <row r="151" spans="1:25" x14ac:dyDescent="0.25">
      <c r="A151">
        <v>1539</v>
      </c>
      <c r="B151">
        <v>1112</v>
      </c>
      <c r="C151">
        <v>5432</v>
      </c>
      <c r="D151">
        <v>8611</v>
      </c>
      <c r="E151">
        <v>6.65</v>
      </c>
      <c r="F151">
        <v>9.1199999999999992</v>
      </c>
      <c r="G151">
        <v>31.92</v>
      </c>
      <c r="H151">
        <v>14.93</v>
      </c>
      <c r="I151">
        <v>4.82</v>
      </c>
      <c r="J151">
        <v>8.93</v>
      </c>
      <c r="K151">
        <v>3.82</v>
      </c>
      <c r="L151">
        <v>9.32</v>
      </c>
      <c r="M151">
        <v>35.99</v>
      </c>
      <c r="N151">
        <v>56.76</v>
      </c>
      <c r="O151">
        <v>3217</v>
      </c>
      <c r="P151">
        <v>2761</v>
      </c>
      <c r="Q151">
        <v>3065</v>
      </c>
      <c r="R151">
        <v>-209</v>
      </c>
      <c r="S151">
        <v>8917</v>
      </c>
      <c r="T151">
        <v>694</v>
      </c>
      <c r="U151">
        <v>2755</v>
      </c>
      <c r="V151">
        <v>520.19250071110696</v>
      </c>
      <c r="W151">
        <v>6.2889999999999997</v>
      </c>
      <c r="X151">
        <v>12846.1925007111</v>
      </c>
      <c r="Y151">
        <v>0.481142438667154</v>
      </c>
    </row>
    <row r="152" spans="1:25" x14ac:dyDescent="0.25">
      <c r="A152">
        <v>1503</v>
      </c>
      <c r="B152">
        <v>1084</v>
      </c>
      <c r="C152">
        <v>5399</v>
      </c>
      <c r="D152">
        <v>8823</v>
      </c>
      <c r="E152">
        <v>6.61</v>
      </c>
      <c r="F152">
        <v>8.93</v>
      </c>
      <c r="G152">
        <v>31.26</v>
      </c>
      <c r="H152">
        <v>14.86</v>
      </c>
      <c r="I152">
        <v>4.79</v>
      </c>
      <c r="J152">
        <v>9.66</v>
      </c>
      <c r="K152">
        <v>3.87</v>
      </c>
      <c r="L152">
        <v>9.16</v>
      </c>
      <c r="M152">
        <v>35.99</v>
      </c>
      <c r="N152">
        <v>56.72</v>
      </c>
      <c r="O152">
        <v>3217</v>
      </c>
      <c r="P152">
        <v>2761</v>
      </c>
      <c r="Q152">
        <v>3063</v>
      </c>
      <c r="R152">
        <v>-196</v>
      </c>
      <c r="S152">
        <v>8927</v>
      </c>
      <c r="T152">
        <v>692</v>
      </c>
      <c r="U152">
        <v>2753</v>
      </c>
      <c r="V152">
        <v>506.19250071110702</v>
      </c>
      <c r="W152">
        <v>6.4089999999999998</v>
      </c>
      <c r="X152">
        <v>12839.1925007111</v>
      </c>
      <c r="Y152">
        <v>0.47711461003295502</v>
      </c>
    </row>
    <row r="153" spans="1:25" x14ac:dyDescent="0.25">
      <c r="A153">
        <v>1481</v>
      </c>
      <c r="B153">
        <v>1131</v>
      </c>
      <c r="C153">
        <v>5328</v>
      </c>
      <c r="D153">
        <v>8755</v>
      </c>
      <c r="E153">
        <v>6.52</v>
      </c>
      <c r="F153">
        <v>8.81</v>
      </c>
      <c r="G153">
        <v>30.85</v>
      </c>
      <c r="H153">
        <v>15.51</v>
      </c>
      <c r="I153">
        <v>5</v>
      </c>
      <c r="J153">
        <v>9.42</v>
      </c>
      <c r="K153">
        <v>4.08</v>
      </c>
      <c r="L153">
        <v>8.9499999999999993</v>
      </c>
      <c r="M153">
        <v>35.99</v>
      </c>
      <c r="N153">
        <v>55.85</v>
      </c>
      <c r="O153">
        <v>3217</v>
      </c>
      <c r="P153">
        <v>2761</v>
      </c>
      <c r="Q153">
        <v>3016</v>
      </c>
      <c r="R153">
        <v>-171</v>
      </c>
      <c r="S153">
        <v>8904</v>
      </c>
      <c r="T153">
        <v>690</v>
      </c>
      <c r="U153">
        <v>2771</v>
      </c>
      <c r="V153">
        <v>495.19250071110702</v>
      </c>
      <c r="W153">
        <v>6.6440000000000001</v>
      </c>
      <c r="X153">
        <v>12821.1925007111</v>
      </c>
      <c r="Y153">
        <v>0.47711461003295402</v>
      </c>
    </row>
    <row r="154" spans="1:25" x14ac:dyDescent="0.25">
      <c r="A154">
        <v>1367</v>
      </c>
      <c r="B154">
        <v>984</v>
      </c>
      <c r="C154">
        <v>5422</v>
      </c>
      <c r="D154">
        <v>9609</v>
      </c>
      <c r="E154">
        <v>6.64</v>
      </c>
      <c r="F154">
        <v>8.2200000000000006</v>
      </c>
      <c r="G154">
        <v>28.75</v>
      </c>
      <c r="H154">
        <v>14.47</v>
      </c>
      <c r="I154">
        <v>4.67</v>
      </c>
      <c r="J154">
        <v>12.55</v>
      </c>
      <c r="K154">
        <v>4.04</v>
      </c>
      <c r="L154">
        <v>8.76</v>
      </c>
      <c r="M154">
        <v>35.99</v>
      </c>
      <c r="N154">
        <v>56.76</v>
      </c>
      <c r="O154">
        <v>3217</v>
      </c>
      <c r="P154">
        <v>2761</v>
      </c>
      <c r="Q154">
        <v>3065</v>
      </c>
      <c r="R154">
        <v>-162</v>
      </c>
      <c r="S154">
        <v>8961</v>
      </c>
      <c r="T154">
        <v>689</v>
      </c>
      <c r="U154">
        <v>2744</v>
      </c>
      <c r="V154">
        <v>494.19250071110702</v>
      </c>
      <c r="W154">
        <v>6.7309999999999999</v>
      </c>
      <c r="X154">
        <v>12852.1925007111</v>
      </c>
      <c r="Y154">
        <v>0.46869278652508201</v>
      </c>
    </row>
    <row r="155" spans="1:25" x14ac:dyDescent="0.25">
      <c r="A155">
        <v>1336</v>
      </c>
      <c r="B155">
        <v>969</v>
      </c>
      <c r="C155">
        <v>5331</v>
      </c>
      <c r="D155">
        <v>9764</v>
      </c>
      <c r="E155">
        <v>6.52</v>
      </c>
      <c r="F155">
        <v>8.0500000000000007</v>
      </c>
      <c r="G155">
        <v>28.18</v>
      </c>
      <c r="H155">
        <v>14.44</v>
      </c>
      <c r="I155">
        <v>4.66</v>
      </c>
      <c r="J155">
        <v>13.16</v>
      </c>
      <c r="K155">
        <v>4.1100000000000003</v>
      </c>
      <c r="L155">
        <v>8.57</v>
      </c>
      <c r="M155">
        <v>35.99</v>
      </c>
      <c r="N155">
        <v>56.71</v>
      </c>
      <c r="O155">
        <v>3217</v>
      </c>
      <c r="P155">
        <v>2761</v>
      </c>
      <c r="Q155">
        <v>3062</v>
      </c>
      <c r="R155">
        <v>-147</v>
      </c>
      <c r="S155">
        <v>8973</v>
      </c>
      <c r="T155">
        <v>686</v>
      </c>
      <c r="U155">
        <v>2741</v>
      </c>
      <c r="V155">
        <v>468.19250071110702</v>
      </c>
      <c r="W155">
        <v>6.8819999999999997</v>
      </c>
      <c r="X155">
        <v>12833.1925007111</v>
      </c>
      <c r="Y155">
        <v>0.46429879165140903</v>
      </c>
    </row>
    <row r="156" spans="1:25" x14ac:dyDescent="0.25">
      <c r="A156">
        <v>1336</v>
      </c>
      <c r="B156">
        <v>969</v>
      </c>
      <c r="C156">
        <v>5331</v>
      </c>
      <c r="D156">
        <v>9764</v>
      </c>
      <c r="E156">
        <v>6.52</v>
      </c>
      <c r="F156">
        <v>8.0500000000000007</v>
      </c>
      <c r="G156">
        <v>28.18</v>
      </c>
      <c r="H156">
        <v>14.44</v>
      </c>
      <c r="I156">
        <v>4.66</v>
      </c>
      <c r="J156">
        <v>13.16</v>
      </c>
      <c r="K156">
        <v>4.1100000000000003</v>
      </c>
      <c r="L156">
        <v>8.57</v>
      </c>
      <c r="M156">
        <v>35.99</v>
      </c>
      <c r="N156">
        <v>56.71</v>
      </c>
      <c r="O156">
        <v>3217</v>
      </c>
      <c r="P156">
        <v>2761</v>
      </c>
      <c r="Q156">
        <v>3062</v>
      </c>
      <c r="R156">
        <v>-147</v>
      </c>
      <c r="S156">
        <v>8973</v>
      </c>
      <c r="T156">
        <v>686</v>
      </c>
      <c r="U156">
        <v>2741</v>
      </c>
      <c r="V156">
        <v>468.19250071110702</v>
      </c>
      <c r="W156">
        <v>6.8819999999999997</v>
      </c>
      <c r="X156">
        <v>12833.1925007111</v>
      </c>
      <c r="Y156">
        <v>0.46429879165140903</v>
      </c>
    </row>
    <row r="157" spans="1:25" x14ac:dyDescent="0.25">
      <c r="A157">
        <v>1264</v>
      </c>
      <c r="B157">
        <v>929</v>
      </c>
      <c r="C157">
        <v>5331</v>
      </c>
      <c r="D157">
        <v>10140</v>
      </c>
      <c r="E157">
        <v>6.52</v>
      </c>
      <c r="F157">
        <v>7.67</v>
      </c>
      <c r="G157">
        <v>26.86</v>
      </c>
      <c r="H157">
        <v>14.23</v>
      </c>
      <c r="I157">
        <v>4.59</v>
      </c>
      <c r="J157">
        <v>14.69</v>
      </c>
      <c r="K157">
        <v>4.2300000000000004</v>
      </c>
      <c r="L157">
        <v>8.39</v>
      </c>
      <c r="M157">
        <v>35.99</v>
      </c>
      <c r="N157">
        <v>56.74</v>
      </c>
      <c r="O157">
        <v>3217</v>
      </c>
      <c r="P157">
        <v>2761</v>
      </c>
      <c r="Q157">
        <v>3064</v>
      </c>
      <c r="R157">
        <v>-128</v>
      </c>
      <c r="S157">
        <v>8993</v>
      </c>
      <c r="T157">
        <v>685</v>
      </c>
      <c r="U157">
        <v>2734</v>
      </c>
      <c r="V157">
        <v>460.19250071110702</v>
      </c>
      <c r="W157">
        <v>7.06</v>
      </c>
      <c r="X157">
        <v>12839.1925007111</v>
      </c>
      <c r="Y157">
        <v>0.46210179421457298</v>
      </c>
    </row>
    <row r="158" spans="1:25" x14ac:dyDescent="0.25">
      <c r="A158">
        <v>1520</v>
      </c>
      <c r="B158">
        <v>1557</v>
      </c>
      <c r="C158">
        <v>5331</v>
      </c>
      <c r="D158">
        <v>7298</v>
      </c>
      <c r="E158">
        <v>6.52</v>
      </c>
      <c r="F158">
        <v>9.02</v>
      </c>
      <c r="G158">
        <v>31.57</v>
      </c>
      <c r="H158">
        <v>19.149999999999999</v>
      </c>
      <c r="I158">
        <v>6.18</v>
      </c>
      <c r="J158">
        <v>5.05</v>
      </c>
      <c r="K158">
        <v>5.03</v>
      </c>
      <c r="L158">
        <v>8.94</v>
      </c>
      <c r="M158">
        <v>35.99</v>
      </c>
      <c r="N158">
        <v>51.42</v>
      </c>
      <c r="O158">
        <v>3217</v>
      </c>
      <c r="P158">
        <v>2761</v>
      </c>
      <c r="Q158">
        <v>2777</v>
      </c>
      <c r="R158">
        <v>-108</v>
      </c>
      <c r="S158">
        <v>8728</v>
      </c>
      <c r="T158">
        <v>693</v>
      </c>
      <c r="U158">
        <v>2871</v>
      </c>
      <c r="V158">
        <v>567.19250071110696</v>
      </c>
      <c r="W158">
        <v>7.2</v>
      </c>
      <c r="X158">
        <v>12813.1925007111</v>
      </c>
      <c r="Y158">
        <v>0.51153423654339003</v>
      </c>
    </row>
    <row r="159" spans="1:25" x14ac:dyDescent="0.25">
      <c r="A159">
        <v>1399</v>
      </c>
      <c r="B159">
        <v>1342</v>
      </c>
      <c r="C159">
        <v>5329</v>
      </c>
      <c r="D159">
        <v>8388</v>
      </c>
      <c r="E159">
        <v>6.52</v>
      </c>
      <c r="F159">
        <v>8.3800000000000008</v>
      </c>
      <c r="G159">
        <v>29.34</v>
      </c>
      <c r="H159">
        <v>18.239999999999998</v>
      </c>
      <c r="I159">
        <v>5.88</v>
      </c>
      <c r="J159">
        <v>8.1999999999999993</v>
      </c>
      <c r="K159">
        <v>4.95</v>
      </c>
      <c r="L159">
        <v>8.52</v>
      </c>
      <c r="M159">
        <v>35.99</v>
      </c>
      <c r="N159">
        <v>52.16</v>
      </c>
      <c r="O159">
        <v>3217</v>
      </c>
      <c r="P159">
        <v>2761</v>
      </c>
      <c r="Q159">
        <v>2817</v>
      </c>
      <c r="R159">
        <v>-89</v>
      </c>
      <c r="S159">
        <v>8786</v>
      </c>
      <c r="T159">
        <v>690</v>
      </c>
      <c r="U159">
        <v>2846</v>
      </c>
      <c r="V159">
        <v>529.19250071110696</v>
      </c>
      <c r="W159">
        <v>7.3970000000000002</v>
      </c>
      <c r="X159">
        <v>12810.1925007111</v>
      </c>
      <c r="Y159">
        <v>0.493225924569754</v>
      </c>
    </row>
    <row r="160" spans="1:25" x14ac:dyDescent="0.25">
      <c r="A160">
        <v>1208</v>
      </c>
      <c r="B160">
        <v>1029</v>
      </c>
      <c r="C160">
        <v>5328</v>
      </c>
      <c r="D160">
        <v>10026</v>
      </c>
      <c r="E160">
        <v>6.52</v>
      </c>
      <c r="F160">
        <v>7.38</v>
      </c>
      <c r="G160">
        <v>25.83</v>
      </c>
      <c r="H160">
        <v>15.73</v>
      </c>
      <c r="I160">
        <v>5.07</v>
      </c>
      <c r="J160">
        <v>14.22</v>
      </c>
      <c r="K160">
        <v>4.7300000000000004</v>
      </c>
      <c r="L160">
        <v>8.11</v>
      </c>
      <c r="M160">
        <v>35.99</v>
      </c>
      <c r="N160">
        <v>54.67</v>
      </c>
      <c r="O160">
        <v>3217</v>
      </c>
      <c r="P160">
        <v>2761</v>
      </c>
      <c r="Q160">
        <v>2952</v>
      </c>
      <c r="R160">
        <v>-79</v>
      </c>
      <c r="S160">
        <v>8929</v>
      </c>
      <c r="T160">
        <v>684</v>
      </c>
      <c r="U160">
        <v>2776</v>
      </c>
      <c r="V160">
        <v>475.19250071110702</v>
      </c>
      <c r="W160">
        <v>7.51</v>
      </c>
      <c r="X160">
        <v>12830.1925007111</v>
      </c>
      <c r="Y160">
        <v>0.470157451482973</v>
      </c>
    </row>
    <row r="161" spans="1:25" x14ac:dyDescent="0.25">
      <c r="A161">
        <v>1370</v>
      </c>
      <c r="B161">
        <v>1373</v>
      </c>
      <c r="C161">
        <v>5329</v>
      </c>
      <c r="D161">
        <v>8393</v>
      </c>
      <c r="E161">
        <v>6.52</v>
      </c>
      <c r="F161">
        <v>8.23</v>
      </c>
      <c r="G161">
        <v>28.81</v>
      </c>
      <c r="H161">
        <v>18.760000000000002</v>
      </c>
      <c r="I161">
        <v>6.05</v>
      </c>
      <c r="J161">
        <v>8.2100000000000009</v>
      </c>
      <c r="K161">
        <v>5.15</v>
      </c>
      <c r="L161">
        <v>8.4</v>
      </c>
      <c r="M161">
        <v>35.99</v>
      </c>
      <c r="N161">
        <v>51.42</v>
      </c>
      <c r="O161">
        <v>3217</v>
      </c>
      <c r="P161">
        <v>2761</v>
      </c>
      <c r="Q161">
        <v>2777</v>
      </c>
      <c r="R161">
        <v>-69</v>
      </c>
      <c r="S161">
        <v>8766</v>
      </c>
      <c r="T161">
        <v>689</v>
      </c>
      <c r="U161">
        <v>2860</v>
      </c>
      <c r="V161">
        <v>533.19250071110696</v>
      </c>
      <c r="W161">
        <v>7.58</v>
      </c>
      <c r="X161">
        <v>12807.1925007111</v>
      </c>
      <c r="Y161">
        <v>0.49615525448553599</v>
      </c>
    </row>
    <row r="162" spans="1:25" x14ac:dyDescent="0.25">
      <c r="A162">
        <v>1315</v>
      </c>
      <c r="B162">
        <v>1361</v>
      </c>
      <c r="C162">
        <v>5328</v>
      </c>
      <c r="D162">
        <v>8623</v>
      </c>
      <c r="E162">
        <v>6.52</v>
      </c>
      <c r="F162">
        <v>7.94</v>
      </c>
      <c r="G162">
        <v>27.8</v>
      </c>
      <c r="H162">
        <v>19.010000000000002</v>
      </c>
      <c r="I162">
        <v>6.13</v>
      </c>
      <c r="J162">
        <v>8.9700000000000006</v>
      </c>
      <c r="K162">
        <v>5.33</v>
      </c>
      <c r="L162">
        <v>8.2100000000000009</v>
      </c>
      <c r="M162">
        <v>35.99</v>
      </c>
      <c r="N162">
        <v>50.92</v>
      </c>
      <c r="O162">
        <v>3217</v>
      </c>
      <c r="P162">
        <v>2761</v>
      </c>
      <c r="Q162">
        <v>2750</v>
      </c>
      <c r="R162">
        <v>-46</v>
      </c>
      <c r="S162">
        <v>8761</v>
      </c>
      <c r="T162">
        <v>688</v>
      </c>
      <c r="U162">
        <v>2867</v>
      </c>
      <c r="V162">
        <v>531.19250071110696</v>
      </c>
      <c r="W162">
        <v>7.7939999999999996</v>
      </c>
      <c r="X162">
        <v>12807.1925007111</v>
      </c>
      <c r="Y162">
        <v>0.49578908824606299</v>
      </c>
    </row>
    <row r="163" spans="1:25" x14ac:dyDescent="0.25">
      <c r="A163">
        <v>1336</v>
      </c>
      <c r="B163">
        <v>1441</v>
      </c>
      <c r="C163">
        <v>5331</v>
      </c>
      <c r="D163">
        <v>8301</v>
      </c>
      <c r="E163">
        <v>6.52</v>
      </c>
      <c r="F163">
        <v>8.0500000000000007</v>
      </c>
      <c r="G163">
        <v>28.18</v>
      </c>
      <c r="H163">
        <v>19.670000000000002</v>
      </c>
      <c r="I163">
        <v>6.35</v>
      </c>
      <c r="J163">
        <v>7.92</v>
      </c>
      <c r="K163">
        <v>5.48</v>
      </c>
      <c r="L163">
        <v>8.25</v>
      </c>
      <c r="M163">
        <v>35.99</v>
      </c>
      <c r="N163">
        <v>50.16</v>
      </c>
      <c r="O163">
        <v>3217</v>
      </c>
      <c r="P163">
        <v>2761</v>
      </c>
      <c r="Q163">
        <v>2709</v>
      </c>
      <c r="R163">
        <v>-39</v>
      </c>
      <c r="S163">
        <v>8727</v>
      </c>
      <c r="T163">
        <v>689</v>
      </c>
      <c r="U163">
        <v>2886</v>
      </c>
      <c r="V163">
        <v>545.19250071110696</v>
      </c>
      <c r="W163">
        <v>7.851</v>
      </c>
      <c r="X163">
        <v>12806.1925007111</v>
      </c>
      <c r="Y163">
        <v>0.50274624679604496</v>
      </c>
    </row>
    <row r="164" spans="1:25" x14ac:dyDescent="0.25">
      <c r="A164">
        <v>1314</v>
      </c>
      <c r="B164">
        <v>1566</v>
      </c>
      <c r="C164">
        <v>5331</v>
      </c>
      <c r="D164">
        <v>7991</v>
      </c>
      <c r="E164">
        <v>6.52</v>
      </c>
      <c r="F164">
        <v>7.94</v>
      </c>
      <c r="G164">
        <v>27.78</v>
      </c>
      <c r="H164">
        <v>21.01</v>
      </c>
      <c r="I164">
        <v>6.78</v>
      </c>
      <c r="J164">
        <v>6.98</v>
      </c>
      <c r="K164">
        <v>5.91</v>
      </c>
      <c r="L164">
        <v>8.14</v>
      </c>
      <c r="M164">
        <v>35.99</v>
      </c>
      <c r="N164">
        <v>48.42</v>
      </c>
      <c r="O164">
        <v>3217</v>
      </c>
      <c r="P164">
        <v>2761</v>
      </c>
      <c r="Q164">
        <v>2614</v>
      </c>
      <c r="R164">
        <v>-4</v>
      </c>
      <c r="S164">
        <v>8667</v>
      </c>
      <c r="T164">
        <v>689</v>
      </c>
      <c r="U164">
        <v>2923</v>
      </c>
      <c r="V164">
        <v>565.19250071110696</v>
      </c>
      <c r="W164">
        <v>8.1660000000000004</v>
      </c>
      <c r="X164">
        <v>12801.1925007111</v>
      </c>
      <c r="Y164">
        <v>0.51446356645917202</v>
      </c>
    </row>
    <row r="165" spans="1:25" x14ac:dyDescent="0.25">
      <c r="A165">
        <v>1313</v>
      </c>
      <c r="B165">
        <v>1575</v>
      </c>
      <c r="C165">
        <v>5328</v>
      </c>
      <c r="D165">
        <v>7966</v>
      </c>
      <c r="E165">
        <v>6.52</v>
      </c>
      <c r="F165">
        <v>7.93</v>
      </c>
      <c r="G165">
        <v>27.76</v>
      </c>
      <c r="H165">
        <v>21.1</v>
      </c>
      <c r="I165">
        <v>6.81</v>
      </c>
      <c r="J165">
        <v>6.92</v>
      </c>
      <c r="K165">
        <v>5.94</v>
      </c>
      <c r="L165">
        <v>8.1300000000000008</v>
      </c>
      <c r="M165">
        <v>35.99</v>
      </c>
      <c r="N165">
        <v>48.31</v>
      </c>
      <c r="O165">
        <v>3217</v>
      </c>
      <c r="P165">
        <v>2761</v>
      </c>
      <c r="Q165">
        <v>2608</v>
      </c>
      <c r="R165">
        <v>-2</v>
      </c>
      <c r="S165">
        <v>8663</v>
      </c>
      <c r="T165">
        <v>689</v>
      </c>
      <c r="U165">
        <v>2925</v>
      </c>
      <c r="V165">
        <v>566.19250071110696</v>
      </c>
      <c r="W165">
        <v>8.1869999999999994</v>
      </c>
      <c r="X165">
        <v>12800.1925007111</v>
      </c>
      <c r="Y165">
        <v>0.51519589893811701</v>
      </c>
    </row>
    <row r="166" spans="1:25" x14ac:dyDescent="0.25">
      <c r="A166">
        <v>1196</v>
      </c>
      <c r="B166">
        <v>1403</v>
      </c>
      <c r="C166">
        <v>5331</v>
      </c>
      <c r="D166">
        <v>8909</v>
      </c>
      <c r="E166">
        <v>6.52</v>
      </c>
      <c r="F166">
        <v>7.32</v>
      </c>
      <c r="G166">
        <v>25.61</v>
      </c>
      <c r="H166">
        <v>20.21</v>
      </c>
      <c r="I166">
        <v>6.52</v>
      </c>
      <c r="J166">
        <v>9.9600000000000009</v>
      </c>
      <c r="K166">
        <v>5.93</v>
      </c>
      <c r="L166">
        <v>7.8</v>
      </c>
      <c r="M166">
        <v>35.99</v>
      </c>
      <c r="N166">
        <v>49.04</v>
      </c>
      <c r="O166">
        <v>3217</v>
      </c>
      <c r="P166">
        <v>2761</v>
      </c>
      <c r="Q166">
        <v>2648</v>
      </c>
      <c r="R166">
        <v>16</v>
      </c>
      <c r="S166">
        <v>8720</v>
      </c>
      <c r="T166">
        <v>686</v>
      </c>
      <c r="U166">
        <v>2901</v>
      </c>
      <c r="V166">
        <v>537.19250071110696</v>
      </c>
      <c r="W166">
        <v>8.3719999999999999</v>
      </c>
      <c r="X166">
        <v>12805.1925007111</v>
      </c>
      <c r="Y166">
        <v>0.50274624679604496</v>
      </c>
    </row>
    <row r="167" spans="1:25" x14ac:dyDescent="0.25">
      <c r="A167">
        <v>1202</v>
      </c>
      <c r="B167">
        <v>1420</v>
      </c>
      <c r="C167">
        <v>5328</v>
      </c>
      <c r="D167">
        <v>8835</v>
      </c>
      <c r="E167">
        <v>6.52</v>
      </c>
      <c r="F167">
        <v>7.35</v>
      </c>
      <c r="G167">
        <v>25.72</v>
      </c>
      <c r="H167">
        <v>20.350000000000001</v>
      </c>
      <c r="I167">
        <v>6.57</v>
      </c>
      <c r="J167">
        <v>9.7100000000000009</v>
      </c>
      <c r="K167">
        <v>5.96</v>
      </c>
      <c r="L167">
        <v>7.81</v>
      </c>
      <c r="M167">
        <v>35.99</v>
      </c>
      <c r="N167">
        <v>48.88</v>
      </c>
      <c r="O167">
        <v>3217</v>
      </c>
      <c r="P167">
        <v>2761</v>
      </c>
      <c r="Q167">
        <v>2639</v>
      </c>
      <c r="R167">
        <v>18</v>
      </c>
      <c r="S167">
        <v>8713</v>
      </c>
      <c r="T167">
        <v>686</v>
      </c>
      <c r="U167">
        <v>2905</v>
      </c>
      <c r="V167">
        <v>538.19250071110696</v>
      </c>
      <c r="W167">
        <v>8.3829999999999991</v>
      </c>
      <c r="X167">
        <v>12803.1925007111</v>
      </c>
      <c r="Y167">
        <v>0.50421091175393595</v>
      </c>
    </row>
    <row r="168" spans="1:25" x14ac:dyDescent="0.25">
      <c r="A168">
        <v>1181</v>
      </c>
      <c r="B168">
        <v>1557</v>
      </c>
      <c r="C168">
        <v>5328</v>
      </c>
      <c r="D168">
        <v>8484</v>
      </c>
      <c r="E168">
        <v>6.52</v>
      </c>
      <c r="F168">
        <v>7.24</v>
      </c>
      <c r="G168">
        <v>25.33</v>
      </c>
      <c r="H168">
        <v>21.8</v>
      </c>
      <c r="I168">
        <v>7.03</v>
      </c>
      <c r="J168">
        <v>8.65</v>
      </c>
      <c r="K168">
        <v>6.43</v>
      </c>
      <c r="L168">
        <v>7.71</v>
      </c>
      <c r="M168">
        <v>35.99</v>
      </c>
      <c r="N168">
        <v>47</v>
      </c>
      <c r="O168">
        <v>3217</v>
      </c>
      <c r="P168">
        <v>2761</v>
      </c>
      <c r="Q168">
        <v>2538</v>
      </c>
      <c r="R168">
        <v>54</v>
      </c>
      <c r="S168">
        <v>8648</v>
      </c>
      <c r="T168">
        <v>686</v>
      </c>
      <c r="U168">
        <v>2944</v>
      </c>
      <c r="V168">
        <v>561.19250071110696</v>
      </c>
      <c r="W168">
        <v>8.7140000000000004</v>
      </c>
      <c r="X168">
        <v>12798.1925007111</v>
      </c>
      <c r="Y168">
        <v>0.51775906261442695</v>
      </c>
    </row>
    <row r="169" spans="1:25" x14ac:dyDescent="0.25">
      <c r="A169">
        <v>1181</v>
      </c>
      <c r="B169">
        <v>1557</v>
      </c>
      <c r="C169">
        <v>5328</v>
      </c>
      <c r="D169">
        <v>8484</v>
      </c>
      <c r="E169">
        <v>6.52</v>
      </c>
      <c r="F169">
        <v>7.24</v>
      </c>
      <c r="G169">
        <v>25.33</v>
      </c>
      <c r="H169">
        <v>21.8</v>
      </c>
      <c r="I169">
        <v>7.03</v>
      </c>
      <c r="J169">
        <v>8.65</v>
      </c>
      <c r="K169">
        <v>6.43</v>
      </c>
      <c r="L169">
        <v>7.71</v>
      </c>
      <c r="M169">
        <v>35.99</v>
      </c>
      <c r="N169">
        <v>47</v>
      </c>
      <c r="O169">
        <v>3217</v>
      </c>
      <c r="P169">
        <v>2761</v>
      </c>
      <c r="Q169">
        <v>2538</v>
      </c>
      <c r="R169">
        <v>54</v>
      </c>
      <c r="S169">
        <v>8648</v>
      </c>
      <c r="T169">
        <v>686</v>
      </c>
      <c r="U169">
        <v>2944</v>
      </c>
      <c r="V169">
        <v>561.19250071110696</v>
      </c>
      <c r="W169">
        <v>8.7140000000000004</v>
      </c>
      <c r="X169">
        <v>12798.1925007111</v>
      </c>
      <c r="Y169">
        <v>0.51775906261442695</v>
      </c>
    </row>
  </sheetData>
  <sortState ref="A3:Y168">
    <sortCondition ref="W3:W168"/>
  </sortState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0"/>
  <sheetViews>
    <sheetView topLeftCell="P1" workbookViewId="0">
      <pane ySplit="2" topLeftCell="A3" activePane="bottomLeft" state="frozen"/>
      <selection pane="bottomLeft" activeCell="P270" sqref="P3:P270"/>
    </sheetView>
  </sheetViews>
  <sheetFormatPr defaultRowHeight="15" x14ac:dyDescent="0.25"/>
  <cols>
    <col min="1" max="1" width="8.85546875" bestFit="1" customWidth="1"/>
    <col min="2" max="3" width="7.7109375" bestFit="1" customWidth="1"/>
    <col min="4" max="4" width="10.5703125" bestFit="1" customWidth="1"/>
    <col min="5" max="5" width="6" bestFit="1" customWidth="1"/>
    <col min="6" max="6" width="8.7109375" bestFit="1" customWidth="1"/>
    <col min="7" max="7" width="9" bestFit="1" customWidth="1"/>
    <col min="8" max="8" width="7.85546875" bestFit="1" customWidth="1"/>
    <col min="9" max="9" width="7.5703125" bestFit="1" customWidth="1"/>
    <col min="10" max="10" width="10.85546875" bestFit="1" customWidth="1"/>
    <col min="11" max="11" width="7" bestFit="1" customWidth="1"/>
    <col min="12" max="12" width="6.7109375" bestFit="1" customWidth="1"/>
    <col min="13" max="13" width="15.5703125" bestFit="1" customWidth="1"/>
    <col min="14" max="14" width="20.42578125" bestFit="1" customWidth="1"/>
    <col min="15" max="15" width="10.42578125" bestFit="1" customWidth="1"/>
    <col min="16" max="16" width="10.28515625" bestFit="1" customWidth="1"/>
    <col min="17" max="17" width="12.140625" bestFit="1" customWidth="1"/>
    <col min="18" max="18" width="22.28515625" bestFit="1" customWidth="1"/>
    <col min="19" max="19" width="12.7109375" bestFit="1" customWidth="1"/>
    <col min="20" max="20" width="19.85546875" bestFit="1" customWidth="1"/>
    <col min="21" max="21" width="14.28515625" bestFit="1" customWidth="1"/>
    <col min="22" max="22" width="15.140625" bestFit="1" customWidth="1"/>
    <col min="23" max="23" width="13.28515625" bestFit="1" customWidth="1"/>
    <col min="24" max="24" width="11.140625" bestFit="1" customWidth="1"/>
    <col min="25" max="25" width="21.7109375" bestFit="1" customWidth="1"/>
    <col min="28" max="28" width="5.28515625" bestFit="1" customWidth="1"/>
    <col min="29" max="29" width="14" bestFit="1" customWidth="1"/>
    <col min="30" max="30" width="11" customWidth="1"/>
    <col min="31" max="31" width="7.7109375" customWidth="1"/>
    <col min="32" max="32" width="15.5703125" bestFit="1" customWidth="1"/>
    <col min="33" max="33" width="16.28515625" bestFit="1" customWidth="1"/>
    <col min="34" max="34" width="20.42578125" bestFit="1" customWidth="1"/>
    <col min="35" max="35" width="10.42578125" bestFit="1" customWidth="1"/>
    <col min="36" max="36" width="10.28515625" bestFit="1" customWidth="1"/>
    <col min="37" max="37" width="12.140625" bestFit="1" customWidth="1"/>
    <col min="38" max="38" width="9.5703125" bestFit="1" customWidth="1"/>
    <col min="39" max="39" width="22.28515625" bestFit="1" customWidth="1"/>
    <col min="40" max="40" width="12.28515625" bestFit="1" customWidth="1"/>
    <col min="41" max="41" width="19.85546875" bestFit="1" customWidth="1"/>
    <col min="42" max="42" width="14.28515625" bestFit="1" customWidth="1"/>
    <col min="43" max="43" width="15.140625" bestFit="1" customWidth="1"/>
    <col min="44" max="44" width="13.28515625" bestFit="1" customWidth="1"/>
    <col min="45" max="45" width="11.140625" bestFit="1" customWidth="1"/>
    <col min="46" max="46" width="21.7109375" bestFit="1" customWidth="1"/>
  </cols>
  <sheetData>
    <row r="1" spans="1:46" x14ac:dyDescent="0.25">
      <c r="A1" s="13" t="s">
        <v>60</v>
      </c>
      <c r="B1" s="13" t="s">
        <v>61</v>
      </c>
      <c r="C1" s="13" t="s">
        <v>62</v>
      </c>
      <c r="D1" s="13" t="s">
        <v>63</v>
      </c>
      <c r="E1" s="32" t="s">
        <v>0</v>
      </c>
      <c r="F1" s="32" t="s">
        <v>74</v>
      </c>
      <c r="G1" s="33" t="s">
        <v>75</v>
      </c>
      <c r="H1" s="33" t="s">
        <v>76</v>
      </c>
      <c r="I1" s="32" t="s">
        <v>77</v>
      </c>
      <c r="J1" s="10" t="s">
        <v>78</v>
      </c>
      <c r="K1" s="32" t="s">
        <v>3</v>
      </c>
      <c r="L1" s="32" t="s">
        <v>4</v>
      </c>
      <c r="M1" s="32" t="s">
        <v>64</v>
      </c>
      <c r="N1" s="32" t="s">
        <v>65</v>
      </c>
      <c r="O1" s="11" t="s">
        <v>66</v>
      </c>
      <c r="P1" s="11" t="s">
        <v>67</v>
      </c>
      <c r="Q1" s="11" t="s">
        <v>27</v>
      </c>
      <c r="R1" s="11" t="s">
        <v>79</v>
      </c>
      <c r="S1" s="11" t="s">
        <v>89</v>
      </c>
      <c r="T1" s="11" t="s">
        <v>68</v>
      </c>
      <c r="U1" s="11" t="s">
        <v>8</v>
      </c>
      <c r="V1" s="11" t="s">
        <v>9</v>
      </c>
      <c r="W1" s="14" t="s">
        <v>69</v>
      </c>
      <c r="X1" s="14" t="s">
        <v>21</v>
      </c>
      <c r="Y1" s="14" t="s">
        <v>56</v>
      </c>
      <c r="AB1" s="50" t="s">
        <v>29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</row>
    <row r="2" spans="1:46" x14ac:dyDescent="0.25">
      <c r="A2" s="13" t="s">
        <v>70</v>
      </c>
      <c r="B2" s="13" t="s">
        <v>70</v>
      </c>
      <c r="C2" s="13" t="s">
        <v>70</v>
      </c>
      <c r="D2" s="13" t="s">
        <v>70</v>
      </c>
      <c r="E2" s="32" t="s">
        <v>71</v>
      </c>
      <c r="F2" s="32" t="s">
        <v>71</v>
      </c>
      <c r="G2" s="33" t="s">
        <v>71</v>
      </c>
      <c r="H2" s="33" t="s">
        <v>71</v>
      </c>
      <c r="I2" s="32" t="s">
        <v>71</v>
      </c>
      <c r="J2" s="10" t="s">
        <v>71</v>
      </c>
      <c r="K2" s="32" t="s">
        <v>71</v>
      </c>
      <c r="L2" s="32" t="s">
        <v>71</v>
      </c>
      <c r="M2" s="32" t="s">
        <v>71</v>
      </c>
      <c r="N2" s="32" t="s">
        <v>71</v>
      </c>
      <c r="O2" s="11" t="s">
        <v>72</v>
      </c>
      <c r="P2" s="11" t="s">
        <v>72</v>
      </c>
      <c r="Q2" s="11" t="s">
        <v>72</v>
      </c>
      <c r="R2" s="11" t="s">
        <v>72</v>
      </c>
      <c r="S2" s="11" t="s">
        <v>72</v>
      </c>
      <c r="T2" s="11" t="s">
        <v>72</v>
      </c>
      <c r="U2" s="11" t="s">
        <v>72</v>
      </c>
      <c r="V2" s="11" t="s">
        <v>72</v>
      </c>
      <c r="W2" s="14" t="s">
        <v>73</v>
      </c>
      <c r="X2" s="14" t="s">
        <v>72</v>
      </c>
      <c r="Y2" s="14"/>
      <c r="AB2" s="32" t="s">
        <v>0</v>
      </c>
      <c r="AC2" s="32" t="s">
        <v>87</v>
      </c>
      <c r="AD2" s="32" t="s">
        <v>3</v>
      </c>
      <c r="AE2" s="32" t="s">
        <v>4</v>
      </c>
      <c r="AF2" s="32" t="s">
        <v>64</v>
      </c>
      <c r="AG2" s="32" t="s">
        <v>88</v>
      </c>
      <c r="AH2" s="32" t="s">
        <v>65</v>
      </c>
      <c r="AI2" s="11" t="s">
        <v>66</v>
      </c>
      <c r="AJ2" s="11" t="s">
        <v>67</v>
      </c>
      <c r="AK2" s="11" t="s">
        <v>27</v>
      </c>
      <c r="AL2" s="11" t="s">
        <v>80</v>
      </c>
      <c r="AM2" s="11" t="s">
        <v>79</v>
      </c>
      <c r="AN2" s="11" t="s">
        <v>49</v>
      </c>
      <c r="AO2" s="11" t="s">
        <v>68</v>
      </c>
      <c r="AP2" s="11" t="s">
        <v>8</v>
      </c>
      <c r="AQ2" s="11" t="s">
        <v>9</v>
      </c>
      <c r="AR2" s="14" t="s">
        <v>69</v>
      </c>
      <c r="AS2" s="14" t="s">
        <v>21</v>
      </c>
      <c r="AT2" s="14" t="s">
        <v>56</v>
      </c>
    </row>
    <row r="3" spans="1:46" x14ac:dyDescent="0.25">
      <c r="A3">
        <v>2344</v>
      </c>
      <c r="B3">
        <v>1628</v>
      </c>
      <c r="C3">
        <v>15000</v>
      </c>
      <c r="D3">
        <v>0</v>
      </c>
      <c r="E3">
        <v>18.36</v>
      </c>
      <c r="F3">
        <v>11.33</v>
      </c>
      <c r="G3">
        <v>39.67</v>
      </c>
      <c r="H3">
        <v>2.7</v>
      </c>
      <c r="I3">
        <v>0.87</v>
      </c>
      <c r="J3">
        <v>0</v>
      </c>
      <c r="K3">
        <v>1.06</v>
      </c>
      <c r="L3">
        <v>24.43</v>
      </c>
      <c r="M3">
        <v>27.03</v>
      </c>
      <c r="N3">
        <v>56.67</v>
      </c>
      <c r="O3">
        <v>2416</v>
      </c>
      <c r="P3">
        <v>2074</v>
      </c>
      <c r="Q3">
        <v>3060</v>
      </c>
      <c r="R3">
        <v>-1107</v>
      </c>
      <c r="S3">
        <v>6529</v>
      </c>
      <c r="T3">
        <v>952</v>
      </c>
      <c r="U3">
        <v>2416</v>
      </c>
      <c r="V3">
        <v>3007.1925007110999</v>
      </c>
      <c r="W3">
        <v>-6.3159999999999998</v>
      </c>
      <c r="X3">
        <v>12825.1925007111</v>
      </c>
      <c r="Y3">
        <v>0.93335774441596397</v>
      </c>
      <c r="AB3" s="32" t="s">
        <v>71</v>
      </c>
      <c r="AC3" s="32" t="s">
        <v>71</v>
      </c>
      <c r="AD3" s="32" t="s">
        <v>71</v>
      </c>
      <c r="AE3" s="32" t="s">
        <v>71</v>
      </c>
      <c r="AF3" s="32" t="s">
        <v>71</v>
      </c>
      <c r="AG3" s="32" t="s">
        <v>71</v>
      </c>
      <c r="AH3" s="32" t="s">
        <v>71</v>
      </c>
      <c r="AI3" s="11" t="s">
        <v>72</v>
      </c>
      <c r="AJ3" s="11" t="s">
        <v>72</v>
      </c>
      <c r="AK3" s="11" t="s">
        <v>72</v>
      </c>
      <c r="AL3" s="11" t="s">
        <v>81</v>
      </c>
      <c r="AM3" s="11" t="s">
        <v>72</v>
      </c>
      <c r="AN3" s="11" t="s">
        <v>72</v>
      </c>
      <c r="AO3" s="11" t="s">
        <v>72</v>
      </c>
      <c r="AP3" s="11" t="s">
        <v>72</v>
      </c>
      <c r="AQ3" s="11" t="s">
        <v>72</v>
      </c>
      <c r="AR3" s="14" t="s">
        <v>73</v>
      </c>
      <c r="AS3" s="14" t="s">
        <v>72</v>
      </c>
      <c r="AT3" s="14"/>
    </row>
    <row r="4" spans="1:46" x14ac:dyDescent="0.25">
      <c r="A4">
        <v>2346</v>
      </c>
      <c r="B4">
        <v>1626</v>
      </c>
      <c r="C4">
        <v>14952</v>
      </c>
      <c r="D4">
        <v>0</v>
      </c>
      <c r="E4">
        <v>18.3</v>
      </c>
      <c r="F4">
        <v>11.34</v>
      </c>
      <c r="G4">
        <v>39.68</v>
      </c>
      <c r="H4">
        <v>2.69</v>
      </c>
      <c r="I4">
        <v>0.87</v>
      </c>
      <c r="J4">
        <v>0</v>
      </c>
      <c r="K4">
        <v>1.06</v>
      </c>
      <c r="L4">
        <v>24.38</v>
      </c>
      <c r="M4">
        <v>27.03</v>
      </c>
      <c r="N4">
        <v>56.69</v>
      </c>
      <c r="O4">
        <v>2416</v>
      </c>
      <c r="P4">
        <v>2074</v>
      </c>
      <c r="Q4">
        <v>3061</v>
      </c>
      <c r="R4">
        <v>-1106</v>
      </c>
      <c r="S4">
        <v>6531</v>
      </c>
      <c r="T4">
        <v>951</v>
      </c>
      <c r="U4">
        <v>2416</v>
      </c>
      <c r="V4">
        <v>2995.1925007110999</v>
      </c>
      <c r="W4">
        <v>-6.2869999999999999</v>
      </c>
      <c r="X4">
        <v>12814.1925007111</v>
      </c>
      <c r="Y4">
        <v>0.93152691321860104</v>
      </c>
      <c r="AB4">
        <v>6.12</v>
      </c>
      <c r="AC4">
        <v>21.86</v>
      </c>
      <c r="AD4">
        <v>5.79</v>
      </c>
      <c r="AE4">
        <v>6.46</v>
      </c>
      <c r="AF4">
        <v>46.02</v>
      </c>
      <c r="AG4">
        <v>7.12</v>
      </c>
      <c r="AH4">
        <v>29.67</v>
      </c>
      <c r="AI4">
        <v>5014</v>
      </c>
      <c r="AJ4">
        <v>2074</v>
      </c>
      <c r="AK4">
        <v>1602</v>
      </c>
      <c r="AL4">
        <v>1702</v>
      </c>
      <c r="AM4">
        <v>84</v>
      </c>
      <c r="AN4">
        <v>10531</v>
      </c>
      <c r="AO4">
        <v>825</v>
      </c>
      <c r="AP4">
        <v>2342</v>
      </c>
      <c r="AQ4">
        <v>0</v>
      </c>
      <c r="AR4">
        <v>13.15</v>
      </c>
      <c r="AS4">
        <v>13698</v>
      </c>
      <c r="AT4">
        <f>(AD4+AE4)/27.31</f>
        <v>0.44855364335408276</v>
      </c>
    </row>
    <row r="5" spans="1:46" x14ac:dyDescent="0.25">
      <c r="A5">
        <v>2351</v>
      </c>
      <c r="B5">
        <v>1620</v>
      </c>
      <c r="C5">
        <v>14837</v>
      </c>
      <c r="D5">
        <v>1</v>
      </c>
      <c r="E5">
        <v>18.16</v>
      </c>
      <c r="F5">
        <v>11.35</v>
      </c>
      <c r="G5">
        <v>39.72</v>
      </c>
      <c r="H5">
        <v>2.65</v>
      </c>
      <c r="I5">
        <v>0.85</v>
      </c>
      <c r="J5">
        <v>0</v>
      </c>
      <c r="K5">
        <v>1.06</v>
      </c>
      <c r="L5">
        <v>24.25</v>
      </c>
      <c r="M5">
        <v>27.03</v>
      </c>
      <c r="N5">
        <v>56.74</v>
      </c>
      <c r="O5">
        <v>2416</v>
      </c>
      <c r="P5">
        <v>2074</v>
      </c>
      <c r="Q5">
        <v>3064</v>
      </c>
      <c r="R5">
        <v>-1104</v>
      </c>
      <c r="S5">
        <v>6536</v>
      </c>
      <c r="T5">
        <v>948</v>
      </c>
      <c r="U5">
        <v>2416</v>
      </c>
      <c r="V5">
        <v>2964.1925007110999</v>
      </c>
      <c r="W5">
        <v>-6.2190000000000003</v>
      </c>
      <c r="X5">
        <v>12785.1925007111</v>
      </c>
      <c r="Y5">
        <v>0.92676675210545501</v>
      </c>
    </row>
    <row r="6" spans="1:46" x14ac:dyDescent="0.25">
      <c r="A6">
        <v>2344</v>
      </c>
      <c r="B6">
        <v>1628</v>
      </c>
      <c r="C6">
        <v>14728</v>
      </c>
      <c r="D6">
        <v>0</v>
      </c>
      <c r="E6">
        <v>18.03</v>
      </c>
      <c r="F6">
        <v>11.33</v>
      </c>
      <c r="G6">
        <v>39.67</v>
      </c>
      <c r="H6">
        <v>2.7</v>
      </c>
      <c r="I6">
        <v>0.87</v>
      </c>
      <c r="J6">
        <v>0</v>
      </c>
      <c r="K6">
        <v>1.06</v>
      </c>
      <c r="L6">
        <v>24.1</v>
      </c>
      <c r="M6">
        <v>27.03</v>
      </c>
      <c r="N6">
        <v>56.67</v>
      </c>
      <c r="O6">
        <v>2416</v>
      </c>
      <c r="P6">
        <v>2074</v>
      </c>
      <c r="Q6">
        <v>3060</v>
      </c>
      <c r="R6">
        <v>-1099</v>
      </c>
      <c r="S6">
        <v>6537</v>
      </c>
      <c r="T6">
        <v>945</v>
      </c>
      <c r="U6">
        <v>2416</v>
      </c>
      <c r="V6">
        <v>2938.1925007110999</v>
      </c>
      <c r="W6">
        <v>-6.125</v>
      </c>
      <c r="X6">
        <v>12757.1925007111</v>
      </c>
      <c r="Y6">
        <v>0.92127425851336497</v>
      </c>
    </row>
    <row r="7" spans="1:46" x14ac:dyDescent="0.25">
      <c r="A7">
        <v>2346</v>
      </c>
      <c r="B7">
        <v>1626</v>
      </c>
      <c r="C7">
        <v>14717</v>
      </c>
      <c r="D7">
        <v>0</v>
      </c>
      <c r="E7">
        <v>18.010000000000002</v>
      </c>
      <c r="F7">
        <v>11.34</v>
      </c>
      <c r="G7">
        <v>39.68</v>
      </c>
      <c r="H7">
        <v>2.69</v>
      </c>
      <c r="I7">
        <v>0.87</v>
      </c>
      <c r="J7">
        <v>0</v>
      </c>
      <c r="K7">
        <v>1.06</v>
      </c>
      <c r="L7">
        <v>24.09</v>
      </c>
      <c r="M7">
        <v>27.03</v>
      </c>
      <c r="N7">
        <v>56.69</v>
      </c>
      <c r="O7">
        <v>2416</v>
      </c>
      <c r="P7">
        <v>2074</v>
      </c>
      <c r="Q7">
        <v>3061</v>
      </c>
      <c r="R7">
        <v>-1099</v>
      </c>
      <c r="S7">
        <v>6538</v>
      </c>
      <c r="T7">
        <v>945</v>
      </c>
      <c r="U7">
        <v>2416</v>
      </c>
      <c r="V7">
        <v>2935.1925007110999</v>
      </c>
      <c r="W7">
        <v>-6.1219999999999999</v>
      </c>
      <c r="X7">
        <v>12755.1925007111</v>
      </c>
      <c r="Y7">
        <v>0.92090809227389203</v>
      </c>
    </row>
    <row r="8" spans="1:46" x14ac:dyDescent="0.25">
      <c r="A8">
        <v>2351</v>
      </c>
      <c r="B8">
        <v>1003</v>
      </c>
      <c r="C8">
        <v>15000</v>
      </c>
      <c r="D8">
        <v>1913</v>
      </c>
      <c r="E8">
        <v>18.36</v>
      </c>
      <c r="F8">
        <v>11.35</v>
      </c>
      <c r="G8">
        <v>39.72</v>
      </c>
      <c r="H8">
        <v>2.62</v>
      </c>
      <c r="I8">
        <v>0.84</v>
      </c>
      <c r="J8">
        <v>0.03</v>
      </c>
      <c r="K8">
        <v>1.05</v>
      </c>
      <c r="L8">
        <v>24.46</v>
      </c>
      <c r="M8">
        <v>27.03</v>
      </c>
      <c r="N8">
        <v>56.78</v>
      </c>
      <c r="O8">
        <v>2416</v>
      </c>
      <c r="P8">
        <v>2074</v>
      </c>
      <c r="Q8">
        <v>3066</v>
      </c>
      <c r="R8">
        <v>-1110</v>
      </c>
      <c r="S8">
        <v>6532</v>
      </c>
      <c r="T8">
        <v>948</v>
      </c>
      <c r="U8">
        <v>2414</v>
      </c>
      <c r="V8">
        <v>2904.1925007110999</v>
      </c>
      <c r="W8">
        <v>-6.3390000000000004</v>
      </c>
      <c r="X8">
        <v>12728.1925007111</v>
      </c>
      <c r="Y8">
        <v>0.93409007689490997</v>
      </c>
      <c r="AE8" s="51" t="s">
        <v>84</v>
      </c>
      <c r="AF8" s="51"/>
    </row>
    <row r="9" spans="1:46" x14ac:dyDescent="0.25">
      <c r="A9">
        <v>2351</v>
      </c>
      <c r="B9">
        <v>1003</v>
      </c>
      <c r="C9">
        <v>15000</v>
      </c>
      <c r="D9">
        <v>1913</v>
      </c>
      <c r="E9">
        <v>18.36</v>
      </c>
      <c r="F9">
        <v>11.35</v>
      </c>
      <c r="G9">
        <v>39.72</v>
      </c>
      <c r="H9">
        <v>2.62</v>
      </c>
      <c r="I9">
        <v>0.84</v>
      </c>
      <c r="J9">
        <v>0.03</v>
      </c>
      <c r="K9">
        <v>1.05</v>
      </c>
      <c r="L9">
        <v>24.46</v>
      </c>
      <c r="M9">
        <v>27.03</v>
      </c>
      <c r="N9">
        <v>56.78</v>
      </c>
      <c r="O9">
        <v>2416</v>
      </c>
      <c r="P9">
        <v>2074</v>
      </c>
      <c r="Q9">
        <v>3066</v>
      </c>
      <c r="R9">
        <v>-1110</v>
      </c>
      <c r="S9">
        <v>6532</v>
      </c>
      <c r="T9">
        <v>948</v>
      </c>
      <c r="U9">
        <v>2414</v>
      </c>
      <c r="V9">
        <v>2904.1925007110999</v>
      </c>
      <c r="W9">
        <v>-6.3390000000000004</v>
      </c>
      <c r="X9">
        <v>12728.1925007111</v>
      </c>
      <c r="Y9">
        <v>0.93409007689490997</v>
      </c>
      <c r="AC9" s="18" t="s">
        <v>54</v>
      </c>
      <c r="AD9" s="18" t="s">
        <v>52</v>
      </c>
      <c r="AE9" s="18" t="s">
        <v>85</v>
      </c>
      <c r="AF9" s="18" t="s">
        <v>86</v>
      </c>
    </row>
    <row r="10" spans="1:46" x14ac:dyDescent="0.25">
      <c r="A10">
        <v>2347</v>
      </c>
      <c r="B10">
        <v>1625</v>
      </c>
      <c r="C10">
        <v>14544</v>
      </c>
      <c r="D10">
        <v>0</v>
      </c>
      <c r="E10">
        <v>17.8</v>
      </c>
      <c r="F10">
        <v>11.34</v>
      </c>
      <c r="G10">
        <v>39.69</v>
      </c>
      <c r="H10">
        <v>2.68</v>
      </c>
      <c r="I10">
        <v>0.86</v>
      </c>
      <c r="J10">
        <v>0</v>
      </c>
      <c r="K10">
        <v>1.06</v>
      </c>
      <c r="L10">
        <v>23.89</v>
      </c>
      <c r="M10">
        <v>27.03</v>
      </c>
      <c r="N10">
        <v>56.7</v>
      </c>
      <c r="O10">
        <v>2416</v>
      </c>
      <c r="P10">
        <v>2074</v>
      </c>
      <c r="Q10">
        <v>3062</v>
      </c>
      <c r="R10">
        <v>-1093</v>
      </c>
      <c r="S10">
        <v>6544</v>
      </c>
      <c r="T10">
        <v>940</v>
      </c>
      <c r="U10">
        <v>2415</v>
      </c>
      <c r="V10">
        <v>2891.1925007110999</v>
      </c>
      <c r="W10">
        <v>-6.0030000000000001</v>
      </c>
      <c r="X10">
        <v>12711.1925007111</v>
      </c>
      <c r="Y10">
        <v>0.91358476748443795</v>
      </c>
      <c r="AC10" s="18" t="s">
        <v>12</v>
      </c>
      <c r="AD10" s="18" t="s">
        <v>12</v>
      </c>
      <c r="AE10" s="18" t="s">
        <v>12</v>
      </c>
      <c r="AF10" s="18" t="s">
        <v>12</v>
      </c>
    </row>
    <row r="11" spans="1:46" x14ac:dyDescent="0.25">
      <c r="A11">
        <v>2346</v>
      </c>
      <c r="B11">
        <v>1078</v>
      </c>
      <c r="C11">
        <v>14875</v>
      </c>
      <c r="D11">
        <v>1698</v>
      </c>
      <c r="E11">
        <v>18.2</v>
      </c>
      <c r="F11">
        <v>11.34</v>
      </c>
      <c r="G11">
        <v>39.68</v>
      </c>
      <c r="H11">
        <v>2.67</v>
      </c>
      <c r="I11">
        <v>0.86</v>
      </c>
      <c r="J11">
        <v>0.02</v>
      </c>
      <c r="K11">
        <v>1.06</v>
      </c>
      <c r="L11">
        <v>24.29</v>
      </c>
      <c r="M11">
        <v>27.03</v>
      </c>
      <c r="N11">
        <v>56.72</v>
      </c>
      <c r="O11">
        <v>2416</v>
      </c>
      <c r="P11">
        <v>2074</v>
      </c>
      <c r="Q11">
        <v>3063</v>
      </c>
      <c r="R11">
        <v>-1104</v>
      </c>
      <c r="S11">
        <v>6534</v>
      </c>
      <c r="T11">
        <v>946</v>
      </c>
      <c r="U11">
        <v>2415</v>
      </c>
      <c r="V11">
        <v>2885.1925007110999</v>
      </c>
      <c r="W11">
        <v>-6.2359999999999998</v>
      </c>
      <c r="X11">
        <v>12709.1925007111</v>
      </c>
      <c r="Y11">
        <v>0.928231417063346</v>
      </c>
      <c r="AC11">
        <v>27.314108510000001</v>
      </c>
      <c r="AD11">
        <v>42.37</v>
      </c>
      <c r="AE11">
        <v>15.59</v>
      </c>
      <c r="AF11">
        <v>11.44</v>
      </c>
    </row>
    <row r="12" spans="1:46" x14ac:dyDescent="0.25">
      <c r="A12">
        <v>2344</v>
      </c>
      <c r="B12">
        <v>900</v>
      </c>
      <c r="C12">
        <v>14969</v>
      </c>
      <c r="D12">
        <v>2257</v>
      </c>
      <c r="E12">
        <v>18.32</v>
      </c>
      <c r="F12">
        <v>11.33</v>
      </c>
      <c r="G12">
        <v>39.67</v>
      </c>
      <c r="H12">
        <v>2.64</v>
      </c>
      <c r="I12">
        <v>0.85</v>
      </c>
      <c r="J12">
        <v>0.06</v>
      </c>
      <c r="K12">
        <v>1.05</v>
      </c>
      <c r="L12">
        <v>24.4</v>
      </c>
      <c r="M12">
        <v>27.03</v>
      </c>
      <c r="N12">
        <v>56.75</v>
      </c>
      <c r="O12">
        <v>2416</v>
      </c>
      <c r="P12">
        <v>2074</v>
      </c>
      <c r="Q12">
        <v>3065</v>
      </c>
      <c r="R12">
        <v>-1108</v>
      </c>
      <c r="S12">
        <v>6533</v>
      </c>
      <c r="T12">
        <v>947</v>
      </c>
      <c r="U12">
        <v>2414</v>
      </c>
      <c r="V12">
        <v>2880.1925007110999</v>
      </c>
      <c r="W12">
        <v>-6.3049999999999997</v>
      </c>
      <c r="X12">
        <v>12705.1925007111</v>
      </c>
      <c r="Y12">
        <v>0.93189307945807398</v>
      </c>
    </row>
    <row r="13" spans="1:46" x14ac:dyDescent="0.25">
      <c r="A13">
        <v>2344</v>
      </c>
      <c r="B13">
        <v>833</v>
      </c>
      <c r="C13">
        <v>15000</v>
      </c>
      <c r="D13">
        <v>2465</v>
      </c>
      <c r="E13">
        <v>18.36</v>
      </c>
      <c r="F13">
        <v>11.33</v>
      </c>
      <c r="G13">
        <v>39.67</v>
      </c>
      <c r="H13">
        <v>2.61</v>
      </c>
      <c r="I13">
        <v>0.84</v>
      </c>
      <c r="J13">
        <v>0.09</v>
      </c>
      <c r="K13">
        <v>1.05</v>
      </c>
      <c r="L13">
        <v>24.45</v>
      </c>
      <c r="M13">
        <v>27.03</v>
      </c>
      <c r="N13">
        <v>56.78</v>
      </c>
      <c r="O13">
        <v>2416</v>
      </c>
      <c r="P13">
        <v>2074</v>
      </c>
      <c r="Q13">
        <v>3066</v>
      </c>
      <c r="R13">
        <v>-1109</v>
      </c>
      <c r="S13">
        <v>6533</v>
      </c>
      <c r="T13">
        <v>947</v>
      </c>
      <c r="U13">
        <v>2414</v>
      </c>
      <c r="V13">
        <v>2876.1925007110999</v>
      </c>
      <c r="W13">
        <v>-6.3319999999999999</v>
      </c>
      <c r="X13">
        <v>12702.1925007111</v>
      </c>
      <c r="Y13">
        <v>0.93372391065543703</v>
      </c>
    </row>
    <row r="14" spans="1:46" x14ac:dyDescent="0.25">
      <c r="A14">
        <v>2344</v>
      </c>
      <c r="B14">
        <v>833</v>
      </c>
      <c r="C14">
        <v>15000</v>
      </c>
      <c r="D14">
        <v>2465</v>
      </c>
      <c r="E14">
        <v>18.36</v>
      </c>
      <c r="F14">
        <v>11.33</v>
      </c>
      <c r="G14">
        <v>39.67</v>
      </c>
      <c r="H14">
        <v>2.61</v>
      </c>
      <c r="I14">
        <v>0.84</v>
      </c>
      <c r="J14">
        <v>0.09</v>
      </c>
      <c r="K14">
        <v>1.05</v>
      </c>
      <c r="L14">
        <v>24.45</v>
      </c>
      <c r="M14">
        <v>27.03</v>
      </c>
      <c r="N14">
        <v>56.78</v>
      </c>
      <c r="O14">
        <v>2416</v>
      </c>
      <c r="P14">
        <v>2074</v>
      </c>
      <c r="Q14">
        <v>3066</v>
      </c>
      <c r="R14">
        <v>-1109</v>
      </c>
      <c r="S14">
        <v>6533</v>
      </c>
      <c r="T14">
        <v>947</v>
      </c>
      <c r="U14">
        <v>2414</v>
      </c>
      <c r="V14">
        <v>2876.1925007110999</v>
      </c>
      <c r="W14">
        <v>-6.3319999999999999</v>
      </c>
      <c r="X14">
        <v>12702.1925007111</v>
      </c>
      <c r="Y14">
        <v>0.93372391065543703</v>
      </c>
    </row>
    <row r="15" spans="1:46" x14ac:dyDescent="0.25">
      <c r="A15">
        <v>2344</v>
      </c>
      <c r="B15">
        <v>900</v>
      </c>
      <c r="C15">
        <v>14916</v>
      </c>
      <c r="D15">
        <v>2257</v>
      </c>
      <c r="E15">
        <v>18.260000000000002</v>
      </c>
      <c r="F15">
        <v>11.33</v>
      </c>
      <c r="G15">
        <v>39.67</v>
      </c>
      <c r="H15">
        <v>2.64</v>
      </c>
      <c r="I15">
        <v>0.85</v>
      </c>
      <c r="J15">
        <v>0.06</v>
      </c>
      <c r="K15">
        <v>1.05</v>
      </c>
      <c r="L15">
        <v>24.34</v>
      </c>
      <c r="M15">
        <v>27.03</v>
      </c>
      <c r="N15">
        <v>56.75</v>
      </c>
      <c r="O15">
        <v>2416</v>
      </c>
      <c r="P15">
        <v>2074</v>
      </c>
      <c r="Q15">
        <v>3065</v>
      </c>
      <c r="R15">
        <v>-1106</v>
      </c>
      <c r="S15">
        <v>6534</v>
      </c>
      <c r="T15">
        <v>946</v>
      </c>
      <c r="U15">
        <v>2414</v>
      </c>
      <c r="V15">
        <v>2866.1925007110999</v>
      </c>
      <c r="W15">
        <v>-6.2679999999999998</v>
      </c>
      <c r="X15">
        <v>12691.1925007111</v>
      </c>
      <c r="Y15">
        <v>0.92969608202123699</v>
      </c>
    </row>
    <row r="16" spans="1:46" x14ac:dyDescent="0.25">
      <c r="A16">
        <v>2350</v>
      </c>
      <c r="B16">
        <v>1073</v>
      </c>
      <c r="C16">
        <v>14738</v>
      </c>
      <c r="D16">
        <v>1700</v>
      </c>
      <c r="E16">
        <v>18.04</v>
      </c>
      <c r="F16">
        <v>11.35</v>
      </c>
      <c r="G16">
        <v>39.71</v>
      </c>
      <c r="H16">
        <v>2.64</v>
      </c>
      <c r="I16">
        <v>0.85</v>
      </c>
      <c r="J16">
        <v>0.02</v>
      </c>
      <c r="K16">
        <v>1.05</v>
      </c>
      <c r="L16">
        <v>24.13</v>
      </c>
      <c r="M16">
        <v>27.03</v>
      </c>
      <c r="N16">
        <v>56.76</v>
      </c>
      <c r="O16">
        <v>2416</v>
      </c>
      <c r="P16">
        <v>2074</v>
      </c>
      <c r="Q16">
        <v>3065</v>
      </c>
      <c r="R16">
        <v>-1101</v>
      </c>
      <c r="S16">
        <v>6540</v>
      </c>
      <c r="T16">
        <v>942</v>
      </c>
      <c r="U16">
        <v>2415</v>
      </c>
      <c r="V16">
        <v>2849.1925007110999</v>
      </c>
      <c r="W16">
        <v>-6.15</v>
      </c>
      <c r="X16">
        <v>12675.1925007111</v>
      </c>
      <c r="Y16">
        <v>0.92200659099230997</v>
      </c>
    </row>
    <row r="17" spans="1:25" x14ac:dyDescent="0.25">
      <c r="A17">
        <v>2337</v>
      </c>
      <c r="B17">
        <v>900</v>
      </c>
      <c r="C17">
        <v>14794</v>
      </c>
      <c r="D17">
        <v>2282</v>
      </c>
      <c r="E17">
        <v>18.11</v>
      </c>
      <c r="F17">
        <v>11.32</v>
      </c>
      <c r="G17">
        <v>39.619999999999997</v>
      </c>
      <c r="H17">
        <v>2.69</v>
      </c>
      <c r="I17">
        <v>0.87</v>
      </c>
      <c r="J17">
        <v>7.0000000000000007E-2</v>
      </c>
      <c r="K17">
        <v>1.06</v>
      </c>
      <c r="L17">
        <v>24.17</v>
      </c>
      <c r="M17">
        <v>27.03</v>
      </c>
      <c r="N17">
        <v>56.68</v>
      </c>
      <c r="O17">
        <v>2416</v>
      </c>
      <c r="P17">
        <v>2074</v>
      </c>
      <c r="Q17">
        <v>3061</v>
      </c>
      <c r="R17">
        <v>-1100</v>
      </c>
      <c r="S17">
        <v>6536</v>
      </c>
      <c r="T17">
        <v>943</v>
      </c>
      <c r="U17">
        <v>2416</v>
      </c>
      <c r="V17">
        <v>2835.1925007110999</v>
      </c>
      <c r="W17">
        <v>-6.165</v>
      </c>
      <c r="X17">
        <v>12662.1925007111</v>
      </c>
      <c r="Y17">
        <v>0.92383742218967402</v>
      </c>
    </row>
    <row r="18" spans="1:25" x14ac:dyDescent="0.25">
      <c r="A18">
        <v>2346</v>
      </c>
      <c r="B18">
        <v>901</v>
      </c>
      <c r="C18">
        <v>14790</v>
      </c>
      <c r="D18">
        <v>2247</v>
      </c>
      <c r="E18">
        <v>18.100000000000001</v>
      </c>
      <c r="F18">
        <v>11.34</v>
      </c>
      <c r="G18">
        <v>39.68</v>
      </c>
      <c r="H18">
        <v>2.62</v>
      </c>
      <c r="I18">
        <v>0.85</v>
      </c>
      <c r="J18">
        <v>0.06</v>
      </c>
      <c r="K18">
        <v>1.05</v>
      </c>
      <c r="L18">
        <v>24.19</v>
      </c>
      <c r="M18">
        <v>27.03</v>
      </c>
      <c r="N18">
        <v>56.77</v>
      </c>
      <c r="O18">
        <v>2416</v>
      </c>
      <c r="P18">
        <v>2074</v>
      </c>
      <c r="Q18">
        <v>3066</v>
      </c>
      <c r="R18">
        <v>-1102</v>
      </c>
      <c r="S18">
        <v>6539</v>
      </c>
      <c r="T18">
        <v>943</v>
      </c>
      <c r="U18">
        <v>2414</v>
      </c>
      <c r="V18">
        <v>2834.1925007110999</v>
      </c>
      <c r="W18">
        <v>-6.1849999999999996</v>
      </c>
      <c r="X18">
        <v>12661.1925007111</v>
      </c>
      <c r="Y18">
        <v>0.92420358842914696</v>
      </c>
    </row>
    <row r="19" spans="1:25" x14ac:dyDescent="0.25">
      <c r="A19">
        <v>2333</v>
      </c>
      <c r="B19">
        <v>1135</v>
      </c>
      <c r="C19">
        <v>14649</v>
      </c>
      <c r="D19">
        <v>1567</v>
      </c>
      <c r="E19">
        <v>17.93</v>
      </c>
      <c r="F19">
        <v>11.31</v>
      </c>
      <c r="G19">
        <v>39.590000000000003</v>
      </c>
      <c r="H19">
        <v>2.77</v>
      </c>
      <c r="I19">
        <v>0.89</v>
      </c>
      <c r="J19">
        <v>0.01</v>
      </c>
      <c r="K19">
        <v>1.07</v>
      </c>
      <c r="L19">
        <v>23.97</v>
      </c>
      <c r="M19">
        <v>27.03</v>
      </c>
      <c r="N19">
        <v>56.57</v>
      </c>
      <c r="O19">
        <v>2416</v>
      </c>
      <c r="P19">
        <v>2074</v>
      </c>
      <c r="Q19">
        <v>3055</v>
      </c>
      <c r="R19">
        <v>-1093</v>
      </c>
      <c r="S19">
        <v>6538</v>
      </c>
      <c r="T19">
        <v>940</v>
      </c>
      <c r="U19">
        <v>2418</v>
      </c>
      <c r="V19">
        <v>2836.1925007110999</v>
      </c>
      <c r="W19">
        <v>-6.0439999999999996</v>
      </c>
      <c r="X19">
        <v>12660.1925007111</v>
      </c>
      <c r="Y19">
        <v>0.91688026363969199</v>
      </c>
    </row>
    <row r="20" spans="1:25" x14ac:dyDescent="0.25">
      <c r="A20">
        <v>2345</v>
      </c>
      <c r="B20">
        <v>1197</v>
      </c>
      <c r="C20">
        <v>14563</v>
      </c>
      <c r="D20">
        <v>1333</v>
      </c>
      <c r="E20">
        <v>17.82</v>
      </c>
      <c r="F20">
        <v>11.34</v>
      </c>
      <c r="G20">
        <v>39.68</v>
      </c>
      <c r="H20">
        <v>2.68</v>
      </c>
      <c r="I20">
        <v>0.87</v>
      </c>
      <c r="J20">
        <v>0.01</v>
      </c>
      <c r="K20">
        <v>1.06</v>
      </c>
      <c r="L20">
        <v>23.9</v>
      </c>
      <c r="M20">
        <v>27.03</v>
      </c>
      <c r="N20">
        <v>56.69</v>
      </c>
      <c r="O20">
        <v>2416</v>
      </c>
      <c r="P20">
        <v>2074</v>
      </c>
      <c r="Q20">
        <v>3061</v>
      </c>
      <c r="R20">
        <v>-1093</v>
      </c>
      <c r="S20">
        <v>6544</v>
      </c>
      <c r="T20">
        <v>938</v>
      </c>
      <c r="U20">
        <v>2416</v>
      </c>
      <c r="V20">
        <v>2825.1925007110999</v>
      </c>
      <c r="W20">
        <v>-6.0129999999999999</v>
      </c>
      <c r="X20">
        <v>12650.1925007111</v>
      </c>
      <c r="Y20">
        <v>0.91395093372391001</v>
      </c>
    </row>
    <row r="21" spans="1:25" x14ac:dyDescent="0.25">
      <c r="A21">
        <v>2344</v>
      </c>
      <c r="B21">
        <v>906</v>
      </c>
      <c r="C21">
        <v>14666</v>
      </c>
      <c r="D21">
        <v>2238</v>
      </c>
      <c r="E21">
        <v>17.95</v>
      </c>
      <c r="F21">
        <v>11.33</v>
      </c>
      <c r="G21">
        <v>39.67</v>
      </c>
      <c r="H21">
        <v>2.64</v>
      </c>
      <c r="I21">
        <v>0.85</v>
      </c>
      <c r="J21">
        <v>0.06</v>
      </c>
      <c r="K21">
        <v>1.06</v>
      </c>
      <c r="L21">
        <v>24.03</v>
      </c>
      <c r="M21">
        <v>27.03</v>
      </c>
      <c r="N21">
        <v>56.75</v>
      </c>
      <c r="O21">
        <v>2416</v>
      </c>
      <c r="P21">
        <v>2074</v>
      </c>
      <c r="Q21">
        <v>3064</v>
      </c>
      <c r="R21">
        <v>-1098</v>
      </c>
      <c r="S21">
        <v>6542</v>
      </c>
      <c r="T21">
        <v>939</v>
      </c>
      <c r="U21">
        <v>2415</v>
      </c>
      <c r="V21">
        <v>2804.1925007110999</v>
      </c>
      <c r="W21">
        <v>-6.0919999999999996</v>
      </c>
      <c r="X21">
        <v>12631.1925007111</v>
      </c>
      <c r="Y21">
        <v>0.91871109483705604</v>
      </c>
    </row>
    <row r="22" spans="1:25" x14ac:dyDescent="0.25">
      <c r="A22">
        <v>2351</v>
      </c>
      <c r="B22">
        <v>1620</v>
      </c>
      <c r="C22">
        <v>14206</v>
      </c>
      <c r="D22">
        <v>1</v>
      </c>
      <c r="E22">
        <v>17.39</v>
      </c>
      <c r="F22">
        <v>11.35</v>
      </c>
      <c r="G22">
        <v>39.72</v>
      </c>
      <c r="H22">
        <v>2.65</v>
      </c>
      <c r="I22">
        <v>0.85</v>
      </c>
      <c r="J22">
        <v>0</v>
      </c>
      <c r="K22">
        <v>1.06</v>
      </c>
      <c r="L22">
        <v>23.49</v>
      </c>
      <c r="M22">
        <v>27.03</v>
      </c>
      <c r="N22">
        <v>56.74</v>
      </c>
      <c r="O22">
        <v>2416</v>
      </c>
      <c r="P22">
        <v>2074</v>
      </c>
      <c r="Q22">
        <v>3064</v>
      </c>
      <c r="R22">
        <v>-1083</v>
      </c>
      <c r="S22">
        <v>6557</v>
      </c>
      <c r="T22">
        <v>932</v>
      </c>
      <c r="U22">
        <v>2415</v>
      </c>
      <c r="V22">
        <v>2804.1925007110999</v>
      </c>
      <c r="W22">
        <v>-5.7759999999999998</v>
      </c>
      <c r="X22">
        <v>12629.1925007111</v>
      </c>
      <c r="Y22">
        <v>0.89893811790552902</v>
      </c>
    </row>
    <row r="23" spans="1:25" x14ac:dyDescent="0.25">
      <c r="A23">
        <v>2345</v>
      </c>
      <c r="B23">
        <v>897</v>
      </c>
      <c r="C23">
        <v>14563</v>
      </c>
      <c r="D23">
        <v>2263</v>
      </c>
      <c r="E23">
        <v>17.82</v>
      </c>
      <c r="F23">
        <v>11.34</v>
      </c>
      <c r="G23">
        <v>39.68</v>
      </c>
      <c r="H23">
        <v>2.63</v>
      </c>
      <c r="I23">
        <v>0.85</v>
      </c>
      <c r="J23">
        <v>0.06</v>
      </c>
      <c r="K23">
        <v>1.06</v>
      </c>
      <c r="L23">
        <v>23.91</v>
      </c>
      <c r="M23">
        <v>27.03</v>
      </c>
      <c r="N23">
        <v>56.76</v>
      </c>
      <c r="O23">
        <v>2416</v>
      </c>
      <c r="P23">
        <v>2074</v>
      </c>
      <c r="Q23">
        <v>3065</v>
      </c>
      <c r="R23">
        <v>-1094</v>
      </c>
      <c r="S23">
        <v>6546</v>
      </c>
      <c r="T23">
        <v>937</v>
      </c>
      <c r="U23">
        <v>2415</v>
      </c>
      <c r="V23">
        <v>2776.1925007110999</v>
      </c>
      <c r="W23">
        <v>-6.0229999999999997</v>
      </c>
      <c r="X23">
        <v>12605.1925007111</v>
      </c>
      <c r="Y23">
        <v>0.91431709996338295</v>
      </c>
    </row>
    <row r="24" spans="1:25" x14ac:dyDescent="0.25">
      <c r="A24">
        <v>2320</v>
      </c>
      <c r="B24">
        <v>849</v>
      </c>
      <c r="C24">
        <v>14600</v>
      </c>
      <c r="D24">
        <v>2499</v>
      </c>
      <c r="E24">
        <v>17.87</v>
      </c>
      <c r="F24">
        <v>11.28</v>
      </c>
      <c r="G24">
        <v>39.49</v>
      </c>
      <c r="H24">
        <v>2.78</v>
      </c>
      <c r="I24">
        <v>0.9</v>
      </c>
      <c r="J24">
        <v>0.1</v>
      </c>
      <c r="K24">
        <v>1.08</v>
      </c>
      <c r="L24">
        <v>23.88</v>
      </c>
      <c r="M24">
        <v>27.03</v>
      </c>
      <c r="N24">
        <v>56.54</v>
      </c>
      <c r="O24">
        <v>2416</v>
      </c>
      <c r="P24">
        <v>2074</v>
      </c>
      <c r="Q24">
        <v>3053</v>
      </c>
      <c r="R24">
        <v>-1089</v>
      </c>
      <c r="S24">
        <v>6539</v>
      </c>
      <c r="T24">
        <v>937</v>
      </c>
      <c r="U24">
        <v>2419</v>
      </c>
      <c r="V24">
        <v>2776.1925007110999</v>
      </c>
      <c r="W24">
        <v>-5.99</v>
      </c>
      <c r="X24">
        <v>12603.1925007111</v>
      </c>
      <c r="Y24">
        <v>0.91395093372391001</v>
      </c>
    </row>
    <row r="25" spans="1:25" x14ac:dyDescent="0.25">
      <c r="A25">
        <v>2341</v>
      </c>
      <c r="B25">
        <v>1631</v>
      </c>
      <c r="C25">
        <v>14094</v>
      </c>
      <c r="D25">
        <v>1</v>
      </c>
      <c r="E25">
        <v>17.25</v>
      </c>
      <c r="F25">
        <v>11.33</v>
      </c>
      <c r="G25">
        <v>39.65</v>
      </c>
      <c r="H25">
        <v>2.72</v>
      </c>
      <c r="I25">
        <v>0.88</v>
      </c>
      <c r="J25">
        <v>0</v>
      </c>
      <c r="K25">
        <v>1.07</v>
      </c>
      <c r="L25">
        <v>23.32</v>
      </c>
      <c r="M25">
        <v>27.03</v>
      </c>
      <c r="N25">
        <v>56.64</v>
      </c>
      <c r="O25">
        <v>2416</v>
      </c>
      <c r="P25">
        <v>2074</v>
      </c>
      <c r="Q25">
        <v>3059</v>
      </c>
      <c r="R25">
        <v>-1076</v>
      </c>
      <c r="S25">
        <v>6558</v>
      </c>
      <c r="T25">
        <v>929</v>
      </c>
      <c r="U25">
        <v>2417</v>
      </c>
      <c r="V25">
        <v>2777.1925007110999</v>
      </c>
      <c r="W25">
        <v>-5.6719999999999997</v>
      </c>
      <c r="X25">
        <v>12602.1925007111</v>
      </c>
      <c r="Y25">
        <v>0.89307945807396505</v>
      </c>
    </row>
    <row r="26" spans="1:25" x14ac:dyDescent="0.25">
      <c r="A26">
        <v>2346</v>
      </c>
      <c r="B26">
        <v>911</v>
      </c>
      <c r="C26">
        <v>14442</v>
      </c>
      <c r="D26">
        <v>2216</v>
      </c>
      <c r="E26">
        <v>17.68</v>
      </c>
      <c r="F26">
        <v>11.34</v>
      </c>
      <c r="G26">
        <v>39.68</v>
      </c>
      <c r="H26">
        <v>2.63</v>
      </c>
      <c r="I26">
        <v>0.85</v>
      </c>
      <c r="J26">
        <v>0.06</v>
      </c>
      <c r="K26">
        <v>1.06</v>
      </c>
      <c r="L26">
        <v>23.77</v>
      </c>
      <c r="M26">
        <v>27.03</v>
      </c>
      <c r="N26">
        <v>56.77</v>
      </c>
      <c r="O26">
        <v>2416</v>
      </c>
      <c r="P26">
        <v>2074</v>
      </c>
      <c r="Q26">
        <v>3065</v>
      </c>
      <c r="R26">
        <v>-1091</v>
      </c>
      <c r="S26">
        <v>6550</v>
      </c>
      <c r="T26">
        <v>934</v>
      </c>
      <c r="U26">
        <v>2415</v>
      </c>
      <c r="V26">
        <v>2747.1925007110999</v>
      </c>
      <c r="W26">
        <v>-5.94</v>
      </c>
      <c r="X26">
        <v>12577.1925007111</v>
      </c>
      <c r="Y26">
        <v>0.90919077261076497</v>
      </c>
    </row>
    <row r="27" spans="1:25" x14ac:dyDescent="0.25">
      <c r="A27">
        <v>2339</v>
      </c>
      <c r="B27">
        <v>1020</v>
      </c>
      <c r="C27">
        <v>14366</v>
      </c>
      <c r="D27">
        <v>1903</v>
      </c>
      <c r="E27">
        <v>17.579999999999998</v>
      </c>
      <c r="F27">
        <v>11.32</v>
      </c>
      <c r="G27">
        <v>39.630000000000003</v>
      </c>
      <c r="H27">
        <v>2.71</v>
      </c>
      <c r="I27">
        <v>0.87</v>
      </c>
      <c r="J27">
        <v>0.03</v>
      </c>
      <c r="K27">
        <v>1.07</v>
      </c>
      <c r="L27">
        <v>23.65</v>
      </c>
      <c r="M27">
        <v>27.03</v>
      </c>
      <c r="N27">
        <v>56.66</v>
      </c>
      <c r="O27">
        <v>2416</v>
      </c>
      <c r="P27">
        <v>2074</v>
      </c>
      <c r="Q27">
        <v>3060</v>
      </c>
      <c r="R27">
        <v>-1085</v>
      </c>
      <c r="S27">
        <v>6550</v>
      </c>
      <c r="T27">
        <v>932</v>
      </c>
      <c r="U27">
        <v>2416</v>
      </c>
      <c r="V27">
        <v>2746.1925007110999</v>
      </c>
      <c r="W27">
        <v>-5.8630000000000004</v>
      </c>
      <c r="X27">
        <v>12574.1925007111</v>
      </c>
      <c r="Y27">
        <v>0.90516294397656505</v>
      </c>
    </row>
    <row r="28" spans="1:25" x14ac:dyDescent="0.25">
      <c r="A28">
        <v>2344</v>
      </c>
      <c r="B28">
        <v>1348</v>
      </c>
      <c r="C28">
        <v>14157</v>
      </c>
      <c r="D28">
        <v>868</v>
      </c>
      <c r="E28">
        <v>17.329999999999998</v>
      </c>
      <c r="F28">
        <v>11.33</v>
      </c>
      <c r="G28">
        <v>39.67</v>
      </c>
      <c r="H28">
        <v>2.7</v>
      </c>
      <c r="I28">
        <v>0.87</v>
      </c>
      <c r="J28">
        <v>0</v>
      </c>
      <c r="K28">
        <v>1.07</v>
      </c>
      <c r="L28">
        <v>23.41</v>
      </c>
      <c r="M28">
        <v>27.03</v>
      </c>
      <c r="N28">
        <v>56.68</v>
      </c>
      <c r="O28">
        <v>2416</v>
      </c>
      <c r="P28">
        <v>2074</v>
      </c>
      <c r="Q28">
        <v>3060</v>
      </c>
      <c r="R28">
        <v>-1079</v>
      </c>
      <c r="S28">
        <v>6557</v>
      </c>
      <c r="T28">
        <v>929</v>
      </c>
      <c r="U28">
        <v>2416</v>
      </c>
      <c r="V28">
        <v>2746.1925007110999</v>
      </c>
      <c r="W28">
        <v>-5.7240000000000002</v>
      </c>
      <c r="X28">
        <v>12573.1925007111</v>
      </c>
      <c r="Y28">
        <v>0.89637495422921998</v>
      </c>
    </row>
    <row r="29" spans="1:25" x14ac:dyDescent="0.25">
      <c r="A29">
        <v>2303</v>
      </c>
      <c r="B29">
        <v>766</v>
      </c>
      <c r="C29">
        <v>14492</v>
      </c>
      <c r="D29">
        <v>2816</v>
      </c>
      <c r="E29">
        <v>17.739999999999998</v>
      </c>
      <c r="F29">
        <v>11.25</v>
      </c>
      <c r="G29">
        <v>39.36</v>
      </c>
      <c r="H29">
        <v>2.85</v>
      </c>
      <c r="I29">
        <v>0.92</v>
      </c>
      <c r="J29">
        <v>0.16</v>
      </c>
      <c r="K29">
        <v>1.0900000000000001</v>
      </c>
      <c r="L29">
        <v>23.7</v>
      </c>
      <c r="M29">
        <v>27.03</v>
      </c>
      <c r="N29">
        <v>56.43</v>
      </c>
      <c r="O29">
        <v>2416</v>
      </c>
      <c r="P29">
        <v>2074</v>
      </c>
      <c r="Q29">
        <v>3047</v>
      </c>
      <c r="R29">
        <v>-1082</v>
      </c>
      <c r="S29">
        <v>6541</v>
      </c>
      <c r="T29">
        <v>934</v>
      </c>
      <c r="U29">
        <v>2421</v>
      </c>
      <c r="V29">
        <v>2735.1925007110999</v>
      </c>
      <c r="W29">
        <v>-5.8810000000000002</v>
      </c>
      <c r="X29">
        <v>12565.1925007111</v>
      </c>
      <c r="Y29">
        <v>0.90772610765287398</v>
      </c>
    </row>
    <row r="30" spans="1:25" x14ac:dyDescent="0.25">
      <c r="A30">
        <v>2346</v>
      </c>
      <c r="B30">
        <v>1078</v>
      </c>
      <c r="C30">
        <v>14262</v>
      </c>
      <c r="D30">
        <v>1698</v>
      </c>
      <c r="E30">
        <v>17.45</v>
      </c>
      <c r="F30">
        <v>11.34</v>
      </c>
      <c r="G30">
        <v>39.68</v>
      </c>
      <c r="H30">
        <v>2.67</v>
      </c>
      <c r="I30">
        <v>0.86</v>
      </c>
      <c r="J30">
        <v>0.02</v>
      </c>
      <c r="K30">
        <v>1.06</v>
      </c>
      <c r="L30">
        <v>23.54</v>
      </c>
      <c r="M30">
        <v>27.03</v>
      </c>
      <c r="N30">
        <v>56.72</v>
      </c>
      <c r="O30">
        <v>2416</v>
      </c>
      <c r="P30">
        <v>2074</v>
      </c>
      <c r="Q30">
        <v>3063</v>
      </c>
      <c r="R30">
        <v>-1084</v>
      </c>
      <c r="S30">
        <v>6555</v>
      </c>
      <c r="T30">
        <v>930</v>
      </c>
      <c r="U30">
        <v>2415</v>
      </c>
      <c r="V30">
        <v>2729.1925007110999</v>
      </c>
      <c r="W30">
        <v>-5.806</v>
      </c>
      <c r="X30">
        <v>12558.1925007111</v>
      </c>
      <c r="Y30">
        <v>0.90076894910289196</v>
      </c>
    </row>
    <row r="31" spans="1:25" x14ac:dyDescent="0.25">
      <c r="A31">
        <v>2333</v>
      </c>
      <c r="B31">
        <v>1199</v>
      </c>
      <c r="C31">
        <v>14159</v>
      </c>
      <c r="D31">
        <v>1369</v>
      </c>
      <c r="E31">
        <v>17.329999999999998</v>
      </c>
      <c r="F31">
        <v>11.31</v>
      </c>
      <c r="G31">
        <v>39.590000000000003</v>
      </c>
      <c r="H31">
        <v>2.77</v>
      </c>
      <c r="I31">
        <v>0.89</v>
      </c>
      <c r="J31">
        <v>0.01</v>
      </c>
      <c r="K31">
        <v>1.08</v>
      </c>
      <c r="L31">
        <v>23.37</v>
      </c>
      <c r="M31">
        <v>27.03</v>
      </c>
      <c r="N31">
        <v>56.57</v>
      </c>
      <c r="O31">
        <v>2416</v>
      </c>
      <c r="P31">
        <v>2074</v>
      </c>
      <c r="Q31">
        <v>3055</v>
      </c>
      <c r="R31">
        <v>-1076</v>
      </c>
      <c r="S31">
        <v>6554</v>
      </c>
      <c r="T31">
        <v>928</v>
      </c>
      <c r="U31">
        <v>2419</v>
      </c>
      <c r="V31">
        <v>2722.1925007110999</v>
      </c>
      <c r="W31">
        <v>-5.6980000000000004</v>
      </c>
      <c r="X31">
        <v>12550.1925007111</v>
      </c>
      <c r="Y31">
        <v>0.89527645551080204</v>
      </c>
    </row>
    <row r="32" spans="1:25" x14ac:dyDescent="0.25">
      <c r="A32">
        <v>2351</v>
      </c>
      <c r="B32">
        <v>1620</v>
      </c>
      <c r="C32">
        <v>13846</v>
      </c>
      <c r="D32">
        <v>1</v>
      </c>
      <c r="E32">
        <v>16.95</v>
      </c>
      <c r="F32">
        <v>11.35</v>
      </c>
      <c r="G32">
        <v>39.72</v>
      </c>
      <c r="H32">
        <v>2.65</v>
      </c>
      <c r="I32">
        <v>0.85</v>
      </c>
      <c r="J32">
        <v>0</v>
      </c>
      <c r="K32">
        <v>1.07</v>
      </c>
      <c r="L32">
        <v>23.05</v>
      </c>
      <c r="M32">
        <v>27.03</v>
      </c>
      <c r="N32">
        <v>56.74</v>
      </c>
      <c r="O32">
        <v>2416</v>
      </c>
      <c r="P32">
        <v>2074</v>
      </c>
      <c r="Q32">
        <v>3064</v>
      </c>
      <c r="R32">
        <v>-1070</v>
      </c>
      <c r="S32">
        <v>6570</v>
      </c>
      <c r="T32">
        <v>923</v>
      </c>
      <c r="U32">
        <v>2416</v>
      </c>
      <c r="V32">
        <v>2712.1925007110999</v>
      </c>
      <c r="W32">
        <v>-5.5229999999999997</v>
      </c>
      <c r="X32">
        <v>12542.1925007111</v>
      </c>
      <c r="Y32">
        <v>0.88319296960820204</v>
      </c>
    </row>
    <row r="33" spans="1:25" x14ac:dyDescent="0.25">
      <c r="A33">
        <v>2344</v>
      </c>
      <c r="B33">
        <v>860</v>
      </c>
      <c r="C33">
        <v>14234</v>
      </c>
      <c r="D33">
        <v>2381</v>
      </c>
      <c r="E33">
        <v>17.420000000000002</v>
      </c>
      <c r="F33">
        <v>11.33</v>
      </c>
      <c r="G33">
        <v>39.67</v>
      </c>
      <c r="H33">
        <v>2.62</v>
      </c>
      <c r="I33">
        <v>0.85</v>
      </c>
      <c r="J33">
        <v>0.08</v>
      </c>
      <c r="K33">
        <v>1.06</v>
      </c>
      <c r="L33">
        <v>23.51</v>
      </c>
      <c r="M33">
        <v>27.03</v>
      </c>
      <c r="N33">
        <v>56.77</v>
      </c>
      <c r="O33">
        <v>2416</v>
      </c>
      <c r="P33">
        <v>2074</v>
      </c>
      <c r="Q33">
        <v>3066</v>
      </c>
      <c r="R33">
        <v>-1083</v>
      </c>
      <c r="S33">
        <v>6558</v>
      </c>
      <c r="T33">
        <v>928</v>
      </c>
      <c r="U33">
        <v>2414</v>
      </c>
      <c r="V33">
        <v>2685.1925007110999</v>
      </c>
      <c r="W33">
        <v>-5.7919999999999998</v>
      </c>
      <c r="X33">
        <v>12517.1925007111</v>
      </c>
      <c r="Y33">
        <v>0.89967045038447402</v>
      </c>
    </row>
    <row r="34" spans="1:25" x14ac:dyDescent="0.25">
      <c r="A34">
        <v>2346</v>
      </c>
      <c r="B34">
        <v>1125</v>
      </c>
      <c r="C34">
        <v>14035</v>
      </c>
      <c r="D34">
        <v>1553</v>
      </c>
      <c r="E34">
        <v>17.18</v>
      </c>
      <c r="F34">
        <v>11.34</v>
      </c>
      <c r="G34">
        <v>39.68</v>
      </c>
      <c r="H34">
        <v>2.67</v>
      </c>
      <c r="I34">
        <v>0.86</v>
      </c>
      <c r="J34">
        <v>0.01</v>
      </c>
      <c r="K34">
        <v>1.07</v>
      </c>
      <c r="L34">
        <v>23.27</v>
      </c>
      <c r="M34">
        <v>27.03</v>
      </c>
      <c r="N34">
        <v>56.71</v>
      </c>
      <c r="O34">
        <v>2416</v>
      </c>
      <c r="P34">
        <v>2074</v>
      </c>
      <c r="Q34">
        <v>3062</v>
      </c>
      <c r="R34">
        <v>-1076</v>
      </c>
      <c r="S34">
        <v>6562</v>
      </c>
      <c r="T34">
        <v>925</v>
      </c>
      <c r="U34">
        <v>2416</v>
      </c>
      <c r="V34">
        <v>2679.1925007110999</v>
      </c>
      <c r="W34">
        <v>-5.6459999999999999</v>
      </c>
      <c r="X34">
        <v>12510.1925007111</v>
      </c>
      <c r="Y34">
        <v>0.891248626876602</v>
      </c>
    </row>
    <row r="35" spans="1:25" x14ac:dyDescent="0.25">
      <c r="A35">
        <v>2343</v>
      </c>
      <c r="B35">
        <v>1380</v>
      </c>
      <c r="C35">
        <v>13869</v>
      </c>
      <c r="D35">
        <v>773</v>
      </c>
      <c r="E35">
        <v>16.97</v>
      </c>
      <c r="F35">
        <v>11.33</v>
      </c>
      <c r="G35">
        <v>39.659999999999997</v>
      </c>
      <c r="H35">
        <v>2.7</v>
      </c>
      <c r="I35">
        <v>0.87</v>
      </c>
      <c r="J35">
        <v>0</v>
      </c>
      <c r="K35">
        <v>1.07</v>
      </c>
      <c r="L35">
        <v>23.05</v>
      </c>
      <c r="M35">
        <v>27.03</v>
      </c>
      <c r="N35">
        <v>56.66</v>
      </c>
      <c r="O35">
        <v>2416</v>
      </c>
      <c r="P35">
        <v>2074</v>
      </c>
      <c r="Q35">
        <v>3060</v>
      </c>
      <c r="R35">
        <v>-1069</v>
      </c>
      <c r="S35">
        <v>6567</v>
      </c>
      <c r="T35">
        <v>922</v>
      </c>
      <c r="U35">
        <v>2416</v>
      </c>
      <c r="V35">
        <v>2678.1925007110999</v>
      </c>
      <c r="W35">
        <v>-5.5190000000000001</v>
      </c>
      <c r="X35">
        <v>12508.1925007111</v>
      </c>
      <c r="Y35">
        <v>0.88319296960820204</v>
      </c>
    </row>
    <row r="36" spans="1:25" x14ac:dyDescent="0.25">
      <c r="A36">
        <v>2351</v>
      </c>
      <c r="B36">
        <v>1340</v>
      </c>
      <c r="C36">
        <v>13850</v>
      </c>
      <c r="D36">
        <v>869</v>
      </c>
      <c r="E36">
        <v>16.95</v>
      </c>
      <c r="F36">
        <v>11.35</v>
      </c>
      <c r="G36">
        <v>39.72</v>
      </c>
      <c r="H36">
        <v>2.65</v>
      </c>
      <c r="I36">
        <v>0.85</v>
      </c>
      <c r="J36">
        <v>0</v>
      </c>
      <c r="K36">
        <v>1.07</v>
      </c>
      <c r="L36">
        <v>23.06</v>
      </c>
      <c r="M36">
        <v>27.03</v>
      </c>
      <c r="N36">
        <v>56.75</v>
      </c>
      <c r="O36">
        <v>2416</v>
      </c>
      <c r="P36">
        <v>2074</v>
      </c>
      <c r="Q36">
        <v>3064</v>
      </c>
      <c r="R36">
        <v>-1070</v>
      </c>
      <c r="S36">
        <v>6570</v>
      </c>
      <c r="T36">
        <v>921</v>
      </c>
      <c r="U36">
        <v>2415</v>
      </c>
      <c r="V36">
        <v>2666.1925007110999</v>
      </c>
      <c r="W36">
        <v>-5.5259999999999998</v>
      </c>
      <c r="X36">
        <v>12497.1925007111</v>
      </c>
      <c r="Y36">
        <v>0.88355913584767398</v>
      </c>
    </row>
    <row r="37" spans="1:25" x14ac:dyDescent="0.25">
      <c r="A37">
        <v>2346</v>
      </c>
      <c r="B37">
        <v>1616</v>
      </c>
      <c r="C37">
        <v>13647</v>
      </c>
      <c r="D37">
        <v>30</v>
      </c>
      <c r="E37">
        <v>16.7</v>
      </c>
      <c r="F37">
        <v>11.34</v>
      </c>
      <c r="G37">
        <v>39.68</v>
      </c>
      <c r="H37">
        <v>2.69</v>
      </c>
      <c r="I37">
        <v>0.87</v>
      </c>
      <c r="J37">
        <v>0</v>
      </c>
      <c r="K37">
        <v>1.07</v>
      </c>
      <c r="L37">
        <v>22.79</v>
      </c>
      <c r="M37">
        <v>27.03</v>
      </c>
      <c r="N37">
        <v>56.69</v>
      </c>
      <c r="O37">
        <v>2416</v>
      </c>
      <c r="P37">
        <v>2074</v>
      </c>
      <c r="Q37">
        <v>3061</v>
      </c>
      <c r="R37">
        <v>-1061</v>
      </c>
      <c r="S37">
        <v>6576</v>
      </c>
      <c r="T37">
        <v>918</v>
      </c>
      <c r="U37">
        <v>2416</v>
      </c>
      <c r="V37">
        <v>2660.1925007110999</v>
      </c>
      <c r="W37">
        <v>-5.37</v>
      </c>
      <c r="X37">
        <v>12491.1925007111</v>
      </c>
      <c r="Y37">
        <v>0.87367264738191097</v>
      </c>
    </row>
    <row r="38" spans="1:25" x14ac:dyDescent="0.25">
      <c r="A38">
        <v>2347</v>
      </c>
      <c r="B38">
        <v>1215</v>
      </c>
      <c r="C38">
        <v>13883</v>
      </c>
      <c r="D38">
        <v>1270</v>
      </c>
      <c r="E38">
        <v>16.989999999999998</v>
      </c>
      <c r="F38">
        <v>11.34</v>
      </c>
      <c r="G38">
        <v>39.69</v>
      </c>
      <c r="H38">
        <v>2.67</v>
      </c>
      <c r="I38">
        <v>0.86</v>
      </c>
      <c r="J38">
        <v>0.01</v>
      </c>
      <c r="K38">
        <v>1.07</v>
      </c>
      <c r="L38">
        <v>23.08</v>
      </c>
      <c r="M38">
        <v>27.03</v>
      </c>
      <c r="N38">
        <v>56.71</v>
      </c>
      <c r="O38">
        <v>2416</v>
      </c>
      <c r="P38">
        <v>2074</v>
      </c>
      <c r="Q38">
        <v>3062</v>
      </c>
      <c r="R38">
        <v>-1070</v>
      </c>
      <c r="S38">
        <v>6568</v>
      </c>
      <c r="T38">
        <v>922</v>
      </c>
      <c r="U38">
        <v>2416</v>
      </c>
      <c r="V38">
        <v>2655.1925007110999</v>
      </c>
      <c r="W38">
        <v>-5.54</v>
      </c>
      <c r="X38">
        <v>12488.1925007111</v>
      </c>
      <c r="Y38">
        <v>0.88429146832661998</v>
      </c>
    </row>
    <row r="39" spans="1:25" x14ac:dyDescent="0.25">
      <c r="A39">
        <v>2320</v>
      </c>
      <c r="B39">
        <v>850</v>
      </c>
      <c r="C39">
        <v>14109</v>
      </c>
      <c r="D39">
        <v>2496</v>
      </c>
      <c r="E39">
        <v>17.27</v>
      </c>
      <c r="F39">
        <v>11.28</v>
      </c>
      <c r="G39">
        <v>39.49</v>
      </c>
      <c r="H39">
        <v>2.78</v>
      </c>
      <c r="I39">
        <v>0.9</v>
      </c>
      <c r="J39">
        <v>0.09</v>
      </c>
      <c r="K39">
        <v>1.08</v>
      </c>
      <c r="L39">
        <v>23.28</v>
      </c>
      <c r="M39">
        <v>27.03</v>
      </c>
      <c r="N39">
        <v>56.54</v>
      </c>
      <c r="O39">
        <v>2416</v>
      </c>
      <c r="P39">
        <v>2074</v>
      </c>
      <c r="Q39">
        <v>3053</v>
      </c>
      <c r="R39">
        <v>-1072</v>
      </c>
      <c r="S39">
        <v>6556</v>
      </c>
      <c r="T39">
        <v>925</v>
      </c>
      <c r="U39">
        <v>2419</v>
      </c>
      <c r="V39">
        <v>2651.1925007110999</v>
      </c>
      <c r="W39">
        <v>-5.6449999999999996</v>
      </c>
      <c r="X39">
        <v>12483.1925007111</v>
      </c>
      <c r="Y39">
        <v>0.891980959355547</v>
      </c>
    </row>
    <row r="40" spans="1:25" x14ac:dyDescent="0.25">
      <c r="A40">
        <v>2351</v>
      </c>
      <c r="B40">
        <v>1612</v>
      </c>
      <c r="C40">
        <v>13444</v>
      </c>
      <c r="D40">
        <v>25</v>
      </c>
      <c r="E40">
        <v>16.45</v>
      </c>
      <c r="F40">
        <v>11.35</v>
      </c>
      <c r="G40">
        <v>39.72</v>
      </c>
      <c r="H40">
        <v>2.65</v>
      </c>
      <c r="I40">
        <v>0.85</v>
      </c>
      <c r="J40">
        <v>0</v>
      </c>
      <c r="K40">
        <v>1.07</v>
      </c>
      <c r="L40">
        <v>22.56</v>
      </c>
      <c r="M40">
        <v>27.03</v>
      </c>
      <c r="N40">
        <v>56.74</v>
      </c>
      <c r="O40">
        <v>2416</v>
      </c>
      <c r="P40">
        <v>2074</v>
      </c>
      <c r="Q40">
        <v>3064</v>
      </c>
      <c r="R40">
        <v>-1055</v>
      </c>
      <c r="S40">
        <v>6585</v>
      </c>
      <c r="T40">
        <v>913</v>
      </c>
      <c r="U40">
        <v>2415</v>
      </c>
      <c r="V40">
        <v>2608.1925007110999</v>
      </c>
      <c r="W40">
        <v>-5.2409999999999997</v>
      </c>
      <c r="X40">
        <v>12442.1925007111</v>
      </c>
      <c r="Y40">
        <v>0.86525082387403796</v>
      </c>
    </row>
    <row r="41" spans="1:25" x14ac:dyDescent="0.25">
      <c r="A41">
        <v>2344</v>
      </c>
      <c r="B41">
        <v>832</v>
      </c>
      <c r="C41">
        <v>13907</v>
      </c>
      <c r="D41">
        <v>2468</v>
      </c>
      <c r="E41">
        <v>17.02</v>
      </c>
      <c r="F41">
        <v>11.33</v>
      </c>
      <c r="G41">
        <v>39.67</v>
      </c>
      <c r="H41">
        <v>2.61</v>
      </c>
      <c r="I41">
        <v>0.84</v>
      </c>
      <c r="J41">
        <v>0.09</v>
      </c>
      <c r="K41">
        <v>1.06</v>
      </c>
      <c r="L41">
        <v>23.12</v>
      </c>
      <c r="M41">
        <v>27.03</v>
      </c>
      <c r="N41">
        <v>56.78</v>
      </c>
      <c r="O41">
        <v>2416</v>
      </c>
      <c r="P41">
        <v>2074</v>
      </c>
      <c r="Q41">
        <v>3066</v>
      </c>
      <c r="R41">
        <v>-1072</v>
      </c>
      <c r="S41">
        <v>6570</v>
      </c>
      <c r="T41">
        <v>920</v>
      </c>
      <c r="U41">
        <v>2414</v>
      </c>
      <c r="V41">
        <v>2598.1925007110999</v>
      </c>
      <c r="W41">
        <v>-5.5650000000000004</v>
      </c>
      <c r="X41">
        <v>12434.1925007111</v>
      </c>
      <c r="Y41">
        <v>0.88538996704503803</v>
      </c>
    </row>
    <row r="42" spans="1:25" x14ac:dyDescent="0.25">
      <c r="A42">
        <v>2347</v>
      </c>
      <c r="B42">
        <v>907</v>
      </c>
      <c r="C42">
        <v>13789</v>
      </c>
      <c r="D42">
        <v>2225</v>
      </c>
      <c r="E42">
        <v>16.88</v>
      </c>
      <c r="F42">
        <v>11.34</v>
      </c>
      <c r="G42">
        <v>39.69</v>
      </c>
      <c r="H42">
        <v>2.62</v>
      </c>
      <c r="I42">
        <v>0.84</v>
      </c>
      <c r="J42">
        <v>0.06</v>
      </c>
      <c r="K42">
        <v>1.06</v>
      </c>
      <c r="L42">
        <v>22.98</v>
      </c>
      <c r="M42">
        <v>27.03</v>
      </c>
      <c r="N42">
        <v>56.78</v>
      </c>
      <c r="O42">
        <v>2416</v>
      </c>
      <c r="P42">
        <v>2074</v>
      </c>
      <c r="Q42">
        <v>3066</v>
      </c>
      <c r="R42">
        <v>-1068</v>
      </c>
      <c r="S42">
        <v>6574</v>
      </c>
      <c r="T42">
        <v>918</v>
      </c>
      <c r="U42">
        <v>2414</v>
      </c>
      <c r="V42">
        <v>2580.1925007110999</v>
      </c>
      <c r="W42">
        <v>-5.484</v>
      </c>
      <c r="X42">
        <v>12417.1925007111</v>
      </c>
      <c r="Y42">
        <v>0.88026363969242005</v>
      </c>
    </row>
    <row r="43" spans="1:25" x14ac:dyDescent="0.25">
      <c r="A43">
        <v>2337</v>
      </c>
      <c r="B43">
        <v>898</v>
      </c>
      <c r="C43">
        <v>13789</v>
      </c>
      <c r="D43">
        <v>2288</v>
      </c>
      <c r="E43">
        <v>16.88</v>
      </c>
      <c r="F43">
        <v>11.32</v>
      </c>
      <c r="G43">
        <v>39.619999999999997</v>
      </c>
      <c r="H43">
        <v>2.68</v>
      </c>
      <c r="I43">
        <v>0.87</v>
      </c>
      <c r="J43">
        <v>7.0000000000000007E-2</v>
      </c>
      <c r="K43">
        <v>1.07</v>
      </c>
      <c r="L43">
        <v>22.95</v>
      </c>
      <c r="M43">
        <v>27.03</v>
      </c>
      <c r="N43">
        <v>56.68</v>
      </c>
      <c r="O43">
        <v>2416</v>
      </c>
      <c r="P43">
        <v>2074</v>
      </c>
      <c r="Q43">
        <v>3061</v>
      </c>
      <c r="R43">
        <v>-1065</v>
      </c>
      <c r="S43">
        <v>6571</v>
      </c>
      <c r="T43">
        <v>917</v>
      </c>
      <c r="U43">
        <v>2416</v>
      </c>
      <c r="V43">
        <v>2578.1925007110999</v>
      </c>
      <c r="W43">
        <v>-5.4589999999999996</v>
      </c>
      <c r="X43">
        <v>12414.1925007111</v>
      </c>
      <c r="Y43">
        <v>0.87953130721347395</v>
      </c>
    </row>
    <row r="44" spans="1:25" x14ac:dyDescent="0.25">
      <c r="A44">
        <v>2347</v>
      </c>
      <c r="B44">
        <v>964</v>
      </c>
      <c r="C44">
        <v>13672</v>
      </c>
      <c r="D44">
        <v>2048</v>
      </c>
      <c r="E44">
        <v>16.73</v>
      </c>
      <c r="F44">
        <v>11.34</v>
      </c>
      <c r="G44">
        <v>39.69</v>
      </c>
      <c r="H44">
        <v>2.64</v>
      </c>
      <c r="I44">
        <v>0.85</v>
      </c>
      <c r="J44">
        <v>0.04</v>
      </c>
      <c r="K44">
        <v>1.07</v>
      </c>
      <c r="L44">
        <v>22.83</v>
      </c>
      <c r="M44">
        <v>27.03</v>
      </c>
      <c r="N44">
        <v>56.76</v>
      </c>
      <c r="O44">
        <v>2416</v>
      </c>
      <c r="P44">
        <v>2074</v>
      </c>
      <c r="Q44">
        <v>3065</v>
      </c>
      <c r="R44">
        <v>-1063</v>
      </c>
      <c r="S44">
        <v>6577</v>
      </c>
      <c r="T44">
        <v>915</v>
      </c>
      <c r="U44">
        <v>2415</v>
      </c>
      <c r="V44">
        <v>2559.1925007110999</v>
      </c>
      <c r="W44">
        <v>-5.3979999999999997</v>
      </c>
      <c r="X44">
        <v>12396.1925007111</v>
      </c>
      <c r="Y44">
        <v>0.87513731233980196</v>
      </c>
    </row>
    <row r="45" spans="1:25" x14ac:dyDescent="0.25">
      <c r="A45">
        <v>2323</v>
      </c>
      <c r="B45">
        <v>1652</v>
      </c>
      <c r="C45">
        <v>13243</v>
      </c>
      <c r="D45">
        <v>0</v>
      </c>
      <c r="E45">
        <v>16.21</v>
      </c>
      <c r="F45">
        <v>11.29</v>
      </c>
      <c r="G45">
        <v>39.51</v>
      </c>
      <c r="H45">
        <v>2.86</v>
      </c>
      <c r="I45">
        <v>0.92</v>
      </c>
      <c r="J45">
        <v>0</v>
      </c>
      <c r="K45">
        <v>1.1000000000000001</v>
      </c>
      <c r="L45">
        <v>22.23</v>
      </c>
      <c r="M45">
        <v>27.03</v>
      </c>
      <c r="N45">
        <v>56.45</v>
      </c>
      <c r="O45">
        <v>2416</v>
      </c>
      <c r="P45">
        <v>2074</v>
      </c>
      <c r="Q45">
        <v>3048</v>
      </c>
      <c r="R45">
        <v>-1040</v>
      </c>
      <c r="S45">
        <v>6584</v>
      </c>
      <c r="T45">
        <v>907</v>
      </c>
      <c r="U45">
        <v>2420</v>
      </c>
      <c r="V45">
        <v>2563.1925007110999</v>
      </c>
      <c r="W45">
        <v>-5.0270000000000001</v>
      </c>
      <c r="X45">
        <v>12395.1925007111</v>
      </c>
      <c r="Y45">
        <v>0.85426583668985701</v>
      </c>
    </row>
    <row r="46" spans="1:25" x14ac:dyDescent="0.25">
      <c r="A46">
        <v>2347</v>
      </c>
      <c r="B46">
        <v>1616</v>
      </c>
      <c r="C46">
        <v>13243</v>
      </c>
      <c r="D46">
        <v>27</v>
      </c>
      <c r="E46">
        <v>16.21</v>
      </c>
      <c r="F46">
        <v>11.34</v>
      </c>
      <c r="G46">
        <v>39.69</v>
      </c>
      <c r="H46">
        <v>2.68</v>
      </c>
      <c r="I46">
        <v>0.86</v>
      </c>
      <c r="J46">
        <v>0</v>
      </c>
      <c r="K46">
        <v>1.08</v>
      </c>
      <c r="L46">
        <v>22.31</v>
      </c>
      <c r="M46">
        <v>27.03</v>
      </c>
      <c r="N46">
        <v>56.7</v>
      </c>
      <c r="O46">
        <v>2416</v>
      </c>
      <c r="P46">
        <v>2074</v>
      </c>
      <c r="Q46">
        <v>3062</v>
      </c>
      <c r="R46">
        <v>-1046</v>
      </c>
      <c r="S46">
        <v>6591</v>
      </c>
      <c r="T46">
        <v>908</v>
      </c>
      <c r="U46">
        <v>2416</v>
      </c>
      <c r="V46">
        <v>2557.1925007110999</v>
      </c>
      <c r="W46">
        <v>-5.0890000000000004</v>
      </c>
      <c r="X46">
        <v>12393.1925007111</v>
      </c>
      <c r="Y46">
        <v>0.856462834126693</v>
      </c>
    </row>
    <row r="47" spans="1:25" x14ac:dyDescent="0.25">
      <c r="A47">
        <v>2345</v>
      </c>
      <c r="B47">
        <v>908</v>
      </c>
      <c r="C47">
        <v>13688</v>
      </c>
      <c r="D47">
        <v>2229</v>
      </c>
      <c r="E47">
        <v>16.75</v>
      </c>
      <c r="F47">
        <v>11.34</v>
      </c>
      <c r="G47">
        <v>39.68</v>
      </c>
      <c r="H47">
        <v>2.63</v>
      </c>
      <c r="I47">
        <v>0.85</v>
      </c>
      <c r="J47">
        <v>0.06</v>
      </c>
      <c r="K47">
        <v>1.07</v>
      </c>
      <c r="L47">
        <v>22.85</v>
      </c>
      <c r="M47">
        <v>27.03</v>
      </c>
      <c r="N47">
        <v>56.76</v>
      </c>
      <c r="O47">
        <v>2416</v>
      </c>
      <c r="P47">
        <v>2074</v>
      </c>
      <c r="Q47">
        <v>3065</v>
      </c>
      <c r="R47">
        <v>-1064</v>
      </c>
      <c r="S47">
        <v>6577</v>
      </c>
      <c r="T47">
        <v>915</v>
      </c>
      <c r="U47">
        <v>2415</v>
      </c>
      <c r="V47">
        <v>2554.1925007110999</v>
      </c>
      <c r="W47">
        <v>-5.4080000000000004</v>
      </c>
      <c r="X47">
        <v>12392.1925007111</v>
      </c>
      <c r="Y47">
        <v>0.87586964481874696</v>
      </c>
    </row>
    <row r="48" spans="1:25" x14ac:dyDescent="0.25">
      <c r="A48">
        <v>2339</v>
      </c>
      <c r="B48">
        <v>830</v>
      </c>
      <c r="C48">
        <v>13631</v>
      </c>
      <c r="D48">
        <v>2492</v>
      </c>
      <c r="E48">
        <v>16.68</v>
      </c>
      <c r="F48">
        <v>11.32</v>
      </c>
      <c r="G48">
        <v>39.630000000000003</v>
      </c>
      <c r="H48">
        <v>2.64</v>
      </c>
      <c r="I48">
        <v>0.85</v>
      </c>
      <c r="J48">
        <v>0.09</v>
      </c>
      <c r="K48">
        <v>1.07</v>
      </c>
      <c r="L48">
        <v>22.77</v>
      </c>
      <c r="M48">
        <v>27.03</v>
      </c>
      <c r="N48">
        <v>56.74</v>
      </c>
      <c r="O48">
        <v>2416</v>
      </c>
      <c r="P48">
        <v>2074</v>
      </c>
      <c r="Q48">
        <v>3064</v>
      </c>
      <c r="R48">
        <v>-1060</v>
      </c>
      <c r="S48">
        <v>6579</v>
      </c>
      <c r="T48">
        <v>913</v>
      </c>
      <c r="U48">
        <v>2414</v>
      </c>
      <c r="V48">
        <v>2527.1925007110999</v>
      </c>
      <c r="W48">
        <v>-5.359</v>
      </c>
      <c r="X48">
        <v>12365.1925007111</v>
      </c>
      <c r="Y48">
        <v>0.87294031490296597</v>
      </c>
    </row>
    <row r="49" spans="1:25" x14ac:dyDescent="0.25">
      <c r="A49">
        <v>2347</v>
      </c>
      <c r="B49">
        <v>1105</v>
      </c>
      <c r="C49">
        <v>13358</v>
      </c>
      <c r="D49">
        <v>1611</v>
      </c>
      <c r="E49">
        <v>16.350000000000001</v>
      </c>
      <c r="F49">
        <v>11.34</v>
      </c>
      <c r="G49">
        <v>39.69</v>
      </c>
      <c r="H49">
        <v>2.66</v>
      </c>
      <c r="I49">
        <v>0.86</v>
      </c>
      <c r="J49">
        <v>0.02</v>
      </c>
      <c r="K49">
        <v>1.07</v>
      </c>
      <c r="L49">
        <v>22.45</v>
      </c>
      <c r="M49">
        <v>27.03</v>
      </c>
      <c r="N49">
        <v>56.72</v>
      </c>
      <c r="O49">
        <v>2416</v>
      </c>
      <c r="P49">
        <v>2074</v>
      </c>
      <c r="Q49">
        <v>3063</v>
      </c>
      <c r="R49">
        <v>-1051</v>
      </c>
      <c r="S49">
        <v>6588</v>
      </c>
      <c r="T49">
        <v>908</v>
      </c>
      <c r="U49">
        <v>2415</v>
      </c>
      <c r="V49">
        <v>2503.1925007110999</v>
      </c>
      <c r="W49">
        <v>-5.173</v>
      </c>
      <c r="X49">
        <v>12342.1925007111</v>
      </c>
      <c r="Y49">
        <v>0.86122299523983803</v>
      </c>
    </row>
    <row r="50" spans="1:25" x14ac:dyDescent="0.25">
      <c r="A50">
        <v>2347</v>
      </c>
      <c r="B50">
        <v>1168</v>
      </c>
      <c r="C50">
        <v>13313</v>
      </c>
      <c r="D50">
        <v>1416</v>
      </c>
      <c r="E50">
        <v>16.29</v>
      </c>
      <c r="F50">
        <v>11.34</v>
      </c>
      <c r="G50">
        <v>39.69</v>
      </c>
      <c r="H50">
        <v>2.67</v>
      </c>
      <c r="I50">
        <v>0.86</v>
      </c>
      <c r="J50">
        <v>0.01</v>
      </c>
      <c r="K50">
        <v>1.07</v>
      </c>
      <c r="L50">
        <v>22.39</v>
      </c>
      <c r="M50">
        <v>27.03</v>
      </c>
      <c r="N50">
        <v>56.72</v>
      </c>
      <c r="O50">
        <v>2416</v>
      </c>
      <c r="P50">
        <v>2074</v>
      </c>
      <c r="Q50">
        <v>3063</v>
      </c>
      <c r="R50">
        <v>-1049</v>
      </c>
      <c r="S50">
        <v>6589</v>
      </c>
      <c r="T50">
        <v>907</v>
      </c>
      <c r="U50">
        <v>2415</v>
      </c>
      <c r="V50">
        <v>2501.1925007110999</v>
      </c>
      <c r="W50">
        <v>-5.14</v>
      </c>
      <c r="X50">
        <v>12340.1925007111</v>
      </c>
      <c r="Y50">
        <v>0.85902599780300204</v>
      </c>
    </row>
    <row r="51" spans="1:25" x14ac:dyDescent="0.25">
      <c r="A51">
        <v>2344</v>
      </c>
      <c r="B51">
        <v>849</v>
      </c>
      <c r="C51">
        <v>13495</v>
      </c>
      <c r="D51">
        <v>2415</v>
      </c>
      <c r="E51">
        <v>16.52</v>
      </c>
      <c r="F51">
        <v>11.33</v>
      </c>
      <c r="G51">
        <v>39.67</v>
      </c>
      <c r="H51">
        <v>2.62</v>
      </c>
      <c r="I51">
        <v>0.84</v>
      </c>
      <c r="J51">
        <v>0.08</v>
      </c>
      <c r="K51">
        <v>1.07</v>
      </c>
      <c r="L51">
        <v>22.62</v>
      </c>
      <c r="M51">
        <v>27.03</v>
      </c>
      <c r="N51">
        <v>56.78</v>
      </c>
      <c r="O51">
        <v>2416</v>
      </c>
      <c r="P51">
        <v>2074</v>
      </c>
      <c r="Q51">
        <v>3066</v>
      </c>
      <c r="R51">
        <v>-1057</v>
      </c>
      <c r="S51">
        <v>6585</v>
      </c>
      <c r="T51">
        <v>910</v>
      </c>
      <c r="U51">
        <v>2414</v>
      </c>
      <c r="V51">
        <v>2496.1925007110999</v>
      </c>
      <c r="W51">
        <v>-5.274</v>
      </c>
      <c r="X51">
        <v>12337.1925007111</v>
      </c>
      <c r="Y51">
        <v>0.86744782131087494</v>
      </c>
    </row>
    <row r="52" spans="1:25" x14ac:dyDescent="0.25">
      <c r="A52">
        <v>2347</v>
      </c>
      <c r="B52">
        <v>1557</v>
      </c>
      <c r="C52">
        <v>13017</v>
      </c>
      <c r="D52">
        <v>210</v>
      </c>
      <c r="E52">
        <v>15.93</v>
      </c>
      <c r="F52">
        <v>11.34</v>
      </c>
      <c r="G52">
        <v>39.69</v>
      </c>
      <c r="H52">
        <v>2.68</v>
      </c>
      <c r="I52">
        <v>0.86</v>
      </c>
      <c r="J52">
        <v>0</v>
      </c>
      <c r="K52">
        <v>1.08</v>
      </c>
      <c r="L52">
        <v>22.03</v>
      </c>
      <c r="M52">
        <v>27.03</v>
      </c>
      <c r="N52">
        <v>56.7</v>
      </c>
      <c r="O52">
        <v>2416</v>
      </c>
      <c r="P52">
        <v>2074</v>
      </c>
      <c r="Q52">
        <v>3062</v>
      </c>
      <c r="R52">
        <v>-1038</v>
      </c>
      <c r="S52">
        <v>6600</v>
      </c>
      <c r="T52">
        <v>902</v>
      </c>
      <c r="U52">
        <v>2416</v>
      </c>
      <c r="V52">
        <v>2490.1925007110999</v>
      </c>
      <c r="W52">
        <v>-4.931</v>
      </c>
      <c r="X52">
        <v>12330.1925007111</v>
      </c>
      <c r="Y52">
        <v>0.84621017942145704</v>
      </c>
    </row>
    <row r="53" spans="1:25" x14ac:dyDescent="0.25">
      <c r="A53">
        <v>2343</v>
      </c>
      <c r="B53">
        <v>1218</v>
      </c>
      <c r="C53">
        <v>13225</v>
      </c>
      <c r="D53">
        <v>1275</v>
      </c>
      <c r="E53">
        <v>16.190000000000001</v>
      </c>
      <c r="F53">
        <v>11.33</v>
      </c>
      <c r="G53">
        <v>39.659999999999997</v>
      </c>
      <c r="H53">
        <v>2.7</v>
      </c>
      <c r="I53">
        <v>0.87</v>
      </c>
      <c r="J53">
        <v>0.01</v>
      </c>
      <c r="K53">
        <v>1.08</v>
      </c>
      <c r="L53">
        <v>22.27</v>
      </c>
      <c r="M53">
        <v>27.03</v>
      </c>
      <c r="N53">
        <v>56.67</v>
      </c>
      <c r="O53">
        <v>2416</v>
      </c>
      <c r="P53">
        <v>2074</v>
      </c>
      <c r="Q53">
        <v>3060</v>
      </c>
      <c r="R53">
        <v>-1045</v>
      </c>
      <c r="S53">
        <v>6591</v>
      </c>
      <c r="T53">
        <v>905</v>
      </c>
      <c r="U53">
        <v>2417</v>
      </c>
      <c r="V53">
        <v>2488.1925007110999</v>
      </c>
      <c r="W53">
        <v>-5.0679999999999996</v>
      </c>
      <c r="X53">
        <v>12328.1925007111</v>
      </c>
      <c r="Y53">
        <v>0.854998169168802</v>
      </c>
    </row>
    <row r="54" spans="1:25" x14ac:dyDescent="0.25">
      <c r="A54">
        <v>2345</v>
      </c>
      <c r="B54">
        <v>1162</v>
      </c>
      <c r="C54">
        <v>13211</v>
      </c>
      <c r="D54">
        <v>1441</v>
      </c>
      <c r="E54">
        <v>16.170000000000002</v>
      </c>
      <c r="F54">
        <v>11.34</v>
      </c>
      <c r="G54">
        <v>39.68</v>
      </c>
      <c r="H54">
        <v>2.68</v>
      </c>
      <c r="I54">
        <v>0.87</v>
      </c>
      <c r="J54">
        <v>0.01</v>
      </c>
      <c r="K54">
        <v>1.08</v>
      </c>
      <c r="L54">
        <v>22.26</v>
      </c>
      <c r="M54">
        <v>27.03</v>
      </c>
      <c r="N54">
        <v>56.7</v>
      </c>
      <c r="O54">
        <v>2416</v>
      </c>
      <c r="P54">
        <v>2074</v>
      </c>
      <c r="Q54">
        <v>3062</v>
      </c>
      <c r="R54">
        <v>-1045</v>
      </c>
      <c r="S54">
        <v>6592</v>
      </c>
      <c r="T54">
        <v>904</v>
      </c>
      <c r="U54">
        <v>2417</v>
      </c>
      <c r="V54">
        <v>2475.1925007110999</v>
      </c>
      <c r="W54">
        <v>-5.0640000000000001</v>
      </c>
      <c r="X54">
        <v>12316.1925007111</v>
      </c>
      <c r="Y54">
        <v>0.85463200292932995</v>
      </c>
    </row>
    <row r="55" spans="1:25" x14ac:dyDescent="0.25">
      <c r="A55">
        <v>2344</v>
      </c>
      <c r="B55">
        <v>906</v>
      </c>
      <c r="C55">
        <v>13368</v>
      </c>
      <c r="D55">
        <v>2238</v>
      </c>
      <c r="E55">
        <v>16.36</v>
      </c>
      <c r="F55">
        <v>11.33</v>
      </c>
      <c r="G55">
        <v>39.67</v>
      </c>
      <c r="H55">
        <v>2.64</v>
      </c>
      <c r="I55">
        <v>0.85</v>
      </c>
      <c r="J55">
        <v>0.06</v>
      </c>
      <c r="K55">
        <v>1.07</v>
      </c>
      <c r="L55">
        <v>22.46</v>
      </c>
      <c r="M55">
        <v>27.03</v>
      </c>
      <c r="N55">
        <v>56.75</v>
      </c>
      <c r="O55">
        <v>2416</v>
      </c>
      <c r="P55">
        <v>2074</v>
      </c>
      <c r="Q55">
        <v>3064</v>
      </c>
      <c r="R55">
        <v>-1051</v>
      </c>
      <c r="S55">
        <v>6589</v>
      </c>
      <c r="T55">
        <v>907</v>
      </c>
      <c r="U55">
        <v>2414</v>
      </c>
      <c r="V55">
        <v>2473.1925007110999</v>
      </c>
      <c r="W55">
        <v>-5.181</v>
      </c>
      <c r="X55">
        <v>12314.1925007111</v>
      </c>
      <c r="Y55">
        <v>0.86158916147931097</v>
      </c>
    </row>
    <row r="56" spans="1:25" x14ac:dyDescent="0.25">
      <c r="A56">
        <v>2350</v>
      </c>
      <c r="B56">
        <v>1621</v>
      </c>
      <c r="C56">
        <v>12863</v>
      </c>
      <c r="D56">
        <v>1</v>
      </c>
      <c r="E56">
        <v>15.74</v>
      </c>
      <c r="F56">
        <v>11.35</v>
      </c>
      <c r="G56">
        <v>39.71</v>
      </c>
      <c r="H56">
        <v>2.66</v>
      </c>
      <c r="I56">
        <v>0.86</v>
      </c>
      <c r="J56">
        <v>0</v>
      </c>
      <c r="K56">
        <v>1.08</v>
      </c>
      <c r="L56">
        <v>21.86</v>
      </c>
      <c r="M56">
        <v>27.03</v>
      </c>
      <c r="N56">
        <v>56.73</v>
      </c>
      <c r="O56">
        <v>2416</v>
      </c>
      <c r="P56">
        <v>2074</v>
      </c>
      <c r="Q56">
        <v>3064</v>
      </c>
      <c r="R56">
        <v>-1033</v>
      </c>
      <c r="S56">
        <v>6607</v>
      </c>
      <c r="T56">
        <v>898</v>
      </c>
      <c r="U56">
        <v>2415</v>
      </c>
      <c r="V56">
        <v>2462.1925007110999</v>
      </c>
      <c r="W56">
        <v>-4.83</v>
      </c>
      <c r="X56">
        <v>12303.1925007111</v>
      </c>
      <c r="Y56">
        <v>0.83998535335042102</v>
      </c>
    </row>
    <row r="57" spans="1:25" x14ac:dyDescent="0.25">
      <c r="A57">
        <v>2347</v>
      </c>
      <c r="B57">
        <v>1168</v>
      </c>
      <c r="C57">
        <v>13103</v>
      </c>
      <c r="D57">
        <v>1416</v>
      </c>
      <c r="E57">
        <v>16.04</v>
      </c>
      <c r="F57">
        <v>11.34</v>
      </c>
      <c r="G57">
        <v>39.69</v>
      </c>
      <c r="H57">
        <v>2.67</v>
      </c>
      <c r="I57">
        <v>0.86</v>
      </c>
      <c r="J57">
        <v>0.01</v>
      </c>
      <c r="K57">
        <v>1.08</v>
      </c>
      <c r="L57">
        <v>22.14</v>
      </c>
      <c r="M57">
        <v>27.03</v>
      </c>
      <c r="N57">
        <v>56.72</v>
      </c>
      <c r="O57">
        <v>2416</v>
      </c>
      <c r="P57">
        <v>2074</v>
      </c>
      <c r="Q57">
        <v>3063</v>
      </c>
      <c r="R57">
        <v>-1041</v>
      </c>
      <c r="S57">
        <v>6597</v>
      </c>
      <c r="T57">
        <v>902</v>
      </c>
      <c r="U57">
        <v>2416</v>
      </c>
      <c r="V57">
        <v>2448.1925007110999</v>
      </c>
      <c r="W57">
        <v>-4.9930000000000003</v>
      </c>
      <c r="X57">
        <v>12291.1925007111</v>
      </c>
      <c r="Y57">
        <v>0.85023800805565697</v>
      </c>
    </row>
    <row r="58" spans="1:25" x14ac:dyDescent="0.25">
      <c r="A58">
        <v>2344</v>
      </c>
      <c r="B58">
        <v>1628</v>
      </c>
      <c r="C58">
        <v>12783</v>
      </c>
      <c r="D58">
        <v>0</v>
      </c>
      <c r="E58">
        <v>15.64</v>
      </c>
      <c r="F58">
        <v>11.33</v>
      </c>
      <c r="G58">
        <v>39.67</v>
      </c>
      <c r="H58">
        <v>2.7</v>
      </c>
      <c r="I58">
        <v>0.87</v>
      </c>
      <c r="J58">
        <v>0</v>
      </c>
      <c r="K58">
        <v>1.0900000000000001</v>
      </c>
      <c r="L58">
        <v>21.74</v>
      </c>
      <c r="M58">
        <v>27.03</v>
      </c>
      <c r="N58">
        <v>56.67</v>
      </c>
      <c r="O58">
        <v>2416</v>
      </c>
      <c r="P58">
        <v>2074</v>
      </c>
      <c r="Q58">
        <v>3060</v>
      </c>
      <c r="R58">
        <v>-1028</v>
      </c>
      <c r="S58">
        <v>6608</v>
      </c>
      <c r="T58">
        <v>896</v>
      </c>
      <c r="U58">
        <v>2416</v>
      </c>
      <c r="V58">
        <v>2443.1925007110999</v>
      </c>
      <c r="W58">
        <v>-4.7590000000000003</v>
      </c>
      <c r="X58">
        <v>12284.1925007111</v>
      </c>
      <c r="Y58">
        <v>0.83595752471622098</v>
      </c>
    </row>
    <row r="59" spans="1:25" x14ac:dyDescent="0.25">
      <c r="A59">
        <v>2341</v>
      </c>
      <c r="B59">
        <v>1631</v>
      </c>
      <c r="C59">
        <v>12743</v>
      </c>
      <c r="D59">
        <v>1</v>
      </c>
      <c r="E59">
        <v>15.6</v>
      </c>
      <c r="F59">
        <v>11.33</v>
      </c>
      <c r="G59">
        <v>39.65</v>
      </c>
      <c r="H59">
        <v>2.72</v>
      </c>
      <c r="I59">
        <v>0.88</v>
      </c>
      <c r="J59">
        <v>0</v>
      </c>
      <c r="K59">
        <v>1.0900000000000001</v>
      </c>
      <c r="L59">
        <v>21.68</v>
      </c>
      <c r="M59">
        <v>27.03</v>
      </c>
      <c r="N59">
        <v>56.64</v>
      </c>
      <c r="O59">
        <v>2416</v>
      </c>
      <c r="P59">
        <v>2074</v>
      </c>
      <c r="Q59">
        <v>3059</v>
      </c>
      <c r="R59">
        <v>-1025</v>
      </c>
      <c r="S59">
        <v>6609</v>
      </c>
      <c r="T59">
        <v>895</v>
      </c>
      <c r="U59">
        <v>2418</v>
      </c>
      <c r="V59">
        <v>2433.1925007110999</v>
      </c>
      <c r="W59">
        <v>-4.7229999999999999</v>
      </c>
      <c r="X59">
        <v>12276.1925007111</v>
      </c>
      <c r="Y59">
        <v>0.83376052727938399</v>
      </c>
    </row>
    <row r="60" spans="1:25" x14ac:dyDescent="0.25">
      <c r="A60">
        <v>2337</v>
      </c>
      <c r="B60">
        <v>1417</v>
      </c>
      <c r="C60">
        <v>12783</v>
      </c>
      <c r="D60">
        <v>679</v>
      </c>
      <c r="E60">
        <v>15.64</v>
      </c>
      <c r="F60">
        <v>11.32</v>
      </c>
      <c r="G60">
        <v>39.619999999999997</v>
      </c>
      <c r="H60">
        <v>2.75</v>
      </c>
      <c r="I60">
        <v>0.89</v>
      </c>
      <c r="J60">
        <v>0</v>
      </c>
      <c r="K60">
        <v>1.0900000000000001</v>
      </c>
      <c r="L60">
        <v>21.72</v>
      </c>
      <c r="M60">
        <v>27.03</v>
      </c>
      <c r="N60">
        <v>56.6</v>
      </c>
      <c r="O60">
        <v>2416</v>
      </c>
      <c r="P60">
        <v>2074</v>
      </c>
      <c r="Q60">
        <v>3056</v>
      </c>
      <c r="R60">
        <v>-1026</v>
      </c>
      <c r="S60">
        <v>6606</v>
      </c>
      <c r="T60">
        <v>895</v>
      </c>
      <c r="U60">
        <v>2417</v>
      </c>
      <c r="V60">
        <v>2407.1925007110999</v>
      </c>
      <c r="W60">
        <v>-4.7409999999999997</v>
      </c>
      <c r="X60">
        <v>12249.1925007111</v>
      </c>
      <c r="Y60">
        <v>0.83522519223727498</v>
      </c>
    </row>
    <row r="61" spans="1:25" x14ac:dyDescent="0.25">
      <c r="A61">
        <v>2347</v>
      </c>
      <c r="B61">
        <v>1485</v>
      </c>
      <c r="C61">
        <v>12702</v>
      </c>
      <c r="D61">
        <v>433</v>
      </c>
      <c r="E61">
        <v>15.55</v>
      </c>
      <c r="F61">
        <v>11.34</v>
      </c>
      <c r="G61">
        <v>39.69</v>
      </c>
      <c r="H61">
        <v>2.68</v>
      </c>
      <c r="I61">
        <v>0.86</v>
      </c>
      <c r="J61">
        <v>0</v>
      </c>
      <c r="K61">
        <v>1.08</v>
      </c>
      <c r="L61">
        <v>21.65</v>
      </c>
      <c r="M61">
        <v>27.03</v>
      </c>
      <c r="N61">
        <v>56.7</v>
      </c>
      <c r="O61">
        <v>2416</v>
      </c>
      <c r="P61">
        <v>2074</v>
      </c>
      <c r="Q61">
        <v>3062</v>
      </c>
      <c r="R61">
        <v>-1025</v>
      </c>
      <c r="S61">
        <v>6612</v>
      </c>
      <c r="T61">
        <v>893</v>
      </c>
      <c r="U61">
        <v>2416</v>
      </c>
      <c r="V61">
        <v>2399.1925007110999</v>
      </c>
      <c r="W61">
        <v>-4.7089999999999996</v>
      </c>
      <c r="X61">
        <v>12243.1925007111</v>
      </c>
      <c r="Y61">
        <v>0.832295862321493</v>
      </c>
    </row>
    <row r="62" spans="1:25" x14ac:dyDescent="0.25">
      <c r="A62">
        <v>2343</v>
      </c>
      <c r="B62">
        <v>1196</v>
      </c>
      <c r="C62">
        <v>12826</v>
      </c>
      <c r="D62">
        <v>1343</v>
      </c>
      <c r="E62">
        <v>15.7</v>
      </c>
      <c r="F62">
        <v>11.33</v>
      </c>
      <c r="G62">
        <v>39.659999999999997</v>
      </c>
      <c r="H62">
        <v>2.7</v>
      </c>
      <c r="I62">
        <v>0.87</v>
      </c>
      <c r="J62">
        <v>0.01</v>
      </c>
      <c r="K62">
        <v>1.08</v>
      </c>
      <c r="L62">
        <v>21.79</v>
      </c>
      <c r="M62">
        <v>27.03</v>
      </c>
      <c r="N62">
        <v>56.67</v>
      </c>
      <c r="O62">
        <v>2416</v>
      </c>
      <c r="P62">
        <v>2074</v>
      </c>
      <c r="Q62">
        <v>3060</v>
      </c>
      <c r="R62">
        <v>-1029</v>
      </c>
      <c r="S62">
        <v>6607</v>
      </c>
      <c r="T62">
        <v>895</v>
      </c>
      <c r="U62">
        <v>2416</v>
      </c>
      <c r="V62">
        <v>2383.1925007110999</v>
      </c>
      <c r="W62">
        <v>-4.7880000000000003</v>
      </c>
      <c r="X62">
        <v>12228.1925007111</v>
      </c>
      <c r="Y62">
        <v>0.83742218967411197</v>
      </c>
    </row>
    <row r="63" spans="1:25" x14ac:dyDescent="0.25">
      <c r="A63">
        <v>2337</v>
      </c>
      <c r="B63">
        <v>910</v>
      </c>
      <c r="C63">
        <v>12992</v>
      </c>
      <c r="D63">
        <v>2251</v>
      </c>
      <c r="E63">
        <v>15.9</v>
      </c>
      <c r="F63">
        <v>11.32</v>
      </c>
      <c r="G63">
        <v>39.619999999999997</v>
      </c>
      <c r="H63">
        <v>2.69</v>
      </c>
      <c r="I63">
        <v>0.87</v>
      </c>
      <c r="J63">
        <v>0.06</v>
      </c>
      <c r="K63">
        <v>1.08</v>
      </c>
      <c r="L63">
        <v>21.98</v>
      </c>
      <c r="M63">
        <v>27.03</v>
      </c>
      <c r="N63">
        <v>56.68</v>
      </c>
      <c r="O63">
        <v>2416</v>
      </c>
      <c r="P63">
        <v>2074</v>
      </c>
      <c r="Q63">
        <v>3061</v>
      </c>
      <c r="R63">
        <v>-1035</v>
      </c>
      <c r="S63">
        <v>6601</v>
      </c>
      <c r="T63">
        <v>897</v>
      </c>
      <c r="U63">
        <v>2416</v>
      </c>
      <c r="V63">
        <v>2378.1925007110999</v>
      </c>
      <c r="W63">
        <v>-4.899</v>
      </c>
      <c r="X63">
        <v>12223.1925007111</v>
      </c>
      <c r="Y63">
        <v>0.844379348224093</v>
      </c>
    </row>
    <row r="64" spans="1:25" x14ac:dyDescent="0.25">
      <c r="A64">
        <v>2347</v>
      </c>
      <c r="B64">
        <v>1017</v>
      </c>
      <c r="C64">
        <v>12915</v>
      </c>
      <c r="D64">
        <v>1884</v>
      </c>
      <c r="E64">
        <v>15.81</v>
      </c>
      <c r="F64">
        <v>11.34</v>
      </c>
      <c r="G64">
        <v>39.69</v>
      </c>
      <c r="H64">
        <v>2.65</v>
      </c>
      <c r="I64">
        <v>0.85</v>
      </c>
      <c r="J64">
        <v>0.03</v>
      </c>
      <c r="K64">
        <v>1.08</v>
      </c>
      <c r="L64">
        <v>21.91</v>
      </c>
      <c r="M64">
        <v>27.03</v>
      </c>
      <c r="N64">
        <v>56.74</v>
      </c>
      <c r="O64">
        <v>2416</v>
      </c>
      <c r="P64">
        <v>2074</v>
      </c>
      <c r="Q64">
        <v>3064</v>
      </c>
      <c r="R64">
        <v>-1034</v>
      </c>
      <c r="S64">
        <v>6605</v>
      </c>
      <c r="T64">
        <v>896</v>
      </c>
      <c r="U64">
        <v>2416</v>
      </c>
      <c r="V64">
        <v>2376.1925007110999</v>
      </c>
      <c r="W64">
        <v>-4.8639999999999999</v>
      </c>
      <c r="X64">
        <v>12223.1925007111</v>
      </c>
      <c r="Y64">
        <v>0.84181618454778395</v>
      </c>
    </row>
    <row r="65" spans="1:25" x14ac:dyDescent="0.25">
      <c r="A65">
        <v>2342</v>
      </c>
      <c r="B65">
        <v>1195</v>
      </c>
      <c r="C65">
        <v>12705</v>
      </c>
      <c r="D65">
        <v>1350</v>
      </c>
      <c r="E65">
        <v>15.55</v>
      </c>
      <c r="F65">
        <v>11.33</v>
      </c>
      <c r="G65">
        <v>39.659999999999997</v>
      </c>
      <c r="H65">
        <v>2.71</v>
      </c>
      <c r="I65">
        <v>0.87</v>
      </c>
      <c r="J65">
        <v>0.01</v>
      </c>
      <c r="K65">
        <v>1.0900000000000001</v>
      </c>
      <c r="L65">
        <v>21.64</v>
      </c>
      <c r="M65">
        <v>27.03</v>
      </c>
      <c r="N65">
        <v>56.66</v>
      </c>
      <c r="O65">
        <v>2416</v>
      </c>
      <c r="P65">
        <v>2074</v>
      </c>
      <c r="Q65">
        <v>3060</v>
      </c>
      <c r="R65">
        <v>-1024</v>
      </c>
      <c r="S65">
        <v>6611</v>
      </c>
      <c r="T65">
        <v>892</v>
      </c>
      <c r="U65">
        <v>2417</v>
      </c>
      <c r="V65">
        <v>2352.1925007110999</v>
      </c>
      <c r="W65">
        <v>-4.7</v>
      </c>
      <c r="X65">
        <v>12199.1925007111</v>
      </c>
      <c r="Y65">
        <v>0.832295862321494</v>
      </c>
    </row>
    <row r="66" spans="1:25" x14ac:dyDescent="0.25">
      <c r="A66">
        <v>2339</v>
      </c>
      <c r="B66">
        <v>1164</v>
      </c>
      <c r="C66">
        <v>12574</v>
      </c>
      <c r="D66">
        <v>1456</v>
      </c>
      <c r="E66">
        <v>15.39</v>
      </c>
      <c r="F66">
        <v>11.32</v>
      </c>
      <c r="G66">
        <v>39.630000000000003</v>
      </c>
      <c r="H66">
        <v>2.73</v>
      </c>
      <c r="I66">
        <v>0.88</v>
      </c>
      <c r="J66">
        <v>0.01</v>
      </c>
      <c r="K66">
        <v>1.0900000000000001</v>
      </c>
      <c r="L66">
        <v>21.47</v>
      </c>
      <c r="M66">
        <v>27.03</v>
      </c>
      <c r="N66">
        <v>56.63</v>
      </c>
      <c r="O66">
        <v>2416</v>
      </c>
      <c r="P66">
        <v>2074</v>
      </c>
      <c r="Q66">
        <v>3058</v>
      </c>
      <c r="R66">
        <v>-1018</v>
      </c>
      <c r="S66">
        <v>6616</v>
      </c>
      <c r="T66">
        <v>888</v>
      </c>
      <c r="U66">
        <v>2417</v>
      </c>
      <c r="V66">
        <v>2313.1925007110999</v>
      </c>
      <c r="W66">
        <v>-4.601</v>
      </c>
      <c r="X66">
        <v>12162.1925007111</v>
      </c>
      <c r="Y66">
        <v>0.82607103625045697</v>
      </c>
    </row>
    <row r="67" spans="1:25" x14ac:dyDescent="0.25">
      <c r="A67">
        <v>2347</v>
      </c>
      <c r="B67">
        <v>1105</v>
      </c>
      <c r="C67">
        <v>12535</v>
      </c>
      <c r="D67">
        <v>1611</v>
      </c>
      <c r="E67">
        <v>15.34</v>
      </c>
      <c r="F67">
        <v>11.34</v>
      </c>
      <c r="G67">
        <v>39.69</v>
      </c>
      <c r="H67">
        <v>2.66</v>
      </c>
      <c r="I67">
        <v>0.86</v>
      </c>
      <c r="J67">
        <v>0.02</v>
      </c>
      <c r="K67">
        <v>1.08</v>
      </c>
      <c r="L67">
        <v>21.45</v>
      </c>
      <c r="M67">
        <v>27.03</v>
      </c>
      <c r="N67">
        <v>56.72</v>
      </c>
      <c r="O67">
        <v>2416</v>
      </c>
      <c r="P67">
        <v>2074</v>
      </c>
      <c r="Q67">
        <v>3063</v>
      </c>
      <c r="R67">
        <v>-1019</v>
      </c>
      <c r="S67">
        <v>6620</v>
      </c>
      <c r="T67">
        <v>887</v>
      </c>
      <c r="U67">
        <v>2415</v>
      </c>
      <c r="V67">
        <v>2294.1925007110999</v>
      </c>
      <c r="W67">
        <v>-4.5949999999999998</v>
      </c>
      <c r="X67">
        <v>12144.1925007111</v>
      </c>
      <c r="Y67">
        <v>0.82497253753203903</v>
      </c>
    </row>
    <row r="68" spans="1:25" x14ac:dyDescent="0.25">
      <c r="A68">
        <v>2341</v>
      </c>
      <c r="B68">
        <v>1133</v>
      </c>
      <c r="C68">
        <v>12429</v>
      </c>
      <c r="D68">
        <v>1545</v>
      </c>
      <c r="E68">
        <v>15.21</v>
      </c>
      <c r="F68">
        <v>11.33</v>
      </c>
      <c r="G68">
        <v>39.65</v>
      </c>
      <c r="H68">
        <v>2.71</v>
      </c>
      <c r="I68">
        <v>0.87</v>
      </c>
      <c r="J68">
        <v>0.01</v>
      </c>
      <c r="K68">
        <v>1.0900000000000001</v>
      </c>
      <c r="L68">
        <v>21.3</v>
      </c>
      <c r="M68">
        <v>27.03</v>
      </c>
      <c r="N68">
        <v>56.66</v>
      </c>
      <c r="O68">
        <v>2416</v>
      </c>
      <c r="P68">
        <v>2074</v>
      </c>
      <c r="Q68">
        <v>3060</v>
      </c>
      <c r="R68">
        <v>-1013</v>
      </c>
      <c r="S68">
        <v>6622</v>
      </c>
      <c r="T68">
        <v>885</v>
      </c>
      <c r="U68">
        <v>2417</v>
      </c>
      <c r="V68">
        <v>2271.1925007110999</v>
      </c>
      <c r="W68">
        <v>-4.5049999999999999</v>
      </c>
      <c r="X68">
        <v>12123.1925007111</v>
      </c>
      <c r="Y68">
        <v>0.81984621017942105</v>
      </c>
    </row>
    <row r="69" spans="1:25" x14ac:dyDescent="0.25">
      <c r="A69">
        <v>2347</v>
      </c>
      <c r="B69">
        <v>1625</v>
      </c>
      <c r="C69">
        <v>12066</v>
      </c>
      <c r="D69">
        <v>0</v>
      </c>
      <c r="E69">
        <v>14.77</v>
      </c>
      <c r="F69">
        <v>11.34</v>
      </c>
      <c r="G69">
        <v>39.69</v>
      </c>
      <c r="H69">
        <v>2.68</v>
      </c>
      <c r="I69">
        <v>0.86</v>
      </c>
      <c r="J69">
        <v>0</v>
      </c>
      <c r="K69">
        <v>1.0900000000000001</v>
      </c>
      <c r="L69">
        <v>20.88</v>
      </c>
      <c r="M69">
        <v>27.03</v>
      </c>
      <c r="N69">
        <v>56.7</v>
      </c>
      <c r="O69">
        <v>2416</v>
      </c>
      <c r="P69">
        <v>2074</v>
      </c>
      <c r="Q69">
        <v>3062</v>
      </c>
      <c r="R69">
        <v>-999</v>
      </c>
      <c r="S69">
        <v>6639</v>
      </c>
      <c r="T69">
        <v>878</v>
      </c>
      <c r="U69">
        <v>2416</v>
      </c>
      <c r="V69">
        <v>2260.1925007110999</v>
      </c>
      <c r="W69">
        <v>-4.2629999999999999</v>
      </c>
      <c r="X69">
        <v>12114.1925007111</v>
      </c>
      <c r="Y69">
        <v>0.80446722812156701</v>
      </c>
    </row>
    <row r="70" spans="1:25" x14ac:dyDescent="0.25">
      <c r="A70">
        <v>2339</v>
      </c>
      <c r="B70">
        <v>830</v>
      </c>
      <c r="C70">
        <v>12574</v>
      </c>
      <c r="D70">
        <v>2492</v>
      </c>
      <c r="E70">
        <v>15.39</v>
      </c>
      <c r="F70">
        <v>11.32</v>
      </c>
      <c r="G70">
        <v>39.630000000000003</v>
      </c>
      <c r="H70">
        <v>2.64</v>
      </c>
      <c r="I70">
        <v>0.85</v>
      </c>
      <c r="J70">
        <v>0.09</v>
      </c>
      <c r="K70">
        <v>1.08</v>
      </c>
      <c r="L70">
        <v>21.49</v>
      </c>
      <c r="M70">
        <v>27.03</v>
      </c>
      <c r="N70">
        <v>56.74</v>
      </c>
      <c r="O70">
        <v>2416</v>
      </c>
      <c r="P70">
        <v>2074</v>
      </c>
      <c r="Q70">
        <v>3064</v>
      </c>
      <c r="R70">
        <v>-1020</v>
      </c>
      <c r="S70">
        <v>6620</v>
      </c>
      <c r="T70">
        <v>887</v>
      </c>
      <c r="U70">
        <v>2414</v>
      </c>
      <c r="V70">
        <v>2258.1925007110999</v>
      </c>
      <c r="W70">
        <v>-4.6159999999999997</v>
      </c>
      <c r="X70">
        <v>12111.1925007111</v>
      </c>
      <c r="Y70">
        <v>0.82643720248993002</v>
      </c>
    </row>
    <row r="71" spans="1:25" x14ac:dyDescent="0.25">
      <c r="A71">
        <v>2348</v>
      </c>
      <c r="B71">
        <v>959</v>
      </c>
      <c r="C71">
        <v>12382</v>
      </c>
      <c r="D71">
        <v>2060</v>
      </c>
      <c r="E71">
        <v>15.15</v>
      </c>
      <c r="F71">
        <v>11.34</v>
      </c>
      <c r="G71">
        <v>39.700000000000003</v>
      </c>
      <c r="H71">
        <v>2.63</v>
      </c>
      <c r="I71">
        <v>0.85</v>
      </c>
      <c r="J71">
        <v>0.04</v>
      </c>
      <c r="K71">
        <v>1.08</v>
      </c>
      <c r="L71">
        <v>21.28</v>
      </c>
      <c r="M71">
        <v>27.03</v>
      </c>
      <c r="N71">
        <v>56.77</v>
      </c>
      <c r="O71">
        <v>2416</v>
      </c>
      <c r="P71">
        <v>2074</v>
      </c>
      <c r="Q71">
        <v>3065</v>
      </c>
      <c r="R71">
        <v>-1013</v>
      </c>
      <c r="S71">
        <v>6628</v>
      </c>
      <c r="T71">
        <v>883</v>
      </c>
      <c r="U71">
        <v>2414</v>
      </c>
      <c r="V71">
        <v>2231.1925007110999</v>
      </c>
      <c r="W71">
        <v>-4.4950000000000001</v>
      </c>
      <c r="X71">
        <v>12087.1925007111</v>
      </c>
      <c r="Y71">
        <v>0.818747711461003</v>
      </c>
    </row>
    <row r="72" spans="1:25" x14ac:dyDescent="0.25">
      <c r="A72">
        <v>2345</v>
      </c>
      <c r="B72">
        <v>1056</v>
      </c>
      <c r="C72">
        <v>12317</v>
      </c>
      <c r="D72">
        <v>1770</v>
      </c>
      <c r="E72">
        <v>15.07</v>
      </c>
      <c r="F72">
        <v>11.34</v>
      </c>
      <c r="G72">
        <v>39.68</v>
      </c>
      <c r="H72">
        <v>2.67</v>
      </c>
      <c r="I72">
        <v>0.86</v>
      </c>
      <c r="J72">
        <v>0.02</v>
      </c>
      <c r="K72">
        <v>1.0900000000000001</v>
      </c>
      <c r="L72">
        <v>21.18</v>
      </c>
      <c r="M72">
        <v>27.03</v>
      </c>
      <c r="N72">
        <v>56.71</v>
      </c>
      <c r="O72">
        <v>2416</v>
      </c>
      <c r="P72">
        <v>2074</v>
      </c>
      <c r="Q72">
        <v>3062</v>
      </c>
      <c r="R72">
        <v>-1009</v>
      </c>
      <c r="S72">
        <v>6629</v>
      </c>
      <c r="T72">
        <v>881</v>
      </c>
      <c r="U72">
        <v>2416</v>
      </c>
      <c r="V72">
        <v>2229.1925007110999</v>
      </c>
      <c r="W72">
        <v>-4.4379999999999997</v>
      </c>
      <c r="X72">
        <v>12084.1925007111</v>
      </c>
      <c r="Y72">
        <v>0.81545221530574796</v>
      </c>
    </row>
    <row r="73" spans="1:25" x14ac:dyDescent="0.25">
      <c r="A73">
        <v>2312</v>
      </c>
      <c r="B73">
        <v>1040</v>
      </c>
      <c r="C73">
        <v>12253</v>
      </c>
      <c r="D73">
        <v>1935</v>
      </c>
      <c r="E73">
        <v>15</v>
      </c>
      <c r="F73">
        <v>11.27</v>
      </c>
      <c r="G73">
        <v>39.43</v>
      </c>
      <c r="H73">
        <v>2.91</v>
      </c>
      <c r="I73">
        <v>0.94</v>
      </c>
      <c r="J73">
        <v>0.03</v>
      </c>
      <c r="K73">
        <v>1.1200000000000001</v>
      </c>
      <c r="L73">
        <v>20.99</v>
      </c>
      <c r="M73">
        <v>27.03</v>
      </c>
      <c r="N73">
        <v>56.37</v>
      </c>
      <c r="O73">
        <v>2416</v>
      </c>
      <c r="P73">
        <v>2074</v>
      </c>
      <c r="Q73">
        <v>3044</v>
      </c>
      <c r="R73">
        <v>-997</v>
      </c>
      <c r="S73">
        <v>6622</v>
      </c>
      <c r="T73">
        <v>879</v>
      </c>
      <c r="U73">
        <v>2423</v>
      </c>
      <c r="V73">
        <v>2210.1925007110999</v>
      </c>
      <c r="W73">
        <v>-4.3090000000000002</v>
      </c>
      <c r="X73">
        <v>12064.1925007111</v>
      </c>
      <c r="Y73">
        <v>0.80959355547418499</v>
      </c>
    </row>
    <row r="74" spans="1:25" x14ac:dyDescent="0.25">
      <c r="A74">
        <v>2344</v>
      </c>
      <c r="B74">
        <v>833</v>
      </c>
      <c r="C74">
        <v>12366</v>
      </c>
      <c r="D74">
        <v>2465</v>
      </c>
      <c r="E74">
        <v>15.13</v>
      </c>
      <c r="F74">
        <v>11.33</v>
      </c>
      <c r="G74">
        <v>39.67</v>
      </c>
      <c r="H74">
        <v>2.61</v>
      </c>
      <c r="I74">
        <v>0.84</v>
      </c>
      <c r="J74">
        <v>0.09</v>
      </c>
      <c r="K74">
        <v>1.08</v>
      </c>
      <c r="L74">
        <v>21.25</v>
      </c>
      <c r="M74">
        <v>27.03</v>
      </c>
      <c r="N74">
        <v>56.78</v>
      </c>
      <c r="O74">
        <v>2416</v>
      </c>
      <c r="P74">
        <v>2074</v>
      </c>
      <c r="Q74">
        <v>3066</v>
      </c>
      <c r="R74">
        <v>-1012</v>
      </c>
      <c r="S74">
        <v>6630</v>
      </c>
      <c r="T74">
        <v>881</v>
      </c>
      <c r="U74">
        <v>2414</v>
      </c>
      <c r="V74">
        <v>2205.1925007110999</v>
      </c>
      <c r="W74">
        <v>-4.4820000000000002</v>
      </c>
      <c r="X74">
        <v>12062.1925007111</v>
      </c>
      <c r="Y74">
        <v>0.81764921274258495</v>
      </c>
    </row>
    <row r="75" spans="1:25" x14ac:dyDescent="0.25">
      <c r="A75">
        <v>2339</v>
      </c>
      <c r="B75">
        <v>1556</v>
      </c>
      <c r="C75">
        <v>11770</v>
      </c>
      <c r="D75">
        <v>241</v>
      </c>
      <c r="E75">
        <v>14.4</v>
      </c>
      <c r="F75">
        <v>11.32</v>
      </c>
      <c r="G75">
        <v>39.630000000000003</v>
      </c>
      <c r="H75">
        <v>2.74</v>
      </c>
      <c r="I75">
        <v>0.88</v>
      </c>
      <c r="J75">
        <v>0</v>
      </c>
      <c r="K75">
        <v>1.1000000000000001</v>
      </c>
      <c r="L75">
        <v>20.5</v>
      </c>
      <c r="M75">
        <v>27.03</v>
      </c>
      <c r="N75">
        <v>56.62</v>
      </c>
      <c r="O75">
        <v>2416</v>
      </c>
      <c r="P75">
        <v>2074</v>
      </c>
      <c r="Q75">
        <v>3057</v>
      </c>
      <c r="R75">
        <v>-984</v>
      </c>
      <c r="S75">
        <v>6649</v>
      </c>
      <c r="T75">
        <v>870</v>
      </c>
      <c r="U75">
        <v>2416</v>
      </c>
      <c r="V75">
        <v>2173.1925007110999</v>
      </c>
      <c r="W75">
        <v>-4.0339999999999998</v>
      </c>
      <c r="X75">
        <v>12030.1925007111</v>
      </c>
      <c r="Y75">
        <v>0.79091907726107602</v>
      </c>
    </row>
    <row r="76" spans="1:25" x14ac:dyDescent="0.25">
      <c r="A76">
        <v>2334</v>
      </c>
      <c r="B76">
        <v>777</v>
      </c>
      <c r="C76">
        <v>12245</v>
      </c>
      <c r="D76">
        <v>2673</v>
      </c>
      <c r="E76">
        <v>14.99</v>
      </c>
      <c r="F76">
        <v>11.31</v>
      </c>
      <c r="G76">
        <v>39.6</v>
      </c>
      <c r="H76">
        <v>2.65</v>
      </c>
      <c r="I76">
        <v>0.85</v>
      </c>
      <c r="J76">
        <v>0.13</v>
      </c>
      <c r="K76">
        <v>1.0900000000000001</v>
      </c>
      <c r="L76">
        <v>21.08</v>
      </c>
      <c r="M76">
        <v>27.03</v>
      </c>
      <c r="N76">
        <v>56.73</v>
      </c>
      <c r="O76">
        <v>2416</v>
      </c>
      <c r="P76">
        <v>2074</v>
      </c>
      <c r="Q76">
        <v>3063</v>
      </c>
      <c r="R76">
        <v>-1005</v>
      </c>
      <c r="S76">
        <v>6634</v>
      </c>
      <c r="T76">
        <v>878</v>
      </c>
      <c r="U76">
        <v>2415</v>
      </c>
      <c r="V76">
        <v>2165.1925007110999</v>
      </c>
      <c r="W76">
        <v>-4.3789999999999996</v>
      </c>
      <c r="X76">
        <v>12025.1925007111</v>
      </c>
      <c r="Y76">
        <v>0.81179055291102098</v>
      </c>
    </row>
    <row r="77" spans="1:25" x14ac:dyDescent="0.25">
      <c r="A77">
        <v>2341</v>
      </c>
      <c r="B77">
        <v>1090</v>
      </c>
      <c r="C77">
        <v>11999</v>
      </c>
      <c r="D77">
        <v>1679</v>
      </c>
      <c r="E77">
        <v>14.69</v>
      </c>
      <c r="F77">
        <v>11.33</v>
      </c>
      <c r="G77">
        <v>39.65</v>
      </c>
      <c r="H77">
        <v>2.7</v>
      </c>
      <c r="I77">
        <v>0.87</v>
      </c>
      <c r="J77">
        <v>0.02</v>
      </c>
      <c r="K77">
        <v>1.1000000000000001</v>
      </c>
      <c r="L77">
        <v>20.78</v>
      </c>
      <c r="M77">
        <v>27.03</v>
      </c>
      <c r="N77">
        <v>56.66</v>
      </c>
      <c r="O77">
        <v>2416</v>
      </c>
      <c r="P77">
        <v>2074</v>
      </c>
      <c r="Q77">
        <v>3060</v>
      </c>
      <c r="R77">
        <v>-995</v>
      </c>
      <c r="S77">
        <v>6641</v>
      </c>
      <c r="T77">
        <v>874</v>
      </c>
      <c r="U77">
        <v>2418</v>
      </c>
      <c r="V77">
        <v>2154.1925007110999</v>
      </c>
      <c r="W77">
        <v>-4.2039999999999997</v>
      </c>
      <c r="X77">
        <v>12016.1925007111</v>
      </c>
      <c r="Y77">
        <v>0.80117173196631197</v>
      </c>
    </row>
    <row r="78" spans="1:25" x14ac:dyDescent="0.25">
      <c r="A78">
        <v>2343</v>
      </c>
      <c r="B78">
        <v>927</v>
      </c>
      <c r="C78">
        <v>12053</v>
      </c>
      <c r="D78">
        <v>2177</v>
      </c>
      <c r="E78">
        <v>14.75</v>
      </c>
      <c r="F78">
        <v>11.33</v>
      </c>
      <c r="G78">
        <v>39.659999999999997</v>
      </c>
      <c r="H78">
        <v>2.65</v>
      </c>
      <c r="I78">
        <v>0.86</v>
      </c>
      <c r="J78">
        <v>0.05</v>
      </c>
      <c r="K78">
        <v>1.0900000000000001</v>
      </c>
      <c r="L78">
        <v>20.86</v>
      </c>
      <c r="M78">
        <v>27.03</v>
      </c>
      <c r="N78">
        <v>56.73</v>
      </c>
      <c r="O78">
        <v>2416</v>
      </c>
      <c r="P78">
        <v>2074</v>
      </c>
      <c r="Q78">
        <v>3063</v>
      </c>
      <c r="R78">
        <v>-998</v>
      </c>
      <c r="S78">
        <v>6641</v>
      </c>
      <c r="T78">
        <v>874</v>
      </c>
      <c r="U78">
        <v>2415</v>
      </c>
      <c r="V78">
        <v>2141.1925007110999</v>
      </c>
      <c r="W78">
        <v>-4.2530000000000001</v>
      </c>
      <c r="X78">
        <v>12002.1925007111</v>
      </c>
      <c r="Y78">
        <v>0.80373489564262102</v>
      </c>
    </row>
    <row r="79" spans="1:25" x14ac:dyDescent="0.25">
      <c r="A79">
        <v>2347</v>
      </c>
      <c r="B79">
        <v>1484</v>
      </c>
      <c r="C79">
        <v>11678</v>
      </c>
      <c r="D79">
        <v>436</v>
      </c>
      <c r="E79">
        <v>14.29</v>
      </c>
      <c r="F79">
        <v>11.34</v>
      </c>
      <c r="G79">
        <v>39.69</v>
      </c>
      <c r="H79">
        <v>2.68</v>
      </c>
      <c r="I79">
        <v>0.86</v>
      </c>
      <c r="J79">
        <v>0</v>
      </c>
      <c r="K79">
        <v>1.1000000000000001</v>
      </c>
      <c r="L79">
        <v>20.41</v>
      </c>
      <c r="M79">
        <v>27.03</v>
      </c>
      <c r="N79">
        <v>56.7</v>
      </c>
      <c r="O79">
        <v>2416</v>
      </c>
      <c r="P79">
        <v>2074</v>
      </c>
      <c r="Q79">
        <v>3062</v>
      </c>
      <c r="R79">
        <v>-982</v>
      </c>
      <c r="S79">
        <v>6656</v>
      </c>
      <c r="T79">
        <v>868</v>
      </c>
      <c r="U79">
        <v>2416</v>
      </c>
      <c r="V79">
        <v>2138.1925007110999</v>
      </c>
      <c r="W79">
        <v>-3.99</v>
      </c>
      <c r="X79">
        <v>12001.1925007111</v>
      </c>
      <c r="Y79">
        <v>0.78762358110582198</v>
      </c>
    </row>
    <row r="80" spans="1:25" x14ac:dyDescent="0.25">
      <c r="A80">
        <v>2341</v>
      </c>
      <c r="B80">
        <v>911</v>
      </c>
      <c r="C80">
        <v>12035</v>
      </c>
      <c r="D80">
        <v>2233</v>
      </c>
      <c r="E80">
        <v>14.73</v>
      </c>
      <c r="F80">
        <v>11.33</v>
      </c>
      <c r="G80">
        <v>39.65</v>
      </c>
      <c r="H80">
        <v>2.66</v>
      </c>
      <c r="I80">
        <v>0.86</v>
      </c>
      <c r="J80">
        <v>0.06</v>
      </c>
      <c r="K80">
        <v>1.0900000000000001</v>
      </c>
      <c r="L80">
        <v>20.83</v>
      </c>
      <c r="M80">
        <v>27.03</v>
      </c>
      <c r="N80">
        <v>56.72</v>
      </c>
      <c r="O80">
        <v>2416</v>
      </c>
      <c r="P80">
        <v>2074</v>
      </c>
      <c r="Q80">
        <v>3063</v>
      </c>
      <c r="R80">
        <v>-997</v>
      </c>
      <c r="S80">
        <v>6641</v>
      </c>
      <c r="T80">
        <v>873</v>
      </c>
      <c r="U80">
        <v>2416</v>
      </c>
      <c r="V80">
        <v>2133.1925007110999</v>
      </c>
      <c r="W80">
        <v>-4.2370000000000001</v>
      </c>
      <c r="X80">
        <v>11994.1925007111</v>
      </c>
      <c r="Y80">
        <v>0.80263639692420297</v>
      </c>
    </row>
    <row r="81" spans="1:25" x14ac:dyDescent="0.25">
      <c r="A81">
        <v>2341</v>
      </c>
      <c r="B81">
        <v>1117</v>
      </c>
      <c r="C81">
        <v>11890</v>
      </c>
      <c r="D81">
        <v>1595</v>
      </c>
      <c r="E81">
        <v>14.55</v>
      </c>
      <c r="F81">
        <v>11.33</v>
      </c>
      <c r="G81">
        <v>39.65</v>
      </c>
      <c r="H81">
        <v>2.71</v>
      </c>
      <c r="I81">
        <v>0.87</v>
      </c>
      <c r="J81">
        <v>0.02</v>
      </c>
      <c r="K81">
        <v>1.1000000000000001</v>
      </c>
      <c r="L81">
        <v>20.65</v>
      </c>
      <c r="M81">
        <v>27.03</v>
      </c>
      <c r="N81">
        <v>56.66</v>
      </c>
      <c r="O81">
        <v>2416</v>
      </c>
      <c r="P81">
        <v>2074</v>
      </c>
      <c r="Q81">
        <v>3060</v>
      </c>
      <c r="R81">
        <v>-990</v>
      </c>
      <c r="S81">
        <v>6645</v>
      </c>
      <c r="T81">
        <v>871</v>
      </c>
      <c r="U81">
        <v>2417</v>
      </c>
      <c r="V81">
        <v>2130.1925007110999</v>
      </c>
      <c r="W81">
        <v>-4.1269999999999998</v>
      </c>
      <c r="X81">
        <v>11991.1925007111</v>
      </c>
      <c r="Y81">
        <v>0.79641157085316705</v>
      </c>
    </row>
    <row r="82" spans="1:25" x14ac:dyDescent="0.25">
      <c r="A82">
        <v>2282</v>
      </c>
      <c r="B82">
        <v>1309</v>
      </c>
      <c r="C82">
        <v>11765</v>
      </c>
      <c r="D82">
        <v>1206</v>
      </c>
      <c r="E82">
        <v>14.4</v>
      </c>
      <c r="F82">
        <v>11.2</v>
      </c>
      <c r="G82">
        <v>39.200000000000003</v>
      </c>
      <c r="H82">
        <v>3.17</v>
      </c>
      <c r="I82">
        <v>1.02</v>
      </c>
      <c r="J82">
        <v>0.01</v>
      </c>
      <c r="K82">
        <v>1.17</v>
      </c>
      <c r="L82">
        <v>20.29</v>
      </c>
      <c r="M82">
        <v>27.03</v>
      </c>
      <c r="N82">
        <v>56</v>
      </c>
      <c r="O82">
        <v>2416</v>
      </c>
      <c r="P82">
        <v>2074</v>
      </c>
      <c r="Q82">
        <v>3024</v>
      </c>
      <c r="R82">
        <v>-967</v>
      </c>
      <c r="S82">
        <v>6633</v>
      </c>
      <c r="T82">
        <v>868</v>
      </c>
      <c r="U82">
        <v>2430</v>
      </c>
      <c r="V82">
        <v>2130.1925007110999</v>
      </c>
      <c r="W82">
        <v>-3.88</v>
      </c>
      <c r="X82">
        <v>11988.1925007111</v>
      </c>
      <c r="Y82">
        <v>0.78579274990845804</v>
      </c>
    </row>
    <row r="83" spans="1:25" x14ac:dyDescent="0.25">
      <c r="A83">
        <v>2347</v>
      </c>
      <c r="B83">
        <v>1625</v>
      </c>
      <c r="C83">
        <v>11454</v>
      </c>
      <c r="D83">
        <v>0</v>
      </c>
      <c r="E83">
        <v>14.02</v>
      </c>
      <c r="F83">
        <v>11.34</v>
      </c>
      <c r="G83">
        <v>39.69</v>
      </c>
      <c r="H83">
        <v>2.68</v>
      </c>
      <c r="I83">
        <v>0.86</v>
      </c>
      <c r="J83">
        <v>0</v>
      </c>
      <c r="K83">
        <v>1.1000000000000001</v>
      </c>
      <c r="L83">
        <v>20.14</v>
      </c>
      <c r="M83">
        <v>27.03</v>
      </c>
      <c r="N83">
        <v>56.7</v>
      </c>
      <c r="O83">
        <v>2416</v>
      </c>
      <c r="P83">
        <v>2074</v>
      </c>
      <c r="Q83">
        <v>3062</v>
      </c>
      <c r="R83">
        <v>-972</v>
      </c>
      <c r="S83">
        <v>6666</v>
      </c>
      <c r="T83">
        <v>863</v>
      </c>
      <c r="U83">
        <v>2416</v>
      </c>
      <c r="V83">
        <v>2104.1925007110999</v>
      </c>
      <c r="W83">
        <v>-3.8330000000000002</v>
      </c>
      <c r="X83">
        <v>11970.1925007111</v>
      </c>
      <c r="Y83">
        <v>0.77773709264005797</v>
      </c>
    </row>
    <row r="84" spans="1:25" x14ac:dyDescent="0.25">
      <c r="A84">
        <v>2344</v>
      </c>
      <c r="B84">
        <v>1017</v>
      </c>
      <c r="C84">
        <v>11786</v>
      </c>
      <c r="D84">
        <v>1894</v>
      </c>
      <c r="E84">
        <v>14.42</v>
      </c>
      <c r="F84">
        <v>11.33</v>
      </c>
      <c r="G84">
        <v>39.67</v>
      </c>
      <c r="H84">
        <v>2.67</v>
      </c>
      <c r="I84">
        <v>0.86</v>
      </c>
      <c r="J84">
        <v>0.03</v>
      </c>
      <c r="K84">
        <v>1.0900000000000001</v>
      </c>
      <c r="L84">
        <v>20.54</v>
      </c>
      <c r="M84">
        <v>27.03</v>
      </c>
      <c r="N84">
        <v>56.71</v>
      </c>
      <c r="O84">
        <v>2416</v>
      </c>
      <c r="P84">
        <v>2074</v>
      </c>
      <c r="Q84">
        <v>3062</v>
      </c>
      <c r="R84">
        <v>-987</v>
      </c>
      <c r="S84">
        <v>6651</v>
      </c>
      <c r="T84">
        <v>868</v>
      </c>
      <c r="U84">
        <v>2414</v>
      </c>
      <c r="V84">
        <v>2088.1925007110999</v>
      </c>
      <c r="W84">
        <v>-4.0640000000000001</v>
      </c>
      <c r="X84">
        <v>11951.1925007111</v>
      </c>
      <c r="Y84">
        <v>0.79201757597949396</v>
      </c>
    </row>
    <row r="85" spans="1:25" x14ac:dyDescent="0.25">
      <c r="A85">
        <v>2338</v>
      </c>
      <c r="B85">
        <v>777</v>
      </c>
      <c r="C85">
        <v>11922</v>
      </c>
      <c r="D85">
        <v>2659</v>
      </c>
      <c r="E85">
        <v>14.59</v>
      </c>
      <c r="F85">
        <v>11.32</v>
      </c>
      <c r="G85">
        <v>39.630000000000003</v>
      </c>
      <c r="H85">
        <v>2.62</v>
      </c>
      <c r="I85">
        <v>0.84</v>
      </c>
      <c r="J85">
        <v>0.12</v>
      </c>
      <c r="K85">
        <v>1.0900000000000001</v>
      </c>
      <c r="L85">
        <v>20.7</v>
      </c>
      <c r="M85">
        <v>27.03</v>
      </c>
      <c r="N85">
        <v>56.76</v>
      </c>
      <c r="O85">
        <v>2416</v>
      </c>
      <c r="P85">
        <v>2074</v>
      </c>
      <c r="Q85">
        <v>3065</v>
      </c>
      <c r="R85">
        <v>-993</v>
      </c>
      <c r="S85">
        <v>6648</v>
      </c>
      <c r="T85">
        <v>870</v>
      </c>
      <c r="U85">
        <v>2414</v>
      </c>
      <c r="V85">
        <v>2083.1925007110999</v>
      </c>
      <c r="W85">
        <v>-4.1619999999999999</v>
      </c>
      <c r="X85">
        <v>11948.1925007111</v>
      </c>
      <c r="Y85">
        <v>0.79787623581105804</v>
      </c>
    </row>
    <row r="86" spans="1:25" x14ac:dyDescent="0.25">
      <c r="A86">
        <v>2344</v>
      </c>
      <c r="B86">
        <v>1352</v>
      </c>
      <c r="C86">
        <v>11471</v>
      </c>
      <c r="D86">
        <v>856</v>
      </c>
      <c r="E86">
        <v>14.04</v>
      </c>
      <c r="F86">
        <v>11.33</v>
      </c>
      <c r="G86">
        <v>39.67</v>
      </c>
      <c r="H86">
        <v>2.7</v>
      </c>
      <c r="I86">
        <v>0.87</v>
      </c>
      <c r="J86">
        <v>0</v>
      </c>
      <c r="K86">
        <v>1.1000000000000001</v>
      </c>
      <c r="L86">
        <v>20.149999999999999</v>
      </c>
      <c r="M86">
        <v>27.03</v>
      </c>
      <c r="N86">
        <v>56.68</v>
      </c>
      <c r="O86">
        <v>2416</v>
      </c>
      <c r="P86">
        <v>2074</v>
      </c>
      <c r="Q86">
        <v>3060</v>
      </c>
      <c r="R86">
        <v>-972</v>
      </c>
      <c r="S86">
        <v>6664</v>
      </c>
      <c r="T86">
        <v>862</v>
      </c>
      <c r="U86">
        <v>2416</v>
      </c>
      <c r="V86">
        <v>2063.1925007110999</v>
      </c>
      <c r="W86">
        <v>-3.8380000000000001</v>
      </c>
      <c r="X86">
        <v>11930.1925007111</v>
      </c>
      <c r="Y86">
        <v>0.77810325887953102</v>
      </c>
    </row>
    <row r="87" spans="1:25" x14ac:dyDescent="0.25">
      <c r="A87">
        <v>2339</v>
      </c>
      <c r="B87">
        <v>880</v>
      </c>
      <c r="C87">
        <v>11735</v>
      </c>
      <c r="D87">
        <v>2337</v>
      </c>
      <c r="E87">
        <v>14.36</v>
      </c>
      <c r="F87">
        <v>11.32</v>
      </c>
      <c r="G87">
        <v>39.630000000000003</v>
      </c>
      <c r="H87">
        <v>2.66</v>
      </c>
      <c r="I87">
        <v>0.86</v>
      </c>
      <c r="J87">
        <v>7.0000000000000007E-2</v>
      </c>
      <c r="K87">
        <v>1.0900000000000001</v>
      </c>
      <c r="L87">
        <v>20.47</v>
      </c>
      <c r="M87">
        <v>27.03</v>
      </c>
      <c r="N87">
        <v>56.71</v>
      </c>
      <c r="O87">
        <v>2416</v>
      </c>
      <c r="P87">
        <v>2074</v>
      </c>
      <c r="Q87">
        <v>3062</v>
      </c>
      <c r="R87">
        <v>-984</v>
      </c>
      <c r="S87">
        <v>6654</v>
      </c>
      <c r="T87">
        <v>866</v>
      </c>
      <c r="U87">
        <v>2414</v>
      </c>
      <c r="V87">
        <v>2053.1925007110999</v>
      </c>
      <c r="W87">
        <v>-4.0229999999999997</v>
      </c>
      <c r="X87">
        <v>11919.1925007111</v>
      </c>
      <c r="Y87">
        <v>0.78945441230318503</v>
      </c>
    </row>
    <row r="88" spans="1:25" x14ac:dyDescent="0.25">
      <c r="A88">
        <v>2337</v>
      </c>
      <c r="B88">
        <v>790</v>
      </c>
      <c r="C88">
        <v>11668</v>
      </c>
      <c r="D88">
        <v>2623</v>
      </c>
      <c r="E88">
        <v>14.28</v>
      </c>
      <c r="F88">
        <v>11.32</v>
      </c>
      <c r="G88">
        <v>39.619999999999997</v>
      </c>
      <c r="H88">
        <v>2.63</v>
      </c>
      <c r="I88">
        <v>0.85</v>
      </c>
      <c r="J88">
        <v>0.12</v>
      </c>
      <c r="K88">
        <v>1.0900000000000001</v>
      </c>
      <c r="L88">
        <v>20.39</v>
      </c>
      <c r="M88">
        <v>27.03</v>
      </c>
      <c r="N88">
        <v>56.74</v>
      </c>
      <c r="O88">
        <v>2416</v>
      </c>
      <c r="P88">
        <v>2074</v>
      </c>
      <c r="Q88">
        <v>3064</v>
      </c>
      <c r="R88">
        <v>-981</v>
      </c>
      <c r="S88">
        <v>6659</v>
      </c>
      <c r="T88">
        <v>864</v>
      </c>
      <c r="U88">
        <v>2414</v>
      </c>
      <c r="V88">
        <v>2021.1925007110999</v>
      </c>
      <c r="W88">
        <v>-3.9790000000000001</v>
      </c>
      <c r="X88">
        <v>11891.1925007111</v>
      </c>
      <c r="Y88">
        <v>0.78652508238740304</v>
      </c>
    </row>
    <row r="89" spans="1:25" x14ac:dyDescent="0.25">
      <c r="A89">
        <v>2348</v>
      </c>
      <c r="B89">
        <v>987</v>
      </c>
      <c r="C89">
        <v>11505</v>
      </c>
      <c r="D89">
        <v>1973</v>
      </c>
      <c r="E89">
        <v>14.08</v>
      </c>
      <c r="F89">
        <v>11.34</v>
      </c>
      <c r="G89">
        <v>39.700000000000003</v>
      </c>
      <c r="H89">
        <v>2.63</v>
      </c>
      <c r="I89">
        <v>0.85</v>
      </c>
      <c r="J89">
        <v>0.04</v>
      </c>
      <c r="K89">
        <v>1.0900000000000001</v>
      </c>
      <c r="L89">
        <v>20.21</v>
      </c>
      <c r="M89">
        <v>27.03</v>
      </c>
      <c r="N89">
        <v>56.76</v>
      </c>
      <c r="O89">
        <v>2416</v>
      </c>
      <c r="P89">
        <v>2074</v>
      </c>
      <c r="Q89">
        <v>3065</v>
      </c>
      <c r="R89">
        <v>-975</v>
      </c>
      <c r="S89">
        <v>6665</v>
      </c>
      <c r="T89">
        <v>861</v>
      </c>
      <c r="U89">
        <v>2414</v>
      </c>
      <c r="V89">
        <v>2012.1925007110999</v>
      </c>
      <c r="W89">
        <v>-3.8780000000000001</v>
      </c>
      <c r="X89">
        <v>11882.1925007111</v>
      </c>
      <c r="Y89">
        <v>0.77993409007689496</v>
      </c>
    </row>
    <row r="90" spans="1:25" x14ac:dyDescent="0.25">
      <c r="A90">
        <v>2347</v>
      </c>
      <c r="B90">
        <v>1169</v>
      </c>
      <c r="C90">
        <v>11274</v>
      </c>
      <c r="D90">
        <v>1413</v>
      </c>
      <c r="E90">
        <v>13.8</v>
      </c>
      <c r="F90">
        <v>11.34</v>
      </c>
      <c r="G90">
        <v>39.69</v>
      </c>
      <c r="H90">
        <v>2.67</v>
      </c>
      <c r="I90">
        <v>0.86</v>
      </c>
      <c r="J90">
        <v>0.01</v>
      </c>
      <c r="K90">
        <v>1.1000000000000001</v>
      </c>
      <c r="L90">
        <v>19.93</v>
      </c>
      <c r="M90">
        <v>27.03</v>
      </c>
      <c r="N90">
        <v>56.72</v>
      </c>
      <c r="O90">
        <v>2416</v>
      </c>
      <c r="P90">
        <v>2074</v>
      </c>
      <c r="Q90">
        <v>3063</v>
      </c>
      <c r="R90">
        <v>-964</v>
      </c>
      <c r="S90">
        <v>6675</v>
      </c>
      <c r="T90">
        <v>856</v>
      </c>
      <c r="U90">
        <v>2415</v>
      </c>
      <c r="V90">
        <v>1982.1925007110999</v>
      </c>
      <c r="W90">
        <v>-3.7080000000000002</v>
      </c>
      <c r="X90">
        <v>11856.1925007111</v>
      </c>
      <c r="Y90">
        <v>0.77004760161113095</v>
      </c>
    </row>
    <row r="91" spans="1:25" x14ac:dyDescent="0.25">
      <c r="A91">
        <v>2345</v>
      </c>
      <c r="B91">
        <v>1627</v>
      </c>
      <c r="C91">
        <v>10969</v>
      </c>
      <c r="D91">
        <v>0</v>
      </c>
      <c r="E91">
        <v>13.42</v>
      </c>
      <c r="F91">
        <v>11.34</v>
      </c>
      <c r="G91">
        <v>39.68</v>
      </c>
      <c r="H91">
        <v>2.69</v>
      </c>
      <c r="I91">
        <v>0.87</v>
      </c>
      <c r="J91">
        <v>0</v>
      </c>
      <c r="K91">
        <v>1.1100000000000001</v>
      </c>
      <c r="L91">
        <v>19.55</v>
      </c>
      <c r="M91">
        <v>27.03</v>
      </c>
      <c r="N91">
        <v>56.68</v>
      </c>
      <c r="O91">
        <v>2416</v>
      </c>
      <c r="P91">
        <v>2074</v>
      </c>
      <c r="Q91">
        <v>3061</v>
      </c>
      <c r="R91">
        <v>-948</v>
      </c>
      <c r="S91">
        <v>6688</v>
      </c>
      <c r="T91">
        <v>851</v>
      </c>
      <c r="U91">
        <v>2416</v>
      </c>
      <c r="V91">
        <v>1980.1925007110999</v>
      </c>
      <c r="W91">
        <v>-3.4870000000000001</v>
      </c>
      <c r="X91">
        <v>11856.1925007111</v>
      </c>
      <c r="Y91">
        <v>0.75649945075063996</v>
      </c>
    </row>
    <row r="92" spans="1:25" x14ac:dyDescent="0.25">
      <c r="A92">
        <v>2347</v>
      </c>
      <c r="B92">
        <v>980</v>
      </c>
      <c r="C92">
        <v>11346</v>
      </c>
      <c r="D92">
        <v>1999</v>
      </c>
      <c r="E92">
        <v>13.89</v>
      </c>
      <c r="F92">
        <v>11.34</v>
      </c>
      <c r="G92">
        <v>39.69</v>
      </c>
      <c r="H92">
        <v>2.64</v>
      </c>
      <c r="I92">
        <v>0.85</v>
      </c>
      <c r="J92">
        <v>0.04</v>
      </c>
      <c r="K92">
        <v>1.1000000000000001</v>
      </c>
      <c r="L92">
        <v>20.02</v>
      </c>
      <c r="M92">
        <v>27.03</v>
      </c>
      <c r="N92">
        <v>56.75</v>
      </c>
      <c r="O92">
        <v>2416</v>
      </c>
      <c r="P92">
        <v>2074</v>
      </c>
      <c r="Q92">
        <v>3065</v>
      </c>
      <c r="R92">
        <v>-968</v>
      </c>
      <c r="S92">
        <v>6673</v>
      </c>
      <c r="T92">
        <v>857</v>
      </c>
      <c r="U92">
        <v>2415</v>
      </c>
      <c r="V92">
        <v>1970.1925007110999</v>
      </c>
      <c r="W92">
        <v>-3.7639999999999998</v>
      </c>
      <c r="X92">
        <v>11845.1925007111</v>
      </c>
      <c r="Y92">
        <v>0.77334309776638599</v>
      </c>
    </row>
    <row r="93" spans="1:25" x14ac:dyDescent="0.25">
      <c r="A93">
        <v>2347</v>
      </c>
      <c r="B93">
        <v>1625</v>
      </c>
      <c r="C93">
        <v>10905</v>
      </c>
      <c r="D93">
        <v>0</v>
      </c>
      <c r="E93">
        <v>13.35</v>
      </c>
      <c r="F93">
        <v>11.34</v>
      </c>
      <c r="G93">
        <v>39.69</v>
      </c>
      <c r="H93">
        <v>2.68</v>
      </c>
      <c r="I93">
        <v>0.86</v>
      </c>
      <c r="J93">
        <v>0</v>
      </c>
      <c r="K93">
        <v>1.1100000000000001</v>
      </c>
      <c r="L93">
        <v>19.48</v>
      </c>
      <c r="M93">
        <v>27.03</v>
      </c>
      <c r="N93">
        <v>56.7</v>
      </c>
      <c r="O93">
        <v>2416</v>
      </c>
      <c r="P93">
        <v>2074</v>
      </c>
      <c r="Q93">
        <v>3062</v>
      </c>
      <c r="R93">
        <v>-946</v>
      </c>
      <c r="S93">
        <v>6692</v>
      </c>
      <c r="T93">
        <v>849</v>
      </c>
      <c r="U93">
        <v>2416</v>
      </c>
      <c r="V93">
        <v>1964.1925007110999</v>
      </c>
      <c r="W93">
        <v>-3.4470000000000001</v>
      </c>
      <c r="X93">
        <v>11842.1925007111</v>
      </c>
      <c r="Y93">
        <v>0.75393628707433102</v>
      </c>
    </row>
    <row r="94" spans="1:25" x14ac:dyDescent="0.25">
      <c r="A94">
        <v>2346</v>
      </c>
      <c r="B94">
        <v>1224</v>
      </c>
      <c r="C94">
        <v>11167</v>
      </c>
      <c r="D94">
        <v>1246</v>
      </c>
      <c r="E94">
        <v>13.67</v>
      </c>
      <c r="F94">
        <v>11.34</v>
      </c>
      <c r="G94">
        <v>39.68</v>
      </c>
      <c r="H94">
        <v>2.68</v>
      </c>
      <c r="I94">
        <v>0.86</v>
      </c>
      <c r="J94">
        <v>0.01</v>
      </c>
      <c r="K94">
        <v>1.1000000000000001</v>
      </c>
      <c r="L94">
        <v>19.79</v>
      </c>
      <c r="M94">
        <v>27.03</v>
      </c>
      <c r="N94">
        <v>56.7</v>
      </c>
      <c r="O94">
        <v>2416</v>
      </c>
      <c r="P94">
        <v>2074</v>
      </c>
      <c r="Q94">
        <v>3062</v>
      </c>
      <c r="R94">
        <v>-958</v>
      </c>
      <c r="S94">
        <v>6679</v>
      </c>
      <c r="T94">
        <v>854</v>
      </c>
      <c r="U94">
        <v>2416</v>
      </c>
      <c r="V94">
        <v>1965.1925007110999</v>
      </c>
      <c r="W94">
        <v>-3.63</v>
      </c>
      <c r="X94">
        <v>11841.1925007111</v>
      </c>
      <c r="Y94">
        <v>0.76492127425851297</v>
      </c>
    </row>
    <row r="95" spans="1:25" x14ac:dyDescent="0.25">
      <c r="A95">
        <v>2337</v>
      </c>
      <c r="B95">
        <v>921</v>
      </c>
      <c r="C95">
        <v>11345</v>
      </c>
      <c r="D95">
        <v>2216</v>
      </c>
      <c r="E95">
        <v>13.88</v>
      </c>
      <c r="F95">
        <v>11.32</v>
      </c>
      <c r="G95">
        <v>39.619999999999997</v>
      </c>
      <c r="H95">
        <v>2.69</v>
      </c>
      <c r="I95">
        <v>0.87</v>
      </c>
      <c r="J95">
        <v>0.06</v>
      </c>
      <c r="K95">
        <v>1.1000000000000001</v>
      </c>
      <c r="L95">
        <v>19.989999999999998</v>
      </c>
      <c r="M95">
        <v>27.03</v>
      </c>
      <c r="N95">
        <v>56.67</v>
      </c>
      <c r="O95">
        <v>2416</v>
      </c>
      <c r="P95">
        <v>2074</v>
      </c>
      <c r="Q95">
        <v>3060</v>
      </c>
      <c r="R95">
        <v>-965</v>
      </c>
      <c r="S95">
        <v>6671</v>
      </c>
      <c r="T95">
        <v>856</v>
      </c>
      <c r="U95">
        <v>2415</v>
      </c>
      <c r="V95">
        <v>1960.1925007110999</v>
      </c>
      <c r="W95">
        <v>-3.742</v>
      </c>
      <c r="X95">
        <v>11833.1925007111</v>
      </c>
      <c r="Y95">
        <v>0.77224459904796705</v>
      </c>
    </row>
    <row r="96" spans="1:25" x14ac:dyDescent="0.25">
      <c r="A96">
        <v>2347</v>
      </c>
      <c r="B96">
        <v>1169</v>
      </c>
      <c r="C96">
        <v>11136</v>
      </c>
      <c r="D96">
        <v>1413</v>
      </c>
      <c r="E96">
        <v>13.63</v>
      </c>
      <c r="F96">
        <v>11.34</v>
      </c>
      <c r="G96">
        <v>39.69</v>
      </c>
      <c r="H96">
        <v>2.67</v>
      </c>
      <c r="I96">
        <v>0.86</v>
      </c>
      <c r="J96">
        <v>0.01</v>
      </c>
      <c r="K96">
        <v>1.1000000000000001</v>
      </c>
      <c r="L96">
        <v>19.760000000000002</v>
      </c>
      <c r="M96">
        <v>27.03</v>
      </c>
      <c r="N96">
        <v>56.72</v>
      </c>
      <c r="O96">
        <v>2416</v>
      </c>
      <c r="P96">
        <v>2074</v>
      </c>
      <c r="Q96">
        <v>3063</v>
      </c>
      <c r="R96">
        <v>-957</v>
      </c>
      <c r="S96">
        <v>6681</v>
      </c>
      <c r="T96">
        <v>852</v>
      </c>
      <c r="U96">
        <v>2415</v>
      </c>
      <c r="V96">
        <v>1947.1925007110999</v>
      </c>
      <c r="W96">
        <v>-3.6110000000000002</v>
      </c>
      <c r="X96">
        <v>11823.1925007111</v>
      </c>
      <c r="Y96">
        <v>0.76382277554009503</v>
      </c>
    </row>
    <row r="97" spans="1:25" x14ac:dyDescent="0.25">
      <c r="A97">
        <v>2348</v>
      </c>
      <c r="B97">
        <v>981</v>
      </c>
      <c r="C97">
        <v>11233</v>
      </c>
      <c r="D97">
        <v>1992</v>
      </c>
      <c r="E97">
        <v>13.75</v>
      </c>
      <c r="F97">
        <v>11.34</v>
      </c>
      <c r="G97">
        <v>39.700000000000003</v>
      </c>
      <c r="H97">
        <v>2.63</v>
      </c>
      <c r="I97">
        <v>0.85</v>
      </c>
      <c r="J97">
        <v>0.04</v>
      </c>
      <c r="K97">
        <v>1.1000000000000001</v>
      </c>
      <c r="L97">
        <v>19.88</v>
      </c>
      <c r="M97">
        <v>27.03</v>
      </c>
      <c r="N97">
        <v>56.76</v>
      </c>
      <c r="O97">
        <v>2416</v>
      </c>
      <c r="P97">
        <v>2074</v>
      </c>
      <c r="Q97">
        <v>3065</v>
      </c>
      <c r="R97">
        <v>-963</v>
      </c>
      <c r="S97">
        <v>6678</v>
      </c>
      <c r="T97">
        <v>854</v>
      </c>
      <c r="U97">
        <v>2415</v>
      </c>
      <c r="V97">
        <v>1942.1925007110999</v>
      </c>
      <c r="W97">
        <v>-3.6869999999999998</v>
      </c>
      <c r="X97">
        <v>11819.1925007111</v>
      </c>
      <c r="Y97">
        <v>0.76821677041376701</v>
      </c>
    </row>
    <row r="98" spans="1:25" x14ac:dyDescent="0.25">
      <c r="A98">
        <v>2337</v>
      </c>
      <c r="B98">
        <v>896</v>
      </c>
      <c r="C98">
        <v>11209</v>
      </c>
      <c r="D98">
        <v>2294</v>
      </c>
      <c r="E98">
        <v>13.72</v>
      </c>
      <c r="F98">
        <v>11.32</v>
      </c>
      <c r="G98">
        <v>39.619999999999997</v>
      </c>
      <c r="H98">
        <v>2.68</v>
      </c>
      <c r="I98">
        <v>0.87</v>
      </c>
      <c r="J98">
        <v>7.0000000000000007E-2</v>
      </c>
      <c r="K98">
        <v>1.1100000000000001</v>
      </c>
      <c r="L98">
        <v>19.82</v>
      </c>
      <c r="M98">
        <v>27.03</v>
      </c>
      <c r="N98">
        <v>56.68</v>
      </c>
      <c r="O98">
        <v>2416</v>
      </c>
      <c r="P98">
        <v>2074</v>
      </c>
      <c r="Q98">
        <v>3061</v>
      </c>
      <c r="R98">
        <v>-959</v>
      </c>
      <c r="S98">
        <v>6678</v>
      </c>
      <c r="T98">
        <v>853</v>
      </c>
      <c r="U98">
        <v>2417</v>
      </c>
      <c r="V98">
        <v>1921.1925007110999</v>
      </c>
      <c r="W98">
        <v>-3.6480000000000001</v>
      </c>
      <c r="X98">
        <v>11801.1925007111</v>
      </c>
      <c r="Y98">
        <v>0.76638593921640397</v>
      </c>
    </row>
    <row r="99" spans="1:25" x14ac:dyDescent="0.25">
      <c r="A99">
        <v>2345</v>
      </c>
      <c r="B99">
        <v>1224</v>
      </c>
      <c r="C99">
        <v>10996</v>
      </c>
      <c r="D99">
        <v>1249</v>
      </c>
      <c r="E99">
        <v>13.46</v>
      </c>
      <c r="F99">
        <v>11.34</v>
      </c>
      <c r="G99">
        <v>39.68</v>
      </c>
      <c r="H99">
        <v>2.69</v>
      </c>
      <c r="I99">
        <v>0.87</v>
      </c>
      <c r="J99">
        <v>0.01</v>
      </c>
      <c r="K99">
        <v>1.1100000000000001</v>
      </c>
      <c r="L99">
        <v>19.579999999999998</v>
      </c>
      <c r="M99">
        <v>27.03</v>
      </c>
      <c r="N99">
        <v>56.69</v>
      </c>
      <c r="O99">
        <v>2416</v>
      </c>
      <c r="P99">
        <v>2074</v>
      </c>
      <c r="Q99">
        <v>3061</v>
      </c>
      <c r="R99">
        <v>-950</v>
      </c>
      <c r="S99">
        <v>6687</v>
      </c>
      <c r="T99">
        <v>849</v>
      </c>
      <c r="U99">
        <v>2417</v>
      </c>
      <c r="V99">
        <v>1921.1925007110999</v>
      </c>
      <c r="W99">
        <v>-3.5070000000000001</v>
      </c>
      <c r="X99">
        <v>11801.1925007111</v>
      </c>
      <c r="Y99">
        <v>0.75759794946905801</v>
      </c>
    </row>
    <row r="100" spans="1:25" x14ac:dyDescent="0.25">
      <c r="A100">
        <v>2313</v>
      </c>
      <c r="B100">
        <v>1107</v>
      </c>
      <c r="C100">
        <v>10911</v>
      </c>
      <c r="D100">
        <v>1724</v>
      </c>
      <c r="E100">
        <v>13.35</v>
      </c>
      <c r="F100">
        <v>11.27</v>
      </c>
      <c r="G100">
        <v>39.44</v>
      </c>
      <c r="H100">
        <v>2.91</v>
      </c>
      <c r="I100">
        <v>0.94</v>
      </c>
      <c r="J100">
        <v>0.02</v>
      </c>
      <c r="K100">
        <v>1.1399999999999999</v>
      </c>
      <c r="L100">
        <v>19.37</v>
      </c>
      <c r="M100">
        <v>27.03</v>
      </c>
      <c r="N100">
        <v>56.37</v>
      </c>
      <c r="O100">
        <v>2416</v>
      </c>
      <c r="P100">
        <v>2074</v>
      </c>
      <c r="Q100">
        <v>3044</v>
      </c>
      <c r="R100">
        <v>-937</v>
      </c>
      <c r="S100">
        <v>6683</v>
      </c>
      <c r="T100">
        <v>846</v>
      </c>
      <c r="U100">
        <v>2422</v>
      </c>
      <c r="V100">
        <v>1880.1925007110999</v>
      </c>
      <c r="W100">
        <v>-3.367</v>
      </c>
      <c r="X100">
        <v>11760.1925007111</v>
      </c>
      <c r="Y100">
        <v>0.75100695715855004</v>
      </c>
    </row>
    <row r="101" spans="1:25" x14ac:dyDescent="0.25">
      <c r="A101">
        <v>2313</v>
      </c>
      <c r="B101">
        <v>1107</v>
      </c>
      <c r="C101">
        <v>10911</v>
      </c>
      <c r="D101">
        <v>1724</v>
      </c>
      <c r="E101">
        <v>13.35</v>
      </c>
      <c r="F101">
        <v>11.27</v>
      </c>
      <c r="G101">
        <v>39.44</v>
      </c>
      <c r="H101">
        <v>2.91</v>
      </c>
      <c r="I101">
        <v>0.94</v>
      </c>
      <c r="J101">
        <v>0.02</v>
      </c>
      <c r="K101">
        <v>1.1399999999999999</v>
      </c>
      <c r="L101">
        <v>19.37</v>
      </c>
      <c r="M101">
        <v>27.03</v>
      </c>
      <c r="N101">
        <v>56.37</v>
      </c>
      <c r="O101">
        <v>2416</v>
      </c>
      <c r="P101">
        <v>2074</v>
      </c>
      <c r="Q101">
        <v>3044</v>
      </c>
      <c r="R101">
        <v>-937</v>
      </c>
      <c r="S101">
        <v>6683</v>
      </c>
      <c r="T101">
        <v>846</v>
      </c>
      <c r="U101">
        <v>2422</v>
      </c>
      <c r="V101">
        <v>1880.1925007110999</v>
      </c>
      <c r="W101">
        <v>-3.367</v>
      </c>
      <c r="X101">
        <v>11760.1925007111</v>
      </c>
      <c r="Y101">
        <v>0.75100695715855004</v>
      </c>
    </row>
    <row r="102" spans="1:25" x14ac:dyDescent="0.25">
      <c r="A102">
        <v>2348</v>
      </c>
      <c r="B102">
        <v>1309</v>
      </c>
      <c r="C102">
        <v>10754</v>
      </c>
      <c r="D102">
        <v>975</v>
      </c>
      <c r="E102">
        <v>13.16</v>
      </c>
      <c r="F102">
        <v>11.34</v>
      </c>
      <c r="G102">
        <v>39.700000000000003</v>
      </c>
      <c r="H102">
        <v>2.67</v>
      </c>
      <c r="I102">
        <v>0.86</v>
      </c>
      <c r="J102">
        <v>0</v>
      </c>
      <c r="K102">
        <v>1.1100000000000001</v>
      </c>
      <c r="L102">
        <v>19.3</v>
      </c>
      <c r="M102">
        <v>27.03</v>
      </c>
      <c r="N102">
        <v>56.72</v>
      </c>
      <c r="O102">
        <v>2416</v>
      </c>
      <c r="P102">
        <v>2074</v>
      </c>
      <c r="Q102">
        <v>3063</v>
      </c>
      <c r="R102">
        <v>-939</v>
      </c>
      <c r="S102">
        <v>6700</v>
      </c>
      <c r="T102">
        <v>844</v>
      </c>
      <c r="U102">
        <v>2415</v>
      </c>
      <c r="V102">
        <v>1874.1925007110999</v>
      </c>
      <c r="W102">
        <v>-3.3439999999999999</v>
      </c>
      <c r="X102">
        <v>11759.1925007111</v>
      </c>
      <c r="Y102">
        <v>0.74734529476382205</v>
      </c>
    </row>
    <row r="103" spans="1:25" x14ac:dyDescent="0.25">
      <c r="A103">
        <v>2348</v>
      </c>
      <c r="B103">
        <v>1309</v>
      </c>
      <c r="C103">
        <v>10754</v>
      </c>
      <c r="D103">
        <v>975</v>
      </c>
      <c r="E103">
        <v>13.16</v>
      </c>
      <c r="F103">
        <v>11.34</v>
      </c>
      <c r="G103">
        <v>39.700000000000003</v>
      </c>
      <c r="H103">
        <v>2.67</v>
      </c>
      <c r="I103">
        <v>0.86</v>
      </c>
      <c r="J103">
        <v>0</v>
      </c>
      <c r="K103">
        <v>1.1100000000000001</v>
      </c>
      <c r="L103">
        <v>19.3</v>
      </c>
      <c r="M103">
        <v>27.03</v>
      </c>
      <c r="N103">
        <v>56.72</v>
      </c>
      <c r="O103">
        <v>2416</v>
      </c>
      <c r="P103">
        <v>2074</v>
      </c>
      <c r="Q103">
        <v>3063</v>
      </c>
      <c r="R103">
        <v>-939</v>
      </c>
      <c r="S103">
        <v>6700</v>
      </c>
      <c r="T103">
        <v>844</v>
      </c>
      <c r="U103">
        <v>2415</v>
      </c>
      <c r="V103">
        <v>1874.1925007110999</v>
      </c>
      <c r="W103">
        <v>-3.3439999999999999</v>
      </c>
      <c r="X103">
        <v>11759.1925007111</v>
      </c>
      <c r="Y103">
        <v>0.74734529476382205</v>
      </c>
    </row>
    <row r="104" spans="1:25" x14ac:dyDescent="0.25">
      <c r="A104">
        <v>2340</v>
      </c>
      <c r="B104">
        <v>1454</v>
      </c>
      <c r="C104">
        <v>10617</v>
      </c>
      <c r="D104">
        <v>554</v>
      </c>
      <c r="E104">
        <v>12.99</v>
      </c>
      <c r="F104">
        <v>11.33</v>
      </c>
      <c r="G104">
        <v>39.64</v>
      </c>
      <c r="H104">
        <v>2.73</v>
      </c>
      <c r="I104">
        <v>0.88</v>
      </c>
      <c r="J104">
        <v>0</v>
      </c>
      <c r="K104">
        <v>1.1200000000000001</v>
      </c>
      <c r="L104">
        <v>19.11</v>
      </c>
      <c r="M104">
        <v>27.03</v>
      </c>
      <c r="N104">
        <v>56.63</v>
      </c>
      <c r="O104">
        <v>2416</v>
      </c>
      <c r="P104">
        <v>2074</v>
      </c>
      <c r="Q104">
        <v>3058</v>
      </c>
      <c r="R104">
        <v>-929</v>
      </c>
      <c r="S104">
        <v>6704</v>
      </c>
      <c r="T104">
        <v>841</v>
      </c>
      <c r="U104">
        <v>2417</v>
      </c>
      <c r="V104">
        <v>1862.1925007110999</v>
      </c>
      <c r="W104">
        <v>-3.2269999999999999</v>
      </c>
      <c r="X104">
        <v>11748.1925007111</v>
      </c>
      <c r="Y104">
        <v>0.74075430245331297</v>
      </c>
    </row>
    <row r="105" spans="1:25" x14ac:dyDescent="0.25">
      <c r="A105">
        <v>2347</v>
      </c>
      <c r="B105">
        <v>1195</v>
      </c>
      <c r="C105">
        <v>10694</v>
      </c>
      <c r="D105">
        <v>1332</v>
      </c>
      <c r="E105">
        <v>13.09</v>
      </c>
      <c r="F105">
        <v>11.34</v>
      </c>
      <c r="G105">
        <v>39.69</v>
      </c>
      <c r="H105">
        <v>2.67</v>
      </c>
      <c r="I105">
        <v>0.86</v>
      </c>
      <c r="J105">
        <v>0.01</v>
      </c>
      <c r="K105">
        <v>1.1100000000000001</v>
      </c>
      <c r="L105">
        <v>19.22</v>
      </c>
      <c r="M105">
        <v>27.03</v>
      </c>
      <c r="N105">
        <v>56.71</v>
      </c>
      <c r="O105">
        <v>2416</v>
      </c>
      <c r="P105">
        <v>2074</v>
      </c>
      <c r="Q105">
        <v>3063</v>
      </c>
      <c r="R105">
        <v>-935</v>
      </c>
      <c r="S105">
        <v>6703</v>
      </c>
      <c r="T105">
        <v>842</v>
      </c>
      <c r="U105">
        <v>2416</v>
      </c>
      <c r="V105">
        <v>1840.1925007110999</v>
      </c>
      <c r="W105">
        <v>-3.3010000000000002</v>
      </c>
      <c r="X105">
        <v>11728.1925007111</v>
      </c>
      <c r="Y105">
        <v>0.74441596484804096</v>
      </c>
    </row>
    <row r="106" spans="1:25" x14ac:dyDescent="0.25">
      <c r="A106">
        <v>2336</v>
      </c>
      <c r="B106">
        <v>1222</v>
      </c>
      <c r="C106">
        <v>10644</v>
      </c>
      <c r="D106">
        <v>1287</v>
      </c>
      <c r="E106">
        <v>13.03</v>
      </c>
      <c r="F106">
        <v>11.32</v>
      </c>
      <c r="G106">
        <v>39.61</v>
      </c>
      <c r="H106">
        <v>2.75</v>
      </c>
      <c r="I106">
        <v>0.89</v>
      </c>
      <c r="J106">
        <v>0.01</v>
      </c>
      <c r="K106">
        <v>1.1200000000000001</v>
      </c>
      <c r="L106">
        <v>19.13</v>
      </c>
      <c r="M106">
        <v>27.03</v>
      </c>
      <c r="N106">
        <v>56.6</v>
      </c>
      <c r="O106">
        <v>2416</v>
      </c>
      <c r="P106">
        <v>2074</v>
      </c>
      <c r="Q106">
        <v>3056</v>
      </c>
      <c r="R106">
        <v>-930</v>
      </c>
      <c r="S106">
        <v>6702</v>
      </c>
      <c r="T106">
        <v>840</v>
      </c>
      <c r="U106">
        <v>2418</v>
      </c>
      <c r="V106">
        <v>1831.1925007110999</v>
      </c>
      <c r="W106">
        <v>-3.2370000000000001</v>
      </c>
      <c r="X106">
        <v>11718.1925007111</v>
      </c>
      <c r="Y106">
        <v>0.74148663493225897</v>
      </c>
    </row>
    <row r="107" spans="1:25" x14ac:dyDescent="0.25">
      <c r="A107">
        <v>2337</v>
      </c>
      <c r="B107">
        <v>837</v>
      </c>
      <c r="C107">
        <v>10889</v>
      </c>
      <c r="D107">
        <v>2477</v>
      </c>
      <c r="E107">
        <v>13.33</v>
      </c>
      <c r="F107">
        <v>11.32</v>
      </c>
      <c r="G107">
        <v>39.619999999999997</v>
      </c>
      <c r="H107">
        <v>2.66</v>
      </c>
      <c r="I107">
        <v>0.86</v>
      </c>
      <c r="J107">
        <v>0.09</v>
      </c>
      <c r="K107">
        <v>1.1100000000000001</v>
      </c>
      <c r="L107">
        <v>19.440000000000001</v>
      </c>
      <c r="M107">
        <v>27.03</v>
      </c>
      <c r="N107">
        <v>56.71</v>
      </c>
      <c r="O107">
        <v>2416</v>
      </c>
      <c r="P107">
        <v>2074</v>
      </c>
      <c r="Q107">
        <v>3063</v>
      </c>
      <c r="R107">
        <v>-944</v>
      </c>
      <c r="S107">
        <v>6694</v>
      </c>
      <c r="T107">
        <v>844</v>
      </c>
      <c r="U107">
        <v>2416</v>
      </c>
      <c r="V107">
        <v>1830.1925007110999</v>
      </c>
      <c r="W107">
        <v>-3.427</v>
      </c>
      <c r="X107">
        <v>11716.1925007111</v>
      </c>
      <c r="Y107">
        <v>0.75247162211644003</v>
      </c>
    </row>
    <row r="108" spans="1:25" x14ac:dyDescent="0.25">
      <c r="A108">
        <v>2337</v>
      </c>
      <c r="B108">
        <v>812</v>
      </c>
      <c r="C108">
        <v>10897</v>
      </c>
      <c r="D108">
        <v>2554</v>
      </c>
      <c r="E108">
        <v>13.34</v>
      </c>
      <c r="F108">
        <v>11.32</v>
      </c>
      <c r="G108">
        <v>39.619999999999997</v>
      </c>
      <c r="H108">
        <v>2.65</v>
      </c>
      <c r="I108">
        <v>0.85</v>
      </c>
      <c r="J108">
        <v>0.1</v>
      </c>
      <c r="K108">
        <v>1.1100000000000001</v>
      </c>
      <c r="L108">
        <v>19.45</v>
      </c>
      <c r="M108">
        <v>27.03</v>
      </c>
      <c r="N108">
        <v>56.73</v>
      </c>
      <c r="O108">
        <v>2416</v>
      </c>
      <c r="P108">
        <v>2074</v>
      </c>
      <c r="Q108">
        <v>3063</v>
      </c>
      <c r="R108">
        <v>-945</v>
      </c>
      <c r="S108">
        <v>6694</v>
      </c>
      <c r="T108">
        <v>844</v>
      </c>
      <c r="U108">
        <v>2416</v>
      </c>
      <c r="V108">
        <v>1828.1925007110999</v>
      </c>
      <c r="W108">
        <v>-3.4350000000000001</v>
      </c>
      <c r="X108">
        <v>11715.1925007111</v>
      </c>
      <c r="Y108">
        <v>0.75283778835591297</v>
      </c>
    </row>
    <row r="109" spans="1:25" x14ac:dyDescent="0.25">
      <c r="A109">
        <v>2347</v>
      </c>
      <c r="B109">
        <v>1625</v>
      </c>
      <c r="C109">
        <v>10335</v>
      </c>
      <c r="D109">
        <v>0</v>
      </c>
      <c r="E109">
        <v>12.65</v>
      </c>
      <c r="F109">
        <v>11.34</v>
      </c>
      <c r="G109">
        <v>39.69</v>
      </c>
      <c r="H109">
        <v>2.68</v>
      </c>
      <c r="I109">
        <v>0.86</v>
      </c>
      <c r="J109">
        <v>0</v>
      </c>
      <c r="K109">
        <v>1.1200000000000001</v>
      </c>
      <c r="L109">
        <v>18.79</v>
      </c>
      <c r="M109">
        <v>27.03</v>
      </c>
      <c r="N109">
        <v>56.7</v>
      </c>
      <c r="O109">
        <v>2416</v>
      </c>
      <c r="P109">
        <v>2074</v>
      </c>
      <c r="Q109">
        <v>3062</v>
      </c>
      <c r="R109">
        <v>-917</v>
      </c>
      <c r="S109">
        <v>6721</v>
      </c>
      <c r="T109">
        <v>835</v>
      </c>
      <c r="U109">
        <v>2416</v>
      </c>
      <c r="V109">
        <v>1819.1925007110999</v>
      </c>
      <c r="W109">
        <v>-3.0470000000000002</v>
      </c>
      <c r="X109">
        <v>11712.1925007111</v>
      </c>
      <c r="Y109">
        <v>0.72903698279018603</v>
      </c>
    </row>
    <row r="110" spans="1:25" x14ac:dyDescent="0.25">
      <c r="A110">
        <v>2347</v>
      </c>
      <c r="B110">
        <v>1099</v>
      </c>
      <c r="C110">
        <v>10676</v>
      </c>
      <c r="D110">
        <v>1630</v>
      </c>
      <c r="E110">
        <v>13.07</v>
      </c>
      <c r="F110">
        <v>11.34</v>
      </c>
      <c r="G110">
        <v>39.69</v>
      </c>
      <c r="H110">
        <v>2.66</v>
      </c>
      <c r="I110">
        <v>0.86</v>
      </c>
      <c r="J110">
        <v>0.02</v>
      </c>
      <c r="K110">
        <v>1.1100000000000001</v>
      </c>
      <c r="L110">
        <v>19.2</v>
      </c>
      <c r="M110">
        <v>27.03</v>
      </c>
      <c r="N110">
        <v>56.72</v>
      </c>
      <c r="O110">
        <v>2416</v>
      </c>
      <c r="P110">
        <v>2074</v>
      </c>
      <c r="Q110">
        <v>3063</v>
      </c>
      <c r="R110">
        <v>-935</v>
      </c>
      <c r="S110">
        <v>6704</v>
      </c>
      <c r="T110">
        <v>841</v>
      </c>
      <c r="U110">
        <v>2416</v>
      </c>
      <c r="V110">
        <v>1819.1925007110999</v>
      </c>
      <c r="W110">
        <v>-3.2890000000000001</v>
      </c>
      <c r="X110">
        <v>11709.1925007111</v>
      </c>
      <c r="Y110">
        <v>0.74368363236909496</v>
      </c>
    </row>
    <row r="111" spans="1:25" x14ac:dyDescent="0.25">
      <c r="A111">
        <v>2347</v>
      </c>
      <c r="B111">
        <v>1195</v>
      </c>
      <c r="C111">
        <v>10587</v>
      </c>
      <c r="D111">
        <v>1332</v>
      </c>
      <c r="E111">
        <v>12.96</v>
      </c>
      <c r="F111">
        <v>11.34</v>
      </c>
      <c r="G111">
        <v>39.69</v>
      </c>
      <c r="H111">
        <v>2.67</v>
      </c>
      <c r="I111">
        <v>0.86</v>
      </c>
      <c r="J111">
        <v>0.01</v>
      </c>
      <c r="K111">
        <v>1.1100000000000001</v>
      </c>
      <c r="L111">
        <v>19.09</v>
      </c>
      <c r="M111">
        <v>27.03</v>
      </c>
      <c r="N111">
        <v>56.71</v>
      </c>
      <c r="O111">
        <v>2416</v>
      </c>
      <c r="P111">
        <v>2074</v>
      </c>
      <c r="Q111">
        <v>3063</v>
      </c>
      <c r="R111">
        <v>-930</v>
      </c>
      <c r="S111">
        <v>6708</v>
      </c>
      <c r="T111">
        <v>839</v>
      </c>
      <c r="U111">
        <v>2416</v>
      </c>
      <c r="V111">
        <v>1813.1925007110999</v>
      </c>
      <c r="W111">
        <v>-3.2250000000000001</v>
      </c>
      <c r="X111">
        <v>11703.1925007111</v>
      </c>
      <c r="Y111">
        <v>0.73965580373489503</v>
      </c>
    </row>
    <row r="112" spans="1:25" x14ac:dyDescent="0.25">
      <c r="A112">
        <v>2334</v>
      </c>
      <c r="B112">
        <v>1639</v>
      </c>
      <c r="C112">
        <v>10258</v>
      </c>
      <c r="D112">
        <v>1</v>
      </c>
      <c r="E112">
        <v>12.55</v>
      </c>
      <c r="F112">
        <v>11.31</v>
      </c>
      <c r="G112">
        <v>39.6</v>
      </c>
      <c r="H112">
        <v>2.77</v>
      </c>
      <c r="I112">
        <v>0.89</v>
      </c>
      <c r="J112">
        <v>0</v>
      </c>
      <c r="K112">
        <v>1.1299999999999999</v>
      </c>
      <c r="L112">
        <v>18.649999999999999</v>
      </c>
      <c r="M112">
        <v>27.03</v>
      </c>
      <c r="N112">
        <v>56.57</v>
      </c>
      <c r="O112">
        <v>2416</v>
      </c>
      <c r="P112">
        <v>2074</v>
      </c>
      <c r="Q112">
        <v>3055</v>
      </c>
      <c r="R112">
        <v>-909</v>
      </c>
      <c r="S112">
        <v>6721</v>
      </c>
      <c r="T112">
        <v>833</v>
      </c>
      <c r="U112">
        <v>2418</v>
      </c>
      <c r="V112">
        <v>1801.1925007110999</v>
      </c>
      <c r="W112">
        <v>-2.96</v>
      </c>
      <c r="X112">
        <v>11694.1925007111</v>
      </c>
      <c r="Y112">
        <v>0.72427682167704099</v>
      </c>
    </row>
    <row r="113" spans="1:25" x14ac:dyDescent="0.25">
      <c r="A113">
        <v>2333</v>
      </c>
      <c r="B113">
        <v>1099</v>
      </c>
      <c r="C113">
        <v>10521</v>
      </c>
      <c r="D113">
        <v>1679</v>
      </c>
      <c r="E113">
        <v>12.88</v>
      </c>
      <c r="F113">
        <v>11.31</v>
      </c>
      <c r="G113">
        <v>39.590000000000003</v>
      </c>
      <c r="H113">
        <v>2.76</v>
      </c>
      <c r="I113">
        <v>0.89</v>
      </c>
      <c r="J113">
        <v>0.02</v>
      </c>
      <c r="K113">
        <v>1.1299999999999999</v>
      </c>
      <c r="L113">
        <v>18.97</v>
      </c>
      <c r="M113">
        <v>27.03</v>
      </c>
      <c r="N113">
        <v>56.58</v>
      </c>
      <c r="O113">
        <v>2416</v>
      </c>
      <c r="P113">
        <v>2074</v>
      </c>
      <c r="Q113">
        <v>3055</v>
      </c>
      <c r="R113">
        <v>-923</v>
      </c>
      <c r="S113">
        <v>6708</v>
      </c>
      <c r="T113">
        <v>836</v>
      </c>
      <c r="U113">
        <v>2419</v>
      </c>
      <c r="V113">
        <v>1779.1925007110999</v>
      </c>
      <c r="W113">
        <v>-3.145</v>
      </c>
      <c r="X113">
        <v>11671.1925007111</v>
      </c>
      <c r="Y113">
        <v>0.73599414134016805</v>
      </c>
    </row>
    <row r="114" spans="1:25" x14ac:dyDescent="0.25">
      <c r="A114">
        <v>2334</v>
      </c>
      <c r="B114">
        <v>837</v>
      </c>
      <c r="C114">
        <v>10692</v>
      </c>
      <c r="D114">
        <v>2487</v>
      </c>
      <c r="E114">
        <v>13.09</v>
      </c>
      <c r="F114">
        <v>11.31</v>
      </c>
      <c r="G114">
        <v>39.6</v>
      </c>
      <c r="H114">
        <v>2.68</v>
      </c>
      <c r="I114">
        <v>0.86</v>
      </c>
      <c r="J114">
        <v>0.09</v>
      </c>
      <c r="K114">
        <v>1.1100000000000001</v>
      </c>
      <c r="L114">
        <v>19.190000000000001</v>
      </c>
      <c r="M114">
        <v>27.03</v>
      </c>
      <c r="N114">
        <v>56.68</v>
      </c>
      <c r="O114">
        <v>2416</v>
      </c>
      <c r="P114">
        <v>2074</v>
      </c>
      <c r="Q114">
        <v>3061</v>
      </c>
      <c r="R114">
        <v>-933</v>
      </c>
      <c r="S114">
        <v>6703</v>
      </c>
      <c r="T114">
        <v>839</v>
      </c>
      <c r="U114">
        <v>2416</v>
      </c>
      <c r="V114">
        <v>1779.1925007110999</v>
      </c>
      <c r="W114">
        <v>-3.282</v>
      </c>
      <c r="X114">
        <v>11669.1925007111</v>
      </c>
      <c r="Y114">
        <v>0.74331746612962202</v>
      </c>
    </row>
    <row r="115" spans="1:25" x14ac:dyDescent="0.25">
      <c r="A115">
        <v>2347</v>
      </c>
      <c r="B115">
        <v>918</v>
      </c>
      <c r="C115">
        <v>10555</v>
      </c>
      <c r="D115">
        <v>2191</v>
      </c>
      <c r="E115">
        <v>12.92</v>
      </c>
      <c r="F115">
        <v>11.34</v>
      </c>
      <c r="G115">
        <v>39.69</v>
      </c>
      <c r="H115">
        <v>2.62</v>
      </c>
      <c r="I115">
        <v>0.85</v>
      </c>
      <c r="J115">
        <v>0.06</v>
      </c>
      <c r="K115">
        <v>1.1100000000000001</v>
      </c>
      <c r="L115">
        <v>19.059999999999999</v>
      </c>
      <c r="M115">
        <v>27.03</v>
      </c>
      <c r="N115">
        <v>56.77</v>
      </c>
      <c r="O115">
        <v>2416</v>
      </c>
      <c r="P115">
        <v>2074</v>
      </c>
      <c r="Q115">
        <v>3066</v>
      </c>
      <c r="R115">
        <v>-929</v>
      </c>
      <c r="S115">
        <v>6712</v>
      </c>
      <c r="T115">
        <v>837</v>
      </c>
      <c r="U115">
        <v>2415</v>
      </c>
      <c r="V115">
        <v>1758.1925007110999</v>
      </c>
      <c r="W115">
        <v>-3.2120000000000002</v>
      </c>
      <c r="X115">
        <v>11653.1925007111</v>
      </c>
      <c r="Y115">
        <v>0.73855730501647698</v>
      </c>
    </row>
    <row r="116" spans="1:25" x14ac:dyDescent="0.25">
      <c r="A116">
        <v>2347</v>
      </c>
      <c r="B116">
        <v>918</v>
      </c>
      <c r="C116">
        <v>10555</v>
      </c>
      <c r="D116">
        <v>2191</v>
      </c>
      <c r="E116">
        <v>12.92</v>
      </c>
      <c r="F116">
        <v>11.34</v>
      </c>
      <c r="G116">
        <v>39.69</v>
      </c>
      <c r="H116">
        <v>2.62</v>
      </c>
      <c r="I116">
        <v>0.85</v>
      </c>
      <c r="J116">
        <v>0.06</v>
      </c>
      <c r="K116">
        <v>1.1100000000000001</v>
      </c>
      <c r="L116">
        <v>19.059999999999999</v>
      </c>
      <c r="M116">
        <v>27.03</v>
      </c>
      <c r="N116">
        <v>56.77</v>
      </c>
      <c r="O116">
        <v>2416</v>
      </c>
      <c r="P116">
        <v>2074</v>
      </c>
      <c r="Q116">
        <v>3066</v>
      </c>
      <c r="R116">
        <v>-929</v>
      </c>
      <c r="S116">
        <v>6712</v>
      </c>
      <c r="T116">
        <v>837</v>
      </c>
      <c r="U116">
        <v>2415</v>
      </c>
      <c r="V116">
        <v>1758.1925007110999</v>
      </c>
      <c r="W116">
        <v>-3.2120000000000002</v>
      </c>
      <c r="X116">
        <v>11653.1925007111</v>
      </c>
      <c r="Y116">
        <v>0.73855730501647698</v>
      </c>
    </row>
    <row r="117" spans="1:25" x14ac:dyDescent="0.25">
      <c r="A117">
        <v>2340</v>
      </c>
      <c r="B117">
        <v>887</v>
      </c>
      <c r="C117">
        <v>10554</v>
      </c>
      <c r="D117">
        <v>2311</v>
      </c>
      <c r="E117">
        <v>12.92</v>
      </c>
      <c r="F117">
        <v>11.33</v>
      </c>
      <c r="G117">
        <v>39.64</v>
      </c>
      <c r="H117">
        <v>2.66</v>
      </c>
      <c r="I117">
        <v>0.86</v>
      </c>
      <c r="J117">
        <v>7.0000000000000007E-2</v>
      </c>
      <c r="K117">
        <v>1.1100000000000001</v>
      </c>
      <c r="L117">
        <v>19.04</v>
      </c>
      <c r="M117">
        <v>27.03</v>
      </c>
      <c r="N117">
        <v>56.72</v>
      </c>
      <c r="O117">
        <v>2416</v>
      </c>
      <c r="P117">
        <v>2074</v>
      </c>
      <c r="Q117">
        <v>3063</v>
      </c>
      <c r="R117">
        <v>-928</v>
      </c>
      <c r="S117">
        <v>6711</v>
      </c>
      <c r="T117">
        <v>836</v>
      </c>
      <c r="U117">
        <v>2416</v>
      </c>
      <c r="V117">
        <v>1753.1925007110999</v>
      </c>
      <c r="W117">
        <v>-3.1960000000000002</v>
      </c>
      <c r="X117">
        <v>11648.1925007111</v>
      </c>
      <c r="Y117">
        <v>0.73782497253753199</v>
      </c>
    </row>
    <row r="118" spans="1:25" x14ac:dyDescent="0.25">
      <c r="A118">
        <v>2323</v>
      </c>
      <c r="B118">
        <v>917</v>
      </c>
      <c r="C118">
        <v>10349</v>
      </c>
      <c r="D118">
        <v>2278</v>
      </c>
      <c r="E118">
        <v>12.67</v>
      </c>
      <c r="F118">
        <v>11.29</v>
      </c>
      <c r="G118">
        <v>39.51</v>
      </c>
      <c r="H118">
        <v>2.79</v>
      </c>
      <c r="I118">
        <v>0.9</v>
      </c>
      <c r="J118">
        <v>7.0000000000000007E-2</v>
      </c>
      <c r="K118">
        <v>1.1399999999999999</v>
      </c>
      <c r="L118">
        <v>18.739999999999998</v>
      </c>
      <c r="M118">
        <v>27.03</v>
      </c>
      <c r="N118">
        <v>56.53</v>
      </c>
      <c r="O118">
        <v>2416</v>
      </c>
      <c r="P118">
        <v>2074</v>
      </c>
      <c r="Q118">
        <v>3053</v>
      </c>
      <c r="R118">
        <v>-912</v>
      </c>
      <c r="S118">
        <v>6716</v>
      </c>
      <c r="T118">
        <v>831</v>
      </c>
      <c r="U118">
        <v>2420</v>
      </c>
      <c r="V118">
        <v>1705.1925007110999</v>
      </c>
      <c r="W118">
        <v>-3.0070000000000001</v>
      </c>
      <c r="X118">
        <v>11604.1925007111</v>
      </c>
      <c r="Y118">
        <v>0.72793848407176798</v>
      </c>
    </row>
    <row r="119" spans="1:25" x14ac:dyDescent="0.25">
      <c r="A119">
        <v>2345</v>
      </c>
      <c r="B119">
        <v>877</v>
      </c>
      <c r="C119">
        <v>10348</v>
      </c>
      <c r="D119">
        <v>2325</v>
      </c>
      <c r="E119">
        <v>12.66</v>
      </c>
      <c r="F119">
        <v>11.34</v>
      </c>
      <c r="G119">
        <v>39.68</v>
      </c>
      <c r="H119">
        <v>2.62</v>
      </c>
      <c r="I119">
        <v>0.85</v>
      </c>
      <c r="J119">
        <v>7.0000000000000007E-2</v>
      </c>
      <c r="K119">
        <v>1.1100000000000001</v>
      </c>
      <c r="L119">
        <v>18.809999999999999</v>
      </c>
      <c r="M119">
        <v>27.03</v>
      </c>
      <c r="N119">
        <v>56.77</v>
      </c>
      <c r="O119">
        <v>2416</v>
      </c>
      <c r="P119">
        <v>2074</v>
      </c>
      <c r="Q119">
        <v>3066</v>
      </c>
      <c r="R119">
        <v>-918</v>
      </c>
      <c r="S119">
        <v>6723</v>
      </c>
      <c r="T119">
        <v>831</v>
      </c>
      <c r="U119">
        <v>2414</v>
      </c>
      <c r="V119">
        <v>1699.1925007110999</v>
      </c>
      <c r="W119">
        <v>-3.0640000000000001</v>
      </c>
      <c r="X119">
        <v>11599.1925007111</v>
      </c>
      <c r="Y119">
        <v>0.72940314902965897</v>
      </c>
    </row>
    <row r="120" spans="1:25" x14ac:dyDescent="0.25">
      <c r="A120">
        <v>2304</v>
      </c>
      <c r="B120">
        <v>1427</v>
      </c>
      <c r="C120">
        <v>9965</v>
      </c>
      <c r="D120">
        <v>763</v>
      </c>
      <c r="E120">
        <v>12.2</v>
      </c>
      <c r="F120">
        <v>11.25</v>
      </c>
      <c r="G120">
        <v>39.369999999999997</v>
      </c>
      <c r="H120">
        <v>3</v>
      </c>
      <c r="I120">
        <v>0.97</v>
      </c>
      <c r="J120">
        <v>0</v>
      </c>
      <c r="K120">
        <v>1.17</v>
      </c>
      <c r="L120">
        <v>18.2</v>
      </c>
      <c r="M120">
        <v>27.03</v>
      </c>
      <c r="N120">
        <v>56.25</v>
      </c>
      <c r="O120">
        <v>2416</v>
      </c>
      <c r="P120">
        <v>2074</v>
      </c>
      <c r="Q120">
        <v>3037</v>
      </c>
      <c r="R120">
        <v>-884</v>
      </c>
      <c r="S120">
        <v>6728</v>
      </c>
      <c r="T120">
        <v>824</v>
      </c>
      <c r="U120">
        <v>2425</v>
      </c>
      <c r="V120">
        <v>1691.1925007110999</v>
      </c>
      <c r="W120">
        <v>-2.6749999999999998</v>
      </c>
      <c r="X120">
        <v>11593.1925007111</v>
      </c>
      <c r="Y120">
        <v>0.70926400585865901</v>
      </c>
    </row>
    <row r="121" spans="1:25" x14ac:dyDescent="0.25">
      <c r="A121">
        <v>2347</v>
      </c>
      <c r="B121">
        <v>1449</v>
      </c>
      <c r="C121">
        <v>9916</v>
      </c>
      <c r="D121">
        <v>545</v>
      </c>
      <c r="E121">
        <v>12.14</v>
      </c>
      <c r="F121">
        <v>11.34</v>
      </c>
      <c r="G121">
        <v>39.69</v>
      </c>
      <c r="H121">
        <v>2.68</v>
      </c>
      <c r="I121">
        <v>0.86</v>
      </c>
      <c r="J121">
        <v>0</v>
      </c>
      <c r="K121">
        <v>1.1200000000000001</v>
      </c>
      <c r="L121">
        <v>18.28</v>
      </c>
      <c r="M121">
        <v>27.03</v>
      </c>
      <c r="N121">
        <v>56.7</v>
      </c>
      <c r="O121">
        <v>2416</v>
      </c>
      <c r="P121">
        <v>2074</v>
      </c>
      <c r="Q121">
        <v>3062</v>
      </c>
      <c r="R121">
        <v>-894</v>
      </c>
      <c r="S121">
        <v>6743</v>
      </c>
      <c r="T121">
        <v>823</v>
      </c>
      <c r="U121">
        <v>2416</v>
      </c>
      <c r="V121">
        <v>1683.1925007110999</v>
      </c>
      <c r="W121">
        <v>-2.7530000000000001</v>
      </c>
      <c r="X121">
        <v>11589.1925007111</v>
      </c>
      <c r="Y121">
        <v>0.71036250457707795</v>
      </c>
    </row>
    <row r="122" spans="1:25" x14ac:dyDescent="0.25">
      <c r="A122">
        <v>2347</v>
      </c>
      <c r="B122">
        <v>1168</v>
      </c>
      <c r="C122">
        <v>10051</v>
      </c>
      <c r="D122">
        <v>1416</v>
      </c>
      <c r="E122">
        <v>12.3</v>
      </c>
      <c r="F122">
        <v>11.34</v>
      </c>
      <c r="G122">
        <v>39.69</v>
      </c>
      <c r="H122">
        <v>2.67</v>
      </c>
      <c r="I122">
        <v>0.86</v>
      </c>
      <c r="J122">
        <v>0.01</v>
      </c>
      <c r="K122">
        <v>1.1200000000000001</v>
      </c>
      <c r="L122">
        <v>18.45</v>
      </c>
      <c r="M122">
        <v>27.03</v>
      </c>
      <c r="N122">
        <v>56.72</v>
      </c>
      <c r="O122">
        <v>2416</v>
      </c>
      <c r="P122">
        <v>2074</v>
      </c>
      <c r="Q122">
        <v>3063</v>
      </c>
      <c r="R122">
        <v>-902</v>
      </c>
      <c r="S122">
        <v>6737</v>
      </c>
      <c r="T122">
        <v>825</v>
      </c>
      <c r="U122">
        <v>2415</v>
      </c>
      <c r="V122">
        <v>1671.1925007110999</v>
      </c>
      <c r="W122">
        <v>-2.8490000000000002</v>
      </c>
      <c r="X122">
        <v>11576.1925007111</v>
      </c>
      <c r="Y122">
        <v>0.71658733064811397</v>
      </c>
    </row>
    <row r="123" spans="1:25" x14ac:dyDescent="0.25">
      <c r="A123">
        <v>2347</v>
      </c>
      <c r="B123">
        <v>1005</v>
      </c>
      <c r="C123">
        <v>10128</v>
      </c>
      <c r="D123">
        <v>1921</v>
      </c>
      <c r="E123">
        <v>12.4</v>
      </c>
      <c r="F123">
        <v>11.34</v>
      </c>
      <c r="G123">
        <v>39.69</v>
      </c>
      <c r="H123">
        <v>2.65</v>
      </c>
      <c r="I123">
        <v>0.85</v>
      </c>
      <c r="J123">
        <v>0.03</v>
      </c>
      <c r="K123">
        <v>1.1200000000000001</v>
      </c>
      <c r="L123">
        <v>18.54</v>
      </c>
      <c r="M123">
        <v>27.03</v>
      </c>
      <c r="N123">
        <v>56.74</v>
      </c>
      <c r="O123">
        <v>2416</v>
      </c>
      <c r="P123">
        <v>2074</v>
      </c>
      <c r="Q123">
        <v>3064</v>
      </c>
      <c r="R123">
        <v>-906</v>
      </c>
      <c r="S123">
        <v>6733</v>
      </c>
      <c r="T123">
        <v>826</v>
      </c>
      <c r="U123">
        <v>2416</v>
      </c>
      <c r="V123">
        <v>1664.1925007110999</v>
      </c>
      <c r="W123">
        <v>-2.9079999999999999</v>
      </c>
      <c r="X123">
        <v>11569.1925007111</v>
      </c>
      <c r="Y123">
        <v>0.71988282680336801</v>
      </c>
    </row>
    <row r="124" spans="1:25" x14ac:dyDescent="0.25">
      <c r="A124">
        <v>2344</v>
      </c>
      <c r="B124">
        <v>869</v>
      </c>
      <c r="C124">
        <v>10149</v>
      </c>
      <c r="D124">
        <v>2353</v>
      </c>
      <c r="E124">
        <v>12.42</v>
      </c>
      <c r="F124">
        <v>11.33</v>
      </c>
      <c r="G124">
        <v>39.67</v>
      </c>
      <c r="H124">
        <v>2.63</v>
      </c>
      <c r="I124">
        <v>0.85</v>
      </c>
      <c r="J124">
        <v>7.0000000000000007E-2</v>
      </c>
      <c r="K124">
        <v>1.1100000000000001</v>
      </c>
      <c r="L124">
        <v>18.57</v>
      </c>
      <c r="M124">
        <v>27.03</v>
      </c>
      <c r="N124">
        <v>56.76</v>
      </c>
      <c r="O124">
        <v>2416</v>
      </c>
      <c r="P124">
        <v>2074</v>
      </c>
      <c r="Q124">
        <v>3065</v>
      </c>
      <c r="R124">
        <v>-907</v>
      </c>
      <c r="S124">
        <v>6733</v>
      </c>
      <c r="T124">
        <v>826</v>
      </c>
      <c r="U124">
        <v>2414</v>
      </c>
      <c r="V124">
        <v>1647.1925007110999</v>
      </c>
      <c r="W124">
        <v>-2.9220000000000002</v>
      </c>
      <c r="X124">
        <v>11552.1925007111</v>
      </c>
      <c r="Y124">
        <v>0.72061515928231401</v>
      </c>
    </row>
    <row r="125" spans="1:25" x14ac:dyDescent="0.25">
      <c r="A125">
        <v>2346</v>
      </c>
      <c r="B125">
        <v>1094</v>
      </c>
      <c r="C125">
        <v>9993</v>
      </c>
      <c r="D125">
        <v>1649</v>
      </c>
      <c r="E125">
        <v>12.23</v>
      </c>
      <c r="F125">
        <v>11.34</v>
      </c>
      <c r="G125">
        <v>39.68</v>
      </c>
      <c r="H125">
        <v>2.67</v>
      </c>
      <c r="I125">
        <v>0.86</v>
      </c>
      <c r="J125">
        <v>0.02</v>
      </c>
      <c r="K125">
        <v>1.1200000000000001</v>
      </c>
      <c r="L125">
        <v>18.38</v>
      </c>
      <c r="M125">
        <v>27.03</v>
      </c>
      <c r="N125">
        <v>56.71</v>
      </c>
      <c r="O125">
        <v>2416</v>
      </c>
      <c r="P125">
        <v>2074</v>
      </c>
      <c r="Q125">
        <v>3063</v>
      </c>
      <c r="R125">
        <v>-898</v>
      </c>
      <c r="S125">
        <v>6740</v>
      </c>
      <c r="T125">
        <v>823</v>
      </c>
      <c r="U125">
        <v>2415</v>
      </c>
      <c r="V125">
        <v>1644.1925007110999</v>
      </c>
      <c r="W125">
        <v>-2.8069999999999999</v>
      </c>
      <c r="X125">
        <v>11551.1925007111</v>
      </c>
      <c r="Y125">
        <v>0.71402416697180504</v>
      </c>
    </row>
    <row r="126" spans="1:25" x14ac:dyDescent="0.25">
      <c r="A126">
        <v>2349</v>
      </c>
      <c r="B126">
        <v>989</v>
      </c>
      <c r="C126">
        <v>9949</v>
      </c>
      <c r="D126">
        <v>1964</v>
      </c>
      <c r="E126">
        <v>12.18</v>
      </c>
      <c r="F126">
        <v>11.34</v>
      </c>
      <c r="G126">
        <v>39.71</v>
      </c>
      <c r="H126">
        <v>2.63</v>
      </c>
      <c r="I126">
        <v>0.85</v>
      </c>
      <c r="J126">
        <v>0.04</v>
      </c>
      <c r="K126">
        <v>1.1200000000000001</v>
      </c>
      <c r="L126">
        <v>18.34</v>
      </c>
      <c r="M126">
        <v>27.03</v>
      </c>
      <c r="N126">
        <v>56.77</v>
      </c>
      <c r="O126">
        <v>2416</v>
      </c>
      <c r="P126">
        <v>2074</v>
      </c>
      <c r="Q126">
        <v>3065</v>
      </c>
      <c r="R126">
        <v>-897</v>
      </c>
      <c r="S126">
        <v>6744</v>
      </c>
      <c r="T126">
        <v>822</v>
      </c>
      <c r="U126">
        <v>2414</v>
      </c>
      <c r="V126">
        <v>1616.1925007110999</v>
      </c>
      <c r="W126">
        <v>-2.7869999999999999</v>
      </c>
      <c r="X126">
        <v>11526.1925007111</v>
      </c>
      <c r="Y126">
        <v>0.71255950201391405</v>
      </c>
    </row>
    <row r="127" spans="1:25" x14ac:dyDescent="0.25">
      <c r="A127">
        <v>2344</v>
      </c>
      <c r="B127">
        <v>1628</v>
      </c>
      <c r="C127">
        <v>9514</v>
      </c>
      <c r="D127">
        <v>0</v>
      </c>
      <c r="E127">
        <v>11.64</v>
      </c>
      <c r="F127">
        <v>11.33</v>
      </c>
      <c r="G127">
        <v>39.67</v>
      </c>
      <c r="H127">
        <v>2.7</v>
      </c>
      <c r="I127">
        <v>0.87</v>
      </c>
      <c r="J127">
        <v>0</v>
      </c>
      <c r="K127">
        <v>1.1399999999999999</v>
      </c>
      <c r="L127">
        <v>17.79</v>
      </c>
      <c r="M127">
        <v>27.03</v>
      </c>
      <c r="N127">
        <v>56.67</v>
      </c>
      <c r="O127">
        <v>2416</v>
      </c>
      <c r="P127">
        <v>2074</v>
      </c>
      <c r="Q127">
        <v>3060</v>
      </c>
      <c r="R127">
        <v>-871</v>
      </c>
      <c r="S127">
        <v>6765</v>
      </c>
      <c r="T127">
        <v>814</v>
      </c>
      <c r="U127">
        <v>2416</v>
      </c>
      <c r="V127">
        <v>1610.1925007110999</v>
      </c>
      <c r="W127">
        <v>-2.4630000000000001</v>
      </c>
      <c r="X127">
        <v>11526.1925007111</v>
      </c>
      <c r="Y127">
        <v>0.69315269132185997</v>
      </c>
    </row>
    <row r="128" spans="1:25" x14ac:dyDescent="0.25">
      <c r="A128">
        <v>2344</v>
      </c>
      <c r="B128">
        <v>906</v>
      </c>
      <c r="C128">
        <v>9971</v>
      </c>
      <c r="D128">
        <v>2238</v>
      </c>
      <c r="E128">
        <v>12.2</v>
      </c>
      <c r="F128">
        <v>11.33</v>
      </c>
      <c r="G128">
        <v>39.67</v>
      </c>
      <c r="H128">
        <v>2.64</v>
      </c>
      <c r="I128">
        <v>0.85</v>
      </c>
      <c r="J128">
        <v>0.06</v>
      </c>
      <c r="K128">
        <v>1.1200000000000001</v>
      </c>
      <c r="L128">
        <v>18.350000000000001</v>
      </c>
      <c r="M128">
        <v>27.03</v>
      </c>
      <c r="N128">
        <v>56.75</v>
      </c>
      <c r="O128">
        <v>2416</v>
      </c>
      <c r="P128">
        <v>2074</v>
      </c>
      <c r="Q128">
        <v>3064</v>
      </c>
      <c r="R128">
        <v>-898</v>
      </c>
      <c r="S128">
        <v>6743</v>
      </c>
      <c r="T128">
        <v>822</v>
      </c>
      <c r="U128">
        <v>2414</v>
      </c>
      <c r="V128">
        <v>1608.1925007110999</v>
      </c>
      <c r="W128">
        <v>-2.7949999999999999</v>
      </c>
      <c r="X128">
        <v>11518.1925007111</v>
      </c>
      <c r="Y128">
        <v>0.71292566825338699</v>
      </c>
    </row>
    <row r="129" spans="1:25" x14ac:dyDescent="0.25">
      <c r="A129">
        <v>2346</v>
      </c>
      <c r="B129">
        <v>1616</v>
      </c>
      <c r="C129">
        <v>9408</v>
      </c>
      <c r="D129">
        <v>30</v>
      </c>
      <c r="E129">
        <v>11.51</v>
      </c>
      <c r="F129">
        <v>11.34</v>
      </c>
      <c r="G129">
        <v>39.68</v>
      </c>
      <c r="H129">
        <v>2.69</v>
      </c>
      <c r="I129">
        <v>0.87</v>
      </c>
      <c r="J129">
        <v>0</v>
      </c>
      <c r="K129">
        <v>1.1399999999999999</v>
      </c>
      <c r="L129">
        <v>17.670000000000002</v>
      </c>
      <c r="M129">
        <v>27.03</v>
      </c>
      <c r="N129">
        <v>56.69</v>
      </c>
      <c r="O129">
        <v>2416</v>
      </c>
      <c r="P129">
        <v>2074</v>
      </c>
      <c r="Q129">
        <v>3061</v>
      </c>
      <c r="R129">
        <v>-865</v>
      </c>
      <c r="S129">
        <v>6772</v>
      </c>
      <c r="T129">
        <v>812</v>
      </c>
      <c r="U129">
        <v>2416</v>
      </c>
      <c r="V129">
        <v>1581.1925007110999</v>
      </c>
      <c r="W129">
        <v>-2.3929999999999998</v>
      </c>
      <c r="X129">
        <v>11502.1925007111</v>
      </c>
      <c r="Y129">
        <v>0.68875869644818699</v>
      </c>
    </row>
    <row r="130" spans="1:25" x14ac:dyDescent="0.25">
      <c r="A130">
        <v>2351</v>
      </c>
      <c r="B130">
        <v>1566</v>
      </c>
      <c r="C130">
        <v>9302</v>
      </c>
      <c r="D130">
        <v>168</v>
      </c>
      <c r="E130">
        <v>11.38</v>
      </c>
      <c r="F130">
        <v>11.35</v>
      </c>
      <c r="G130">
        <v>39.72</v>
      </c>
      <c r="H130">
        <v>2.65</v>
      </c>
      <c r="I130">
        <v>0.85</v>
      </c>
      <c r="J130">
        <v>0</v>
      </c>
      <c r="K130">
        <v>1.1299999999999999</v>
      </c>
      <c r="L130">
        <v>17.559999999999999</v>
      </c>
      <c r="M130">
        <v>27.03</v>
      </c>
      <c r="N130">
        <v>56.74</v>
      </c>
      <c r="O130">
        <v>2416</v>
      </c>
      <c r="P130">
        <v>2074</v>
      </c>
      <c r="Q130">
        <v>3064</v>
      </c>
      <c r="R130">
        <v>-860</v>
      </c>
      <c r="S130">
        <v>6780</v>
      </c>
      <c r="T130">
        <v>809</v>
      </c>
      <c r="U130">
        <v>2414</v>
      </c>
      <c r="V130">
        <v>1546.1925007110999</v>
      </c>
      <c r="W130">
        <v>-2.3319999999999999</v>
      </c>
      <c r="X130">
        <v>11471.1925007111</v>
      </c>
      <c r="Y130">
        <v>0.68436470157451401</v>
      </c>
    </row>
    <row r="131" spans="1:25" x14ac:dyDescent="0.25">
      <c r="A131">
        <v>2344</v>
      </c>
      <c r="B131">
        <v>842</v>
      </c>
      <c r="C131">
        <v>9784</v>
      </c>
      <c r="D131">
        <v>2437</v>
      </c>
      <c r="E131">
        <v>11.97</v>
      </c>
      <c r="F131">
        <v>11.33</v>
      </c>
      <c r="G131">
        <v>39.67</v>
      </c>
      <c r="H131">
        <v>2.61</v>
      </c>
      <c r="I131">
        <v>0.84</v>
      </c>
      <c r="J131">
        <v>0.09</v>
      </c>
      <c r="K131">
        <v>1.1200000000000001</v>
      </c>
      <c r="L131">
        <v>18.13</v>
      </c>
      <c r="M131">
        <v>27.03</v>
      </c>
      <c r="N131">
        <v>56.78</v>
      </c>
      <c r="O131">
        <v>2416</v>
      </c>
      <c r="P131">
        <v>2074</v>
      </c>
      <c r="Q131">
        <v>3066</v>
      </c>
      <c r="R131">
        <v>-888</v>
      </c>
      <c r="S131">
        <v>6754</v>
      </c>
      <c r="T131">
        <v>817</v>
      </c>
      <c r="U131">
        <v>2414</v>
      </c>
      <c r="V131">
        <v>1550.1925007110999</v>
      </c>
      <c r="W131">
        <v>-2.6680000000000001</v>
      </c>
      <c r="X131">
        <v>11467.1925007111</v>
      </c>
      <c r="Y131">
        <v>0.70487001098498703</v>
      </c>
    </row>
    <row r="132" spans="1:25" x14ac:dyDescent="0.25">
      <c r="A132">
        <v>2303</v>
      </c>
      <c r="B132">
        <v>766</v>
      </c>
      <c r="C132">
        <v>9809</v>
      </c>
      <c r="D132">
        <v>2816</v>
      </c>
      <c r="E132">
        <v>12</v>
      </c>
      <c r="F132">
        <v>11.25</v>
      </c>
      <c r="G132">
        <v>39.36</v>
      </c>
      <c r="H132">
        <v>2.85</v>
      </c>
      <c r="I132">
        <v>0.92</v>
      </c>
      <c r="J132">
        <v>0.16</v>
      </c>
      <c r="K132">
        <v>1.1599999999999999</v>
      </c>
      <c r="L132">
        <v>18.04</v>
      </c>
      <c r="M132">
        <v>27.03</v>
      </c>
      <c r="N132">
        <v>56.43</v>
      </c>
      <c r="O132">
        <v>2416</v>
      </c>
      <c r="P132">
        <v>2074</v>
      </c>
      <c r="Q132">
        <v>3047</v>
      </c>
      <c r="R132">
        <v>-878</v>
      </c>
      <c r="S132">
        <v>6744</v>
      </c>
      <c r="T132">
        <v>816</v>
      </c>
      <c r="U132">
        <v>2420</v>
      </c>
      <c r="V132">
        <v>1543.1925007110999</v>
      </c>
      <c r="W132">
        <v>-2.5920000000000001</v>
      </c>
      <c r="X132">
        <v>11457.1925007111</v>
      </c>
      <c r="Y132">
        <v>0.70303917978762298</v>
      </c>
    </row>
    <row r="133" spans="1:25" x14ac:dyDescent="0.25">
      <c r="A133">
        <v>2346</v>
      </c>
      <c r="B133">
        <v>981</v>
      </c>
      <c r="C133">
        <v>9626</v>
      </c>
      <c r="D133">
        <v>1999</v>
      </c>
      <c r="E133">
        <v>11.78</v>
      </c>
      <c r="F133">
        <v>11.34</v>
      </c>
      <c r="G133">
        <v>39.68</v>
      </c>
      <c r="H133">
        <v>2.65</v>
      </c>
      <c r="I133">
        <v>0.85</v>
      </c>
      <c r="J133">
        <v>0.04</v>
      </c>
      <c r="K133">
        <v>1.1299999999999999</v>
      </c>
      <c r="L133">
        <v>17.940000000000001</v>
      </c>
      <c r="M133">
        <v>27.03</v>
      </c>
      <c r="N133">
        <v>56.74</v>
      </c>
      <c r="O133">
        <v>2416</v>
      </c>
      <c r="P133">
        <v>2074</v>
      </c>
      <c r="Q133">
        <v>3064</v>
      </c>
      <c r="R133">
        <v>-878</v>
      </c>
      <c r="S133">
        <v>6761</v>
      </c>
      <c r="T133">
        <v>814</v>
      </c>
      <c r="U133">
        <v>2415</v>
      </c>
      <c r="V133">
        <v>1532.1925007110999</v>
      </c>
      <c r="W133">
        <v>-2.5539999999999998</v>
      </c>
      <c r="X133">
        <v>11452.1925007111</v>
      </c>
      <c r="Y133">
        <v>0.69827901867447795</v>
      </c>
    </row>
    <row r="134" spans="1:25" x14ac:dyDescent="0.25">
      <c r="A134">
        <v>2345</v>
      </c>
      <c r="B134">
        <v>905</v>
      </c>
      <c r="C134">
        <v>9665</v>
      </c>
      <c r="D134">
        <v>2238</v>
      </c>
      <c r="E134">
        <v>11.83</v>
      </c>
      <c r="F134">
        <v>11.34</v>
      </c>
      <c r="G134">
        <v>39.68</v>
      </c>
      <c r="H134">
        <v>2.63</v>
      </c>
      <c r="I134">
        <v>0.85</v>
      </c>
      <c r="J134">
        <v>0.06</v>
      </c>
      <c r="K134">
        <v>1.1200000000000001</v>
      </c>
      <c r="L134">
        <v>17.989999999999998</v>
      </c>
      <c r="M134">
        <v>27.03</v>
      </c>
      <c r="N134">
        <v>56.76</v>
      </c>
      <c r="O134">
        <v>2416</v>
      </c>
      <c r="P134">
        <v>2074</v>
      </c>
      <c r="Q134">
        <v>3065</v>
      </c>
      <c r="R134">
        <v>-881</v>
      </c>
      <c r="S134">
        <v>6760</v>
      </c>
      <c r="T134">
        <v>814</v>
      </c>
      <c r="U134">
        <v>2414</v>
      </c>
      <c r="V134">
        <v>1530.1925007110999</v>
      </c>
      <c r="W134">
        <v>-2.5830000000000002</v>
      </c>
      <c r="X134">
        <v>11449.1925007111</v>
      </c>
      <c r="Y134">
        <v>0.69974368363236905</v>
      </c>
    </row>
    <row r="135" spans="1:25" x14ac:dyDescent="0.25">
      <c r="A135">
        <v>2339</v>
      </c>
      <c r="B135">
        <v>1240</v>
      </c>
      <c r="C135">
        <v>9396</v>
      </c>
      <c r="D135">
        <v>1221</v>
      </c>
      <c r="E135">
        <v>11.5</v>
      </c>
      <c r="F135">
        <v>11.32</v>
      </c>
      <c r="G135">
        <v>39.630000000000003</v>
      </c>
      <c r="H135">
        <v>2.73</v>
      </c>
      <c r="I135">
        <v>0.88</v>
      </c>
      <c r="J135">
        <v>0.01</v>
      </c>
      <c r="K135">
        <v>1.1399999999999999</v>
      </c>
      <c r="L135">
        <v>17.63</v>
      </c>
      <c r="M135">
        <v>27.03</v>
      </c>
      <c r="N135">
        <v>56.63</v>
      </c>
      <c r="O135">
        <v>2416</v>
      </c>
      <c r="P135">
        <v>2074</v>
      </c>
      <c r="Q135">
        <v>3058</v>
      </c>
      <c r="R135">
        <v>-862</v>
      </c>
      <c r="S135">
        <v>6771</v>
      </c>
      <c r="T135">
        <v>809</v>
      </c>
      <c r="U135">
        <v>2417</v>
      </c>
      <c r="V135">
        <v>1516.1925007110999</v>
      </c>
      <c r="W135">
        <v>-2.3679999999999999</v>
      </c>
      <c r="X135">
        <v>11440.1925007111</v>
      </c>
      <c r="Y135">
        <v>0.687294031490296</v>
      </c>
    </row>
    <row r="136" spans="1:25" x14ac:dyDescent="0.25">
      <c r="A136">
        <v>2334</v>
      </c>
      <c r="B136">
        <v>1190</v>
      </c>
      <c r="C136">
        <v>9315</v>
      </c>
      <c r="D136">
        <v>1393</v>
      </c>
      <c r="E136">
        <v>11.4</v>
      </c>
      <c r="F136">
        <v>11.31</v>
      </c>
      <c r="G136">
        <v>39.6</v>
      </c>
      <c r="H136">
        <v>2.76</v>
      </c>
      <c r="I136">
        <v>0.89</v>
      </c>
      <c r="J136">
        <v>0.01</v>
      </c>
      <c r="K136">
        <v>1.1499999999999999</v>
      </c>
      <c r="L136">
        <v>17.52</v>
      </c>
      <c r="M136">
        <v>27.03</v>
      </c>
      <c r="N136">
        <v>56.58</v>
      </c>
      <c r="O136">
        <v>2416</v>
      </c>
      <c r="P136">
        <v>2074</v>
      </c>
      <c r="Q136">
        <v>3055</v>
      </c>
      <c r="R136">
        <v>-856</v>
      </c>
      <c r="S136">
        <v>6775</v>
      </c>
      <c r="T136">
        <v>807</v>
      </c>
      <c r="U136">
        <v>2418</v>
      </c>
      <c r="V136">
        <v>1487.1925007110999</v>
      </c>
      <c r="W136">
        <v>-2.2989999999999999</v>
      </c>
      <c r="X136">
        <v>11415.1925007111</v>
      </c>
      <c r="Y136">
        <v>0.68363236909556901</v>
      </c>
    </row>
    <row r="137" spans="1:25" x14ac:dyDescent="0.25">
      <c r="A137">
        <v>2346</v>
      </c>
      <c r="B137">
        <v>918</v>
      </c>
      <c r="C137">
        <v>9467</v>
      </c>
      <c r="D137">
        <v>2194</v>
      </c>
      <c r="E137">
        <v>11.59</v>
      </c>
      <c r="F137">
        <v>11.34</v>
      </c>
      <c r="G137">
        <v>39.68</v>
      </c>
      <c r="H137">
        <v>2.63</v>
      </c>
      <c r="I137">
        <v>0.85</v>
      </c>
      <c r="J137">
        <v>0.06</v>
      </c>
      <c r="K137">
        <v>1.1299999999999999</v>
      </c>
      <c r="L137">
        <v>17.75</v>
      </c>
      <c r="M137">
        <v>27.03</v>
      </c>
      <c r="N137">
        <v>56.76</v>
      </c>
      <c r="O137">
        <v>2416</v>
      </c>
      <c r="P137">
        <v>2074</v>
      </c>
      <c r="Q137">
        <v>3065</v>
      </c>
      <c r="R137">
        <v>-869</v>
      </c>
      <c r="S137">
        <v>6771</v>
      </c>
      <c r="T137">
        <v>809</v>
      </c>
      <c r="U137">
        <v>2415</v>
      </c>
      <c r="V137">
        <v>1481.1925007110999</v>
      </c>
      <c r="W137">
        <v>-2.4449999999999998</v>
      </c>
      <c r="X137">
        <v>11407.1925007111</v>
      </c>
      <c r="Y137">
        <v>0.69132186012449603</v>
      </c>
    </row>
    <row r="138" spans="1:25" x14ac:dyDescent="0.25">
      <c r="A138">
        <v>2344</v>
      </c>
      <c r="B138">
        <v>885</v>
      </c>
      <c r="C138">
        <v>9449</v>
      </c>
      <c r="D138">
        <v>2304</v>
      </c>
      <c r="E138">
        <v>11.56</v>
      </c>
      <c r="F138">
        <v>11.33</v>
      </c>
      <c r="G138">
        <v>39.67</v>
      </c>
      <c r="H138">
        <v>2.63</v>
      </c>
      <c r="I138">
        <v>0.85</v>
      </c>
      <c r="J138">
        <v>7.0000000000000007E-2</v>
      </c>
      <c r="K138">
        <v>1.1299999999999999</v>
      </c>
      <c r="L138">
        <v>17.72</v>
      </c>
      <c r="M138">
        <v>27.03</v>
      </c>
      <c r="N138">
        <v>56.76</v>
      </c>
      <c r="O138">
        <v>2416</v>
      </c>
      <c r="P138">
        <v>2074</v>
      </c>
      <c r="Q138">
        <v>3065</v>
      </c>
      <c r="R138">
        <v>-868</v>
      </c>
      <c r="S138">
        <v>6773</v>
      </c>
      <c r="T138">
        <v>809</v>
      </c>
      <c r="U138">
        <v>2414</v>
      </c>
      <c r="V138">
        <v>1471.1925007110999</v>
      </c>
      <c r="W138">
        <v>-2.4300000000000002</v>
      </c>
      <c r="X138">
        <v>11399.1925007111</v>
      </c>
      <c r="Y138">
        <v>0.69022336140607798</v>
      </c>
    </row>
    <row r="139" spans="1:25" x14ac:dyDescent="0.25">
      <c r="A139">
        <v>2344</v>
      </c>
      <c r="B139">
        <v>1029</v>
      </c>
      <c r="C139">
        <v>9193</v>
      </c>
      <c r="D139">
        <v>1857</v>
      </c>
      <c r="E139">
        <v>11.25</v>
      </c>
      <c r="F139">
        <v>11.33</v>
      </c>
      <c r="G139">
        <v>39.67</v>
      </c>
      <c r="H139">
        <v>2.67</v>
      </c>
      <c r="I139">
        <v>0.86</v>
      </c>
      <c r="J139">
        <v>0.03</v>
      </c>
      <c r="K139">
        <v>1.1399999999999999</v>
      </c>
      <c r="L139">
        <v>17.41</v>
      </c>
      <c r="M139">
        <v>27.03</v>
      </c>
      <c r="N139">
        <v>56.71</v>
      </c>
      <c r="O139">
        <v>2416</v>
      </c>
      <c r="P139">
        <v>2074</v>
      </c>
      <c r="Q139">
        <v>3062</v>
      </c>
      <c r="R139">
        <v>-852</v>
      </c>
      <c r="S139">
        <v>6786</v>
      </c>
      <c r="T139">
        <v>803</v>
      </c>
      <c r="U139">
        <v>2415</v>
      </c>
      <c r="V139">
        <v>1429.1925007110999</v>
      </c>
      <c r="W139">
        <v>-2.242</v>
      </c>
      <c r="X139">
        <v>11363.1925007111</v>
      </c>
      <c r="Y139">
        <v>0.67923837422189604</v>
      </c>
    </row>
    <row r="140" spans="1:25" x14ac:dyDescent="0.25">
      <c r="A140">
        <v>2326</v>
      </c>
      <c r="B140">
        <v>953</v>
      </c>
      <c r="C140">
        <v>9212</v>
      </c>
      <c r="D140">
        <v>2156</v>
      </c>
      <c r="E140">
        <v>11.27</v>
      </c>
      <c r="F140">
        <v>11.3</v>
      </c>
      <c r="G140">
        <v>39.54</v>
      </c>
      <c r="H140">
        <v>2.78</v>
      </c>
      <c r="I140">
        <v>0.9</v>
      </c>
      <c r="J140">
        <v>0.05</v>
      </c>
      <c r="K140">
        <v>1.1499999999999999</v>
      </c>
      <c r="L140">
        <v>17.37</v>
      </c>
      <c r="M140">
        <v>27.03</v>
      </c>
      <c r="N140">
        <v>56.55</v>
      </c>
      <c r="O140">
        <v>2416</v>
      </c>
      <c r="P140">
        <v>2074</v>
      </c>
      <c r="Q140">
        <v>3054</v>
      </c>
      <c r="R140">
        <v>-849</v>
      </c>
      <c r="S140">
        <v>6780</v>
      </c>
      <c r="T140">
        <v>803</v>
      </c>
      <c r="U140">
        <v>2419</v>
      </c>
      <c r="V140">
        <v>1422.1925007110999</v>
      </c>
      <c r="W140">
        <v>-2.214</v>
      </c>
      <c r="X140">
        <v>11355.1925007111</v>
      </c>
      <c r="Y140">
        <v>0.67813987550347798</v>
      </c>
    </row>
    <row r="141" spans="1:25" x14ac:dyDescent="0.25">
      <c r="A141">
        <v>2345</v>
      </c>
      <c r="B141">
        <v>1299</v>
      </c>
      <c r="C141">
        <v>8916</v>
      </c>
      <c r="D141">
        <v>1017</v>
      </c>
      <c r="E141">
        <v>10.91</v>
      </c>
      <c r="F141">
        <v>11.34</v>
      </c>
      <c r="G141">
        <v>39.68</v>
      </c>
      <c r="H141">
        <v>2.69</v>
      </c>
      <c r="I141">
        <v>0.87</v>
      </c>
      <c r="J141">
        <v>0</v>
      </c>
      <c r="K141">
        <v>1.1499999999999999</v>
      </c>
      <c r="L141">
        <v>17.07</v>
      </c>
      <c r="M141">
        <v>27.03</v>
      </c>
      <c r="N141">
        <v>56.69</v>
      </c>
      <c r="O141">
        <v>2416</v>
      </c>
      <c r="P141">
        <v>2074</v>
      </c>
      <c r="Q141">
        <v>3061</v>
      </c>
      <c r="R141">
        <v>-835</v>
      </c>
      <c r="S141">
        <v>6801</v>
      </c>
      <c r="T141">
        <v>798</v>
      </c>
      <c r="U141">
        <v>2417</v>
      </c>
      <c r="V141">
        <v>1404.1925007110999</v>
      </c>
      <c r="W141">
        <v>-2.0459999999999998</v>
      </c>
      <c r="X141">
        <v>11346.1925007111</v>
      </c>
      <c r="Y141">
        <v>0.66715488831929604</v>
      </c>
    </row>
    <row r="142" spans="1:25" x14ac:dyDescent="0.25">
      <c r="A142">
        <v>2350</v>
      </c>
      <c r="B142">
        <v>1621</v>
      </c>
      <c r="C142">
        <v>8633</v>
      </c>
      <c r="D142">
        <v>1</v>
      </c>
      <c r="E142">
        <v>10.57</v>
      </c>
      <c r="F142">
        <v>11.35</v>
      </c>
      <c r="G142">
        <v>39.71</v>
      </c>
      <c r="H142">
        <v>2.66</v>
      </c>
      <c r="I142">
        <v>0.86</v>
      </c>
      <c r="J142">
        <v>0</v>
      </c>
      <c r="K142">
        <v>1.1499999999999999</v>
      </c>
      <c r="L142">
        <v>16.75</v>
      </c>
      <c r="M142">
        <v>27.03</v>
      </c>
      <c r="N142">
        <v>56.73</v>
      </c>
      <c r="O142">
        <v>2416</v>
      </c>
      <c r="P142">
        <v>2074</v>
      </c>
      <c r="Q142">
        <v>3064</v>
      </c>
      <c r="R142">
        <v>-819</v>
      </c>
      <c r="S142">
        <v>6820</v>
      </c>
      <c r="T142">
        <v>792</v>
      </c>
      <c r="U142">
        <v>2416</v>
      </c>
      <c r="V142">
        <v>1385.1925007110999</v>
      </c>
      <c r="W142">
        <v>-1.859</v>
      </c>
      <c r="X142">
        <v>11334.1925007111</v>
      </c>
      <c r="Y142">
        <v>0.65543756865616898</v>
      </c>
    </row>
    <row r="143" spans="1:25" x14ac:dyDescent="0.25">
      <c r="A143">
        <v>2296</v>
      </c>
      <c r="B143">
        <v>761</v>
      </c>
      <c r="C143">
        <v>9252</v>
      </c>
      <c r="D143">
        <v>2856</v>
      </c>
      <c r="E143">
        <v>11.32</v>
      </c>
      <c r="F143">
        <v>11.23</v>
      </c>
      <c r="G143">
        <v>39.31</v>
      </c>
      <c r="H143">
        <v>2.89</v>
      </c>
      <c r="I143">
        <v>0.93</v>
      </c>
      <c r="J143">
        <v>0.17</v>
      </c>
      <c r="K143">
        <v>1.18</v>
      </c>
      <c r="L143">
        <v>17.34</v>
      </c>
      <c r="M143">
        <v>27.03</v>
      </c>
      <c r="N143">
        <v>56.37</v>
      </c>
      <c r="O143">
        <v>2416</v>
      </c>
      <c r="P143">
        <v>2074</v>
      </c>
      <c r="Q143">
        <v>3044</v>
      </c>
      <c r="R143">
        <v>-844</v>
      </c>
      <c r="S143">
        <v>6775</v>
      </c>
      <c r="T143">
        <v>802</v>
      </c>
      <c r="U143">
        <v>2422</v>
      </c>
      <c r="V143">
        <v>1400.1925007110999</v>
      </c>
      <c r="W143">
        <v>-2.1840000000000002</v>
      </c>
      <c r="X143">
        <v>11333.1925007111</v>
      </c>
      <c r="Y143">
        <v>0.67813987550347798</v>
      </c>
    </row>
    <row r="144" spans="1:25" x14ac:dyDescent="0.25">
      <c r="A144">
        <v>2344</v>
      </c>
      <c r="B144">
        <v>1628</v>
      </c>
      <c r="C144">
        <v>8487</v>
      </c>
      <c r="D144">
        <v>0</v>
      </c>
      <c r="E144">
        <v>10.39</v>
      </c>
      <c r="F144">
        <v>11.33</v>
      </c>
      <c r="G144">
        <v>39.67</v>
      </c>
      <c r="H144">
        <v>2.7</v>
      </c>
      <c r="I144">
        <v>0.87</v>
      </c>
      <c r="J144">
        <v>0</v>
      </c>
      <c r="K144">
        <v>1.1599999999999999</v>
      </c>
      <c r="L144">
        <v>16.55</v>
      </c>
      <c r="M144">
        <v>27.03</v>
      </c>
      <c r="N144">
        <v>56.67</v>
      </c>
      <c r="O144">
        <v>2416</v>
      </c>
      <c r="P144">
        <v>2074</v>
      </c>
      <c r="Q144">
        <v>3060</v>
      </c>
      <c r="R144">
        <v>-809</v>
      </c>
      <c r="S144">
        <v>6827</v>
      </c>
      <c r="T144">
        <v>789</v>
      </c>
      <c r="U144">
        <v>2417</v>
      </c>
      <c r="V144">
        <v>1349.1925007110999</v>
      </c>
      <c r="W144">
        <v>-1.7410000000000001</v>
      </c>
      <c r="X144">
        <v>11303.1925007111</v>
      </c>
      <c r="Y144">
        <v>0.64848041010618795</v>
      </c>
    </row>
    <row r="145" spans="1:25" x14ac:dyDescent="0.25">
      <c r="A145">
        <v>2344</v>
      </c>
      <c r="B145">
        <v>844</v>
      </c>
      <c r="C145">
        <v>9005</v>
      </c>
      <c r="D145">
        <v>2431</v>
      </c>
      <c r="E145">
        <v>11.02</v>
      </c>
      <c r="F145">
        <v>11.33</v>
      </c>
      <c r="G145">
        <v>39.67</v>
      </c>
      <c r="H145">
        <v>2.61</v>
      </c>
      <c r="I145">
        <v>0.84</v>
      </c>
      <c r="J145">
        <v>0.08</v>
      </c>
      <c r="K145">
        <v>1.1299999999999999</v>
      </c>
      <c r="L145">
        <v>17.190000000000001</v>
      </c>
      <c r="M145">
        <v>27.03</v>
      </c>
      <c r="N145">
        <v>56.78</v>
      </c>
      <c r="O145">
        <v>2416</v>
      </c>
      <c r="P145">
        <v>2074</v>
      </c>
      <c r="Q145">
        <v>3066</v>
      </c>
      <c r="R145">
        <v>-842</v>
      </c>
      <c r="S145">
        <v>6800</v>
      </c>
      <c r="T145">
        <v>797</v>
      </c>
      <c r="U145">
        <v>2414</v>
      </c>
      <c r="V145">
        <v>1352.1925007110999</v>
      </c>
      <c r="W145">
        <v>-2.121</v>
      </c>
      <c r="X145">
        <v>11295.1925007111</v>
      </c>
      <c r="Y145">
        <v>0.67081655071402402</v>
      </c>
    </row>
    <row r="146" spans="1:25" x14ac:dyDescent="0.25">
      <c r="A146">
        <v>2345</v>
      </c>
      <c r="B146">
        <v>870</v>
      </c>
      <c r="C146">
        <v>8985</v>
      </c>
      <c r="D146">
        <v>2347</v>
      </c>
      <c r="E146">
        <v>11</v>
      </c>
      <c r="F146">
        <v>11.34</v>
      </c>
      <c r="G146">
        <v>39.68</v>
      </c>
      <c r="H146">
        <v>2.62</v>
      </c>
      <c r="I146">
        <v>0.84</v>
      </c>
      <c r="J146">
        <v>7.0000000000000007E-2</v>
      </c>
      <c r="K146">
        <v>1.1299999999999999</v>
      </c>
      <c r="L146">
        <v>17.170000000000002</v>
      </c>
      <c r="M146">
        <v>27.03</v>
      </c>
      <c r="N146">
        <v>56.77</v>
      </c>
      <c r="O146">
        <v>2416</v>
      </c>
      <c r="P146">
        <v>2074</v>
      </c>
      <c r="Q146">
        <v>3066</v>
      </c>
      <c r="R146">
        <v>-841</v>
      </c>
      <c r="S146">
        <v>6801</v>
      </c>
      <c r="T146">
        <v>797</v>
      </c>
      <c r="U146">
        <v>2414</v>
      </c>
      <c r="V146">
        <v>1351.1925007110999</v>
      </c>
      <c r="W146">
        <v>-2.1070000000000002</v>
      </c>
      <c r="X146">
        <v>11295.1925007111</v>
      </c>
      <c r="Y146">
        <v>0.67008421823507802</v>
      </c>
    </row>
    <row r="147" spans="1:25" x14ac:dyDescent="0.25">
      <c r="A147">
        <v>2346</v>
      </c>
      <c r="B147">
        <v>1100</v>
      </c>
      <c r="C147">
        <v>8808</v>
      </c>
      <c r="D147">
        <v>1630</v>
      </c>
      <c r="E147">
        <v>10.78</v>
      </c>
      <c r="F147">
        <v>11.34</v>
      </c>
      <c r="G147">
        <v>39.68</v>
      </c>
      <c r="H147">
        <v>2.67</v>
      </c>
      <c r="I147">
        <v>0.86</v>
      </c>
      <c r="J147">
        <v>0.02</v>
      </c>
      <c r="K147">
        <v>1.1499999999999999</v>
      </c>
      <c r="L147">
        <v>16.95</v>
      </c>
      <c r="M147">
        <v>27.03</v>
      </c>
      <c r="N147">
        <v>56.71</v>
      </c>
      <c r="O147">
        <v>2416</v>
      </c>
      <c r="P147">
        <v>2074</v>
      </c>
      <c r="Q147">
        <v>3063</v>
      </c>
      <c r="R147">
        <v>-829</v>
      </c>
      <c r="S147">
        <v>6809</v>
      </c>
      <c r="T147">
        <v>794</v>
      </c>
      <c r="U147">
        <v>2416</v>
      </c>
      <c r="V147">
        <v>1344.1925007110999</v>
      </c>
      <c r="W147">
        <v>-1.9750000000000001</v>
      </c>
      <c r="X147">
        <v>11292.1925007111</v>
      </c>
      <c r="Y147">
        <v>0.66276089344562406</v>
      </c>
    </row>
    <row r="148" spans="1:25" x14ac:dyDescent="0.25">
      <c r="A148">
        <v>2346</v>
      </c>
      <c r="B148">
        <v>1286</v>
      </c>
      <c r="C148">
        <v>8585</v>
      </c>
      <c r="D148">
        <v>1053</v>
      </c>
      <c r="E148">
        <v>10.51</v>
      </c>
      <c r="F148">
        <v>11.34</v>
      </c>
      <c r="G148">
        <v>39.68</v>
      </c>
      <c r="H148">
        <v>2.68</v>
      </c>
      <c r="I148">
        <v>0.86</v>
      </c>
      <c r="J148">
        <v>0</v>
      </c>
      <c r="K148">
        <v>1.1499999999999999</v>
      </c>
      <c r="L148">
        <v>16.68</v>
      </c>
      <c r="M148">
        <v>27.03</v>
      </c>
      <c r="N148">
        <v>56.7</v>
      </c>
      <c r="O148">
        <v>2416</v>
      </c>
      <c r="P148">
        <v>2074</v>
      </c>
      <c r="Q148">
        <v>3062</v>
      </c>
      <c r="R148">
        <v>-815</v>
      </c>
      <c r="S148">
        <v>6822</v>
      </c>
      <c r="T148">
        <v>789</v>
      </c>
      <c r="U148">
        <v>2416</v>
      </c>
      <c r="V148">
        <v>1317.1925007110999</v>
      </c>
      <c r="W148">
        <v>-1.8160000000000001</v>
      </c>
      <c r="X148">
        <v>11270.1925007111</v>
      </c>
      <c r="Y148">
        <v>0.65287440497986005</v>
      </c>
    </row>
    <row r="149" spans="1:25" x14ac:dyDescent="0.25">
      <c r="A149">
        <v>2337</v>
      </c>
      <c r="B149">
        <v>790</v>
      </c>
      <c r="C149">
        <v>8893</v>
      </c>
      <c r="D149">
        <v>2623</v>
      </c>
      <c r="E149">
        <v>10.88</v>
      </c>
      <c r="F149">
        <v>11.32</v>
      </c>
      <c r="G149">
        <v>39.619999999999997</v>
      </c>
      <c r="H149">
        <v>2.63</v>
      </c>
      <c r="I149">
        <v>0.85</v>
      </c>
      <c r="J149">
        <v>0.12</v>
      </c>
      <c r="K149">
        <v>1.1399999999999999</v>
      </c>
      <c r="L149">
        <v>17.04</v>
      </c>
      <c r="M149">
        <v>27.03</v>
      </c>
      <c r="N149">
        <v>56.74</v>
      </c>
      <c r="O149">
        <v>2416</v>
      </c>
      <c r="P149">
        <v>2074</v>
      </c>
      <c r="Q149">
        <v>3064</v>
      </c>
      <c r="R149">
        <v>-834</v>
      </c>
      <c r="S149">
        <v>6806</v>
      </c>
      <c r="T149">
        <v>794</v>
      </c>
      <c r="U149">
        <v>2414</v>
      </c>
      <c r="V149">
        <v>1314.1925007110999</v>
      </c>
      <c r="W149">
        <v>-2.0299999999999998</v>
      </c>
      <c r="X149">
        <v>11261.1925007111</v>
      </c>
      <c r="Y149">
        <v>0.66569022336140604</v>
      </c>
    </row>
    <row r="150" spans="1:25" x14ac:dyDescent="0.25">
      <c r="A150">
        <v>2351</v>
      </c>
      <c r="B150">
        <v>1274</v>
      </c>
      <c r="C150">
        <v>8513</v>
      </c>
      <c r="D150">
        <v>1073</v>
      </c>
      <c r="E150">
        <v>10.42</v>
      </c>
      <c r="F150">
        <v>11.35</v>
      </c>
      <c r="G150">
        <v>39.72</v>
      </c>
      <c r="H150">
        <v>2.64</v>
      </c>
      <c r="I150">
        <v>0.85</v>
      </c>
      <c r="J150">
        <v>0</v>
      </c>
      <c r="K150">
        <v>1.1499999999999999</v>
      </c>
      <c r="L150">
        <v>16.61</v>
      </c>
      <c r="M150">
        <v>27.03</v>
      </c>
      <c r="N150">
        <v>56.75</v>
      </c>
      <c r="O150">
        <v>2416</v>
      </c>
      <c r="P150">
        <v>2074</v>
      </c>
      <c r="Q150">
        <v>3064</v>
      </c>
      <c r="R150">
        <v>-812</v>
      </c>
      <c r="S150">
        <v>6828</v>
      </c>
      <c r="T150">
        <v>787</v>
      </c>
      <c r="U150">
        <v>2415</v>
      </c>
      <c r="V150">
        <v>1297.1925007110999</v>
      </c>
      <c r="W150">
        <v>-1.778</v>
      </c>
      <c r="X150">
        <v>11253.1925007111</v>
      </c>
      <c r="Y150">
        <v>0.650311241303551</v>
      </c>
    </row>
    <row r="151" spans="1:25" x14ac:dyDescent="0.25">
      <c r="A151">
        <v>2340</v>
      </c>
      <c r="B151">
        <v>1633</v>
      </c>
      <c r="C151">
        <v>8176</v>
      </c>
      <c r="D151">
        <v>0</v>
      </c>
      <c r="E151">
        <v>10.01</v>
      </c>
      <c r="F151">
        <v>11.33</v>
      </c>
      <c r="G151">
        <v>39.64</v>
      </c>
      <c r="H151">
        <v>2.73</v>
      </c>
      <c r="I151">
        <v>0.88</v>
      </c>
      <c r="J151">
        <v>0</v>
      </c>
      <c r="K151">
        <v>1.17</v>
      </c>
      <c r="L151">
        <v>16.170000000000002</v>
      </c>
      <c r="M151">
        <v>27.03</v>
      </c>
      <c r="N151">
        <v>56.63</v>
      </c>
      <c r="O151">
        <v>2416</v>
      </c>
      <c r="P151">
        <v>2074</v>
      </c>
      <c r="Q151">
        <v>3058</v>
      </c>
      <c r="R151">
        <v>-787</v>
      </c>
      <c r="S151">
        <v>6846</v>
      </c>
      <c r="T151">
        <v>781</v>
      </c>
      <c r="U151">
        <v>2418</v>
      </c>
      <c r="V151">
        <v>1270.1925007110999</v>
      </c>
      <c r="W151">
        <v>-1.5129999999999999</v>
      </c>
      <c r="X151">
        <v>11236.1925007111</v>
      </c>
      <c r="Y151">
        <v>0.63493225924569696</v>
      </c>
    </row>
    <row r="152" spans="1:25" x14ac:dyDescent="0.25">
      <c r="A152">
        <v>2344</v>
      </c>
      <c r="B152">
        <v>1354</v>
      </c>
      <c r="C152">
        <v>8323</v>
      </c>
      <c r="D152">
        <v>850</v>
      </c>
      <c r="E152">
        <v>10.19</v>
      </c>
      <c r="F152">
        <v>11.33</v>
      </c>
      <c r="G152">
        <v>39.67</v>
      </c>
      <c r="H152">
        <v>2.7</v>
      </c>
      <c r="I152">
        <v>0.87</v>
      </c>
      <c r="J152">
        <v>0</v>
      </c>
      <c r="K152">
        <v>1.1599999999999999</v>
      </c>
      <c r="L152">
        <v>16.36</v>
      </c>
      <c r="M152">
        <v>27.03</v>
      </c>
      <c r="N152">
        <v>56.68</v>
      </c>
      <c r="O152">
        <v>2416</v>
      </c>
      <c r="P152">
        <v>2074</v>
      </c>
      <c r="Q152">
        <v>3060</v>
      </c>
      <c r="R152">
        <v>-798</v>
      </c>
      <c r="S152">
        <v>6838</v>
      </c>
      <c r="T152">
        <v>783</v>
      </c>
      <c r="U152">
        <v>2416</v>
      </c>
      <c r="V152">
        <v>1261.1925007110999</v>
      </c>
      <c r="W152">
        <v>-1.627</v>
      </c>
      <c r="X152">
        <v>11223.1925007111</v>
      </c>
      <c r="Y152">
        <v>0.64152325155620604</v>
      </c>
    </row>
    <row r="153" spans="1:25" x14ac:dyDescent="0.25">
      <c r="A153">
        <v>2347</v>
      </c>
      <c r="B153">
        <v>1344</v>
      </c>
      <c r="C153">
        <v>8278</v>
      </c>
      <c r="D153">
        <v>870</v>
      </c>
      <c r="E153">
        <v>10.130000000000001</v>
      </c>
      <c r="F153">
        <v>11.34</v>
      </c>
      <c r="G153">
        <v>39.69</v>
      </c>
      <c r="H153">
        <v>2.68</v>
      </c>
      <c r="I153">
        <v>0.86</v>
      </c>
      <c r="J153">
        <v>0</v>
      </c>
      <c r="K153">
        <v>1.1599999999999999</v>
      </c>
      <c r="L153">
        <v>16.309999999999999</v>
      </c>
      <c r="M153">
        <v>27.03</v>
      </c>
      <c r="N153">
        <v>56.71</v>
      </c>
      <c r="O153">
        <v>2416</v>
      </c>
      <c r="P153">
        <v>2074</v>
      </c>
      <c r="Q153">
        <v>3062</v>
      </c>
      <c r="R153">
        <v>-796</v>
      </c>
      <c r="S153">
        <v>6842</v>
      </c>
      <c r="T153">
        <v>782</v>
      </c>
      <c r="U153">
        <v>2416</v>
      </c>
      <c r="V153">
        <v>1248.1925007110999</v>
      </c>
      <c r="W153">
        <v>-1.603</v>
      </c>
      <c r="X153">
        <v>11213.1925007111</v>
      </c>
      <c r="Y153">
        <v>0.639692420358842</v>
      </c>
    </row>
    <row r="154" spans="1:25" x14ac:dyDescent="0.25">
      <c r="A154">
        <v>2341</v>
      </c>
      <c r="B154">
        <v>957</v>
      </c>
      <c r="C154">
        <v>8534</v>
      </c>
      <c r="D154">
        <v>2091</v>
      </c>
      <c r="E154">
        <v>10.44</v>
      </c>
      <c r="F154">
        <v>11.33</v>
      </c>
      <c r="G154">
        <v>39.65</v>
      </c>
      <c r="H154">
        <v>2.68</v>
      </c>
      <c r="I154">
        <v>0.86</v>
      </c>
      <c r="J154">
        <v>0.05</v>
      </c>
      <c r="K154">
        <v>1.1499999999999999</v>
      </c>
      <c r="L154">
        <v>16.61</v>
      </c>
      <c r="M154">
        <v>27.03</v>
      </c>
      <c r="N154">
        <v>56.7</v>
      </c>
      <c r="O154">
        <v>2416</v>
      </c>
      <c r="P154">
        <v>2074</v>
      </c>
      <c r="Q154">
        <v>3062</v>
      </c>
      <c r="R154">
        <v>-811</v>
      </c>
      <c r="S154">
        <v>6826</v>
      </c>
      <c r="T154">
        <v>786</v>
      </c>
      <c r="U154">
        <v>2415</v>
      </c>
      <c r="V154">
        <v>1250.1925007110999</v>
      </c>
      <c r="W154">
        <v>-1.7749999999999999</v>
      </c>
      <c r="X154">
        <v>11208.1925007111</v>
      </c>
      <c r="Y154">
        <v>0.650311241303551</v>
      </c>
    </row>
    <row r="155" spans="1:25" x14ac:dyDescent="0.25">
      <c r="A155">
        <v>2339</v>
      </c>
      <c r="B155">
        <v>1458</v>
      </c>
      <c r="C155">
        <v>8106</v>
      </c>
      <c r="D155">
        <v>545</v>
      </c>
      <c r="E155">
        <v>9.92</v>
      </c>
      <c r="F155">
        <v>11.32</v>
      </c>
      <c r="G155">
        <v>39.630000000000003</v>
      </c>
      <c r="H155">
        <v>2.74</v>
      </c>
      <c r="I155">
        <v>0.88</v>
      </c>
      <c r="J155">
        <v>0</v>
      </c>
      <c r="K155">
        <v>1.17</v>
      </c>
      <c r="L155">
        <v>16.079999999999998</v>
      </c>
      <c r="M155">
        <v>27.03</v>
      </c>
      <c r="N155">
        <v>56.62</v>
      </c>
      <c r="O155">
        <v>2416</v>
      </c>
      <c r="P155">
        <v>2074</v>
      </c>
      <c r="Q155">
        <v>3058</v>
      </c>
      <c r="R155">
        <v>-783</v>
      </c>
      <c r="S155">
        <v>6851</v>
      </c>
      <c r="T155">
        <v>778</v>
      </c>
      <c r="U155">
        <v>2417</v>
      </c>
      <c r="V155">
        <v>1224.1925007110999</v>
      </c>
      <c r="W155">
        <v>-1.4610000000000001</v>
      </c>
      <c r="X155">
        <v>11194.1925007111</v>
      </c>
      <c r="Y155">
        <v>0.63163676309044303</v>
      </c>
    </row>
    <row r="156" spans="1:25" x14ac:dyDescent="0.25">
      <c r="A156">
        <v>2345</v>
      </c>
      <c r="B156">
        <v>1001</v>
      </c>
      <c r="C156">
        <v>8386</v>
      </c>
      <c r="D156">
        <v>1940</v>
      </c>
      <c r="E156">
        <v>10.26</v>
      </c>
      <c r="F156">
        <v>11.34</v>
      </c>
      <c r="G156">
        <v>39.68</v>
      </c>
      <c r="H156">
        <v>2.66</v>
      </c>
      <c r="I156">
        <v>0.86</v>
      </c>
      <c r="J156">
        <v>0.03</v>
      </c>
      <c r="K156">
        <v>1.1499999999999999</v>
      </c>
      <c r="L156">
        <v>16.440000000000001</v>
      </c>
      <c r="M156">
        <v>27.03</v>
      </c>
      <c r="N156">
        <v>56.72</v>
      </c>
      <c r="O156">
        <v>2416</v>
      </c>
      <c r="P156">
        <v>2074</v>
      </c>
      <c r="Q156">
        <v>3063</v>
      </c>
      <c r="R156">
        <v>-803</v>
      </c>
      <c r="S156">
        <v>6836</v>
      </c>
      <c r="T156">
        <v>783</v>
      </c>
      <c r="U156">
        <v>2415</v>
      </c>
      <c r="V156">
        <v>1219.1925007110999</v>
      </c>
      <c r="W156">
        <v>-1.679</v>
      </c>
      <c r="X156">
        <v>11183.1925007111</v>
      </c>
      <c r="Y156">
        <v>0.64408641523251497</v>
      </c>
    </row>
    <row r="157" spans="1:25" x14ac:dyDescent="0.25">
      <c r="A157">
        <v>2338</v>
      </c>
      <c r="B157">
        <v>777</v>
      </c>
      <c r="C157">
        <v>8433</v>
      </c>
      <c r="D157">
        <v>2659</v>
      </c>
      <c r="E157">
        <v>10.32</v>
      </c>
      <c r="F157">
        <v>11.32</v>
      </c>
      <c r="G157">
        <v>39.630000000000003</v>
      </c>
      <c r="H157">
        <v>2.62</v>
      </c>
      <c r="I157">
        <v>0.84</v>
      </c>
      <c r="J157">
        <v>0.12</v>
      </c>
      <c r="K157">
        <v>1.1499999999999999</v>
      </c>
      <c r="L157">
        <v>16.489999999999998</v>
      </c>
      <c r="M157">
        <v>27.03</v>
      </c>
      <c r="N157">
        <v>56.76</v>
      </c>
      <c r="O157">
        <v>2416</v>
      </c>
      <c r="P157">
        <v>2074</v>
      </c>
      <c r="Q157">
        <v>3065</v>
      </c>
      <c r="R157">
        <v>-806</v>
      </c>
      <c r="S157">
        <v>6835</v>
      </c>
      <c r="T157">
        <v>782</v>
      </c>
      <c r="U157">
        <v>2414</v>
      </c>
      <c r="V157">
        <v>1194.1925007110999</v>
      </c>
      <c r="W157">
        <v>-1.7110000000000001</v>
      </c>
      <c r="X157">
        <v>11158.1925007111</v>
      </c>
      <c r="Y157">
        <v>0.64591724642987902</v>
      </c>
    </row>
    <row r="158" spans="1:25" x14ac:dyDescent="0.25">
      <c r="A158">
        <v>2344</v>
      </c>
      <c r="B158">
        <v>1216</v>
      </c>
      <c r="C158">
        <v>8115</v>
      </c>
      <c r="D158">
        <v>1277</v>
      </c>
      <c r="E158">
        <v>9.93</v>
      </c>
      <c r="F158">
        <v>11.33</v>
      </c>
      <c r="G158">
        <v>39.67</v>
      </c>
      <c r="H158">
        <v>2.69</v>
      </c>
      <c r="I158">
        <v>0.87</v>
      </c>
      <c r="J158">
        <v>0.01</v>
      </c>
      <c r="K158">
        <v>1.1599999999999999</v>
      </c>
      <c r="L158">
        <v>16.11</v>
      </c>
      <c r="M158">
        <v>27.03</v>
      </c>
      <c r="N158">
        <v>56.68</v>
      </c>
      <c r="O158">
        <v>2416</v>
      </c>
      <c r="P158">
        <v>2074</v>
      </c>
      <c r="Q158">
        <v>3061</v>
      </c>
      <c r="R158">
        <v>-785</v>
      </c>
      <c r="S158">
        <v>6852</v>
      </c>
      <c r="T158">
        <v>777</v>
      </c>
      <c r="U158">
        <v>2415</v>
      </c>
      <c r="V158">
        <v>1186.1925007110999</v>
      </c>
      <c r="W158">
        <v>-1.4810000000000001</v>
      </c>
      <c r="X158">
        <v>11157.1925007111</v>
      </c>
      <c r="Y158">
        <v>0.63236909556938803</v>
      </c>
    </row>
    <row r="159" spans="1:25" x14ac:dyDescent="0.25">
      <c r="A159">
        <v>2339</v>
      </c>
      <c r="B159">
        <v>1593</v>
      </c>
      <c r="C159">
        <v>7815</v>
      </c>
      <c r="D159">
        <v>126</v>
      </c>
      <c r="E159">
        <v>9.56</v>
      </c>
      <c r="F159">
        <v>11.32</v>
      </c>
      <c r="G159">
        <v>39.630000000000003</v>
      </c>
      <c r="H159">
        <v>2.74</v>
      </c>
      <c r="I159">
        <v>0.88</v>
      </c>
      <c r="J159">
        <v>0</v>
      </c>
      <c r="K159">
        <v>1.18</v>
      </c>
      <c r="L159">
        <v>15.73</v>
      </c>
      <c r="M159">
        <v>27.03</v>
      </c>
      <c r="N159">
        <v>56.62</v>
      </c>
      <c r="O159">
        <v>2416</v>
      </c>
      <c r="P159">
        <v>2074</v>
      </c>
      <c r="Q159">
        <v>3057</v>
      </c>
      <c r="R159">
        <v>-763</v>
      </c>
      <c r="S159">
        <v>6870</v>
      </c>
      <c r="T159">
        <v>771</v>
      </c>
      <c r="U159">
        <v>2417</v>
      </c>
      <c r="V159">
        <v>1171.1925007110999</v>
      </c>
      <c r="W159">
        <v>-1.2569999999999999</v>
      </c>
      <c r="X159">
        <v>11151.1925007111</v>
      </c>
      <c r="Y159">
        <v>0.61918711094836998</v>
      </c>
    </row>
    <row r="160" spans="1:25" x14ac:dyDescent="0.25">
      <c r="A160">
        <v>2337</v>
      </c>
      <c r="B160">
        <v>790</v>
      </c>
      <c r="C160">
        <v>8308</v>
      </c>
      <c r="D160">
        <v>2623</v>
      </c>
      <c r="E160">
        <v>10.17</v>
      </c>
      <c r="F160">
        <v>11.32</v>
      </c>
      <c r="G160">
        <v>39.619999999999997</v>
      </c>
      <c r="H160">
        <v>2.63</v>
      </c>
      <c r="I160">
        <v>0.85</v>
      </c>
      <c r="J160">
        <v>0.12</v>
      </c>
      <c r="K160">
        <v>1.1499999999999999</v>
      </c>
      <c r="L160">
        <v>16.34</v>
      </c>
      <c r="M160">
        <v>27.03</v>
      </c>
      <c r="N160">
        <v>56.74</v>
      </c>
      <c r="O160">
        <v>2416</v>
      </c>
      <c r="P160">
        <v>2074</v>
      </c>
      <c r="Q160">
        <v>3064</v>
      </c>
      <c r="R160">
        <v>-797</v>
      </c>
      <c r="S160">
        <v>6843</v>
      </c>
      <c r="T160">
        <v>779</v>
      </c>
      <c r="U160">
        <v>2414</v>
      </c>
      <c r="V160">
        <v>1165.1925007110999</v>
      </c>
      <c r="W160">
        <v>-1.619</v>
      </c>
      <c r="X160">
        <v>11134.1925007111</v>
      </c>
      <c r="Y160">
        <v>0.64042475283778799</v>
      </c>
    </row>
    <row r="161" spans="1:25" x14ac:dyDescent="0.25">
      <c r="A161">
        <v>2343</v>
      </c>
      <c r="B161">
        <v>893</v>
      </c>
      <c r="C161">
        <v>8208</v>
      </c>
      <c r="D161">
        <v>2282</v>
      </c>
      <c r="E161">
        <v>10.050000000000001</v>
      </c>
      <c r="F161">
        <v>11.33</v>
      </c>
      <c r="G161">
        <v>39.659999999999997</v>
      </c>
      <c r="H161">
        <v>2.64</v>
      </c>
      <c r="I161">
        <v>0.85</v>
      </c>
      <c r="J161">
        <v>7.0000000000000007E-2</v>
      </c>
      <c r="K161">
        <v>1.1499999999999999</v>
      </c>
      <c r="L161">
        <v>16.23</v>
      </c>
      <c r="M161">
        <v>27.03</v>
      </c>
      <c r="N161">
        <v>56.74</v>
      </c>
      <c r="O161">
        <v>2416</v>
      </c>
      <c r="P161">
        <v>2074</v>
      </c>
      <c r="Q161">
        <v>3064</v>
      </c>
      <c r="R161">
        <v>-792</v>
      </c>
      <c r="S161">
        <v>6848</v>
      </c>
      <c r="T161">
        <v>778</v>
      </c>
      <c r="U161">
        <v>2414</v>
      </c>
      <c r="V161">
        <v>1157.1925007110999</v>
      </c>
      <c r="W161">
        <v>-1.5549999999999999</v>
      </c>
      <c r="X161">
        <v>11129.1925007111</v>
      </c>
      <c r="Y161">
        <v>0.63639692420358795</v>
      </c>
    </row>
    <row r="162" spans="1:25" x14ac:dyDescent="0.25">
      <c r="A162">
        <v>2348</v>
      </c>
      <c r="B162">
        <v>990</v>
      </c>
      <c r="C162">
        <v>8039</v>
      </c>
      <c r="D162">
        <v>1964</v>
      </c>
      <c r="E162">
        <v>9.84</v>
      </c>
      <c r="F162">
        <v>11.34</v>
      </c>
      <c r="G162">
        <v>39.700000000000003</v>
      </c>
      <c r="H162">
        <v>2.64</v>
      </c>
      <c r="I162">
        <v>0.85</v>
      </c>
      <c r="J162">
        <v>0.04</v>
      </c>
      <c r="K162">
        <v>1.1599999999999999</v>
      </c>
      <c r="L162">
        <v>16.03</v>
      </c>
      <c r="M162">
        <v>27.03</v>
      </c>
      <c r="N162">
        <v>56.76</v>
      </c>
      <c r="O162">
        <v>2416</v>
      </c>
      <c r="P162">
        <v>2074</v>
      </c>
      <c r="Q162">
        <v>3065</v>
      </c>
      <c r="R162">
        <v>-781</v>
      </c>
      <c r="S162">
        <v>6859</v>
      </c>
      <c r="T162">
        <v>774</v>
      </c>
      <c r="U162">
        <v>2415</v>
      </c>
      <c r="V162">
        <v>1130.1925007110999</v>
      </c>
      <c r="W162">
        <v>-1.444</v>
      </c>
      <c r="X162">
        <v>11108.1925007111</v>
      </c>
      <c r="Y162">
        <v>0.62943976565360604</v>
      </c>
    </row>
    <row r="163" spans="1:25" x14ac:dyDescent="0.25">
      <c r="A163">
        <v>2319</v>
      </c>
      <c r="B163">
        <v>857</v>
      </c>
      <c r="C163">
        <v>8072</v>
      </c>
      <c r="D163">
        <v>2478</v>
      </c>
      <c r="E163">
        <v>9.8800000000000008</v>
      </c>
      <c r="F163">
        <v>11.28</v>
      </c>
      <c r="G163">
        <v>39.479999999999997</v>
      </c>
      <c r="H163">
        <v>2.79</v>
      </c>
      <c r="I163">
        <v>0.9</v>
      </c>
      <c r="J163">
        <v>0.09</v>
      </c>
      <c r="K163">
        <v>1.18</v>
      </c>
      <c r="L163">
        <v>15.99</v>
      </c>
      <c r="M163">
        <v>27.03</v>
      </c>
      <c r="N163">
        <v>56.52</v>
      </c>
      <c r="O163">
        <v>2416</v>
      </c>
      <c r="P163">
        <v>2074</v>
      </c>
      <c r="Q163">
        <v>3052</v>
      </c>
      <c r="R163">
        <v>-776</v>
      </c>
      <c r="S163">
        <v>6851</v>
      </c>
      <c r="T163">
        <v>773</v>
      </c>
      <c r="U163">
        <v>2419</v>
      </c>
      <c r="V163">
        <v>1115.1925007110999</v>
      </c>
      <c r="W163">
        <v>-1.4019999999999999</v>
      </c>
      <c r="X163">
        <v>11090.1925007111</v>
      </c>
      <c r="Y163">
        <v>0.62870743317466105</v>
      </c>
    </row>
    <row r="164" spans="1:25" x14ac:dyDescent="0.25">
      <c r="A164">
        <v>2345</v>
      </c>
      <c r="B164">
        <v>1070</v>
      </c>
      <c r="C164">
        <v>7880</v>
      </c>
      <c r="D164">
        <v>1727</v>
      </c>
      <c r="E164">
        <v>9.64</v>
      </c>
      <c r="F164">
        <v>11.34</v>
      </c>
      <c r="G164">
        <v>39.68</v>
      </c>
      <c r="H164">
        <v>2.67</v>
      </c>
      <c r="I164">
        <v>0.86</v>
      </c>
      <c r="J164">
        <v>0.02</v>
      </c>
      <c r="K164">
        <v>1.17</v>
      </c>
      <c r="L164">
        <v>15.83</v>
      </c>
      <c r="M164">
        <v>27.03</v>
      </c>
      <c r="N164">
        <v>56.71</v>
      </c>
      <c r="O164">
        <v>2416</v>
      </c>
      <c r="P164">
        <v>2074</v>
      </c>
      <c r="Q164">
        <v>3062</v>
      </c>
      <c r="R164">
        <v>-770</v>
      </c>
      <c r="S164">
        <v>6868</v>
      </c>
      <c r="T164">
        <v>770</v>
      </c>
      <c r="U164">
        <v>2416</v>
      </c>
      <c r="V164">
        <v>1102.1925007110999</v>
      </c>
      <c r="W164">
        <v>-1.3220000000000001</v>
      </c>
      <c r="X164">
        <v>11085.1925007111</v>
      </c>
      <c r="Y164">
        <v>0.62248260710362502</v>
      </c>
    </row>
    <row r="165" spans="1:25" x14ac:dyDescent="0.25">
      <c r="A165">
        <v>2346</v>
      </c>
      <c r="B165">
        <v>876</v>
      </c>
      <c r="C165">
        <v>7923</v>
      </c>
      <c r="D165">
        <v>2324</v>
      </c>
      <c r="E165">
        <v>9.6999999999999993</v>
      </c>
      <c r="F165">
        <v>11.34</v>
      </c>
      <c r="G165">
        <v>39.68</v>
      </c>
      <c r="H165">
        <v>2.61</v>
      </c>
      <c r="I165">
        <v>0.84</v>
      </c>
      <c r="J165">
        <v>7.0000000000000007E-2</v>
      </c>
      <c r="K165">
        <v>1.1599999999999999</v>
      </c>
      <c r="L165">
        <v>15.9</v>
      </c>
      <c r="M165">
        <v>27.03</v>
      </c>
      <c r="N165">
        <v>56.78</v>
      </c>
      <c r="O165">
        <v>2416</v>
      </c>
      <c r="P165">
        <v>2074</v>
      </c>
      <c r="Q165">
        <v>3066</v>
      </c>
      <c r="R165">
        <v>-774</v>
      </c>
      <c r="S165">
        <v>6868</v>
      </c>
      <c r="T165">
        <v>770</v>
      </c>
      <c r="U165">
        <v>2414</v>
      </c>
      <c r="V165">
        <v>1081.1925007110999</v>
      </c>
      <c r="W165">
        <v>-1.3640000000000001</v>
      </c>
      <c r="X165">
        <v>11065.1925007111</v>
      </c>
      <c r="Y165">
        <v>0.62467960454046101</v>
      </c>
    </row>
    <row r="166" spans="1:25" x14ac:dyDescent="0.25">
      <c r="A166">
        <v>2340</v>
      </c>
      <c r="B166">
        <v>1365</v>
      </c>
      <c r="C166">
        <v>7532</v>
      </c>
      <c r="D166">
        <v>830</v>
      </c>
      <c r="E166">
        <v>9.2200000000000006</v>
      </c>
      <c r="F166">
        <v>11.33</v>
      </c>
      <c r="G166">
        <v>39.64</v>
      </c>
      <c r="H166">
        <v>2.73</v>
      </c>
      <c r="I166">
        <v>0.88</v>
      </c>
      <c r="J166">
        <v>0</v>
      </c>
      <c r="K166">
        <v>1.18</v>
      </c>
      <c r="L166">
        <v>15.39</v>
      </c>
      <c r="M166">
        <v>27.03</v>
      </c>
      <c r="N166">
        <v>56.63</v>
      </c>
      <c r="O166">
        <v>2416</v>
      </c>
      <c r="P166">
        <v>2074</v>
      </c>
      <c r="Q166">
        <v>3058</v>
      </c>
      <c r="R166">
        <v>-745</v>
      </c>
      <c r="S166">
        <v>6889</v>
      </c>
      <c r="T166">
        <v>763</v>
      </c>
      <c r="U166">
        <v>2418</v>
      </c>
      <c r="V166">
        <v>1062.1925007110999</v>
      </c>
      <c r="W166">
        <v>-1.0609999999999999</v>
      </c>
      <c r="X166">
        <v>11057.1925007111</v>
      </c>
      <c r="Y166">
        <v>0.60673745880629804</v>
      </c>
    </row>
    <row r="167" spans="1:25" x14ac:dyDescent="0.25">
      <c r="A167">
        <v>2344</v>
      </c>
      <c r="B167">
        <v>1279</v>
      </c>
      <c r="C167">
        <v>7593</v>
      </c>
      <c r="D167">
        <v>1082</v>
      </c>
      <c r="E167">
        <v>9.2899999999999991</v>
      </c>
      <c r="F167">
        <v>11.33</v>
      </c>
      <c r="G167">
        <v>39.67</v>
      </c>
      <c r="H167">
        <v>2.7</v>
      </c>
      <c r="I167">
        <v>0.87</v>
      </c>
      <c r="J167">
        <v>0</v>
      </c>
      <c r="K167">
        <v>1.18</v>
      </c>
      <c r="L167">
        <v>15.48</v>
      </c>
      <c r="M167">
        <v>27.03</v>
      </c>
      <c r="N167">
        <v>56.68</v>
      </c>
      <c r="O167">
        <v>2416</v>
      </c>
      <c r="P167">
        <v>2074</v>
      </c>
      <c r="Q167">
        <v>3061</v>
      </c>
      <c r="R167">
        <v>-750</v>
      </c>
      <c r="S167">
        <v>6886</v>
      </c>
      <c r="T167">
        <v>764</v>
      </c>
      <c r="U167">
        <v>2416</v>
      </c>
      <c r="V167">
        <v>1064.1925007110999</v>
      </c>
      <c r="W167">
        <v>-1.1140000000000001</v>
      </c>
      <c r="X167">
        <v>11056.1925007111</v>
      </c>
      <c r="Y167">
        <v>0.61003295496155197</v>
      </c>
    </row>
    <row r="168" spans="1:25" x14ac:dyDescent="0.25">
      <c r="A168">
        <v>2304</v>
      </c>
      <c r="B168">
        <v>908</v>
      </c>
      <c r="C168">
        <v>7858</v>
      </c>
      <c r="D168">
        <v>2372</v>
      </c>
      <c r="E168">
        <v>9.6199999999999992</v>
      </c>
      <c r="F168">
        <v>11.25</v>
      </c>
      <c r="G168">
        <v>39.369999999999997</v>
      </c>
      <c r="H168">
        <v>2.92</v>
      </c>
      <c r="I168">
        <v>0.94</v>
      </c>
      <c r="J168">
        <v>0.08</v>
      </c>
      <c r="K168">
        <v>1.21</v>
      </c>
      <c r="L168">
        <v>15.68</v>
      </c>
      <c r="M168">
        <v>27.03</v>
      </c>
      <c r="N168">
        <v>56.34</v>
      </c>
      <c r="O168">
        <v>2416</v>
      </c>
      <c r="P168">
        <v>2074</v>
      </c>
      <c r="Q168">
        <v>3042</v>
      </c>
      <c r="R168">
        <v>-757</v>
      </c>
      <c r="S168">
        <v>6860</v>
      </c>
      <c r="T168">
        <v>768</v>
      </c>
      <c r="U168">
        <v>2423</v>
      </c>
      <c r="V168">
        <v>1069.1925007110999</v>
      </c>
      <c r="W168">
        <v>-1.2090000000000001</v>
      </c>
      <c r="X168">
        <v>11052.1925007111</v>
      </c>
      <c r="Y168">
        <v>0.61845477846942498</v>
      </c>
    </row>
    <row r="169" spans="1:25" x14ac:dyDescent="0.25">
      <c r="A169">
        <v>2345</v>
      </c>
      <c r="B169">
        <v>958</v>
      </c>
      <c r="C169">
        <v>7704</v>
      </c>
      <c r="D169">
        <v>2074</v>
      </c>
      <c r="E169">
        <v>9.43</v>
      </c>
      <c r="F169">
        <v>11.34</v>
      </c>
      <c r="G169">
        <v>39.68</v>
      </c>
      <c r="H169">
        <v>2.65</v>
      </c>
      <c r="I169">
        <v>0.85</v>
      </c>
      <c r="J169">
        <v>0.04</v>
      </c>
      <c r="K169">
        <v>1.17</v>
      </c>
      <c r="L169">
        <v>15.62</v>
      </c>
      <c r="M169">
        <v>27.03</v>
      </c>
      <c r="N169">
        <v>56.74</v>
      </c>
      <c r="O169">
        <v>2416</v>
      </c>
      <c r="P169">
        <v>2074</v>
      </c>
      <c r="Q169">
        <v>3064</v>
      </c>
      <c r="R169">
        <v>-759</v>
      </c>
      <c r="S169">
        <v>6881</v>
      </c>
      <c r="T169">
        <v>765</v>
      </c>
      <c r="U169">
        <v>2416</v>
      </c>
      <c r="V169">
        <v>1039.1925007110999</v>
      </c>
      <c r="W169">
        <v>-1.202</v>
      </c>
      <c r="X169">
        <v>11032.1925007111</v>
      </c>
      <c r="Y169">
        <v>0.614793116074697</v>
      </c>
    </row>
    <row r="170" spans="1:25" x14ac:dyDescent="0.25">
      <c r="A170">
        <v>2348</v>
      </c>
      <c r="B170">
        <v>1148</v>
      </c>
      <c r="C170">
        <v>7556</v>
      </c>
      <c r="D170">
        <v>1474</v>
      </c>
      <c r="E170">
        <v>9.25</v>
      </c>
      <c r="F170">
        <v>11.34</v>
      </c>
      <c r="G170">
        <v>39.700000000000003</v>
      </c>
      <c r="H170">
        <v>2.66</v>
      </c>
      <c r="I170">
        <v>0.86</v>
      </c>
      <c r="J170">
        <v>0.01</v>
      </c>
      <c r="K170">
        <v>1.17</v>
      </c>
      <c r="L170">
        <v>15.45</v>
      </c>
      <c r="M170">
        <v>27.03</v>
      </c>
      <c r="N170">
        <v>56.73</v>
      </c>
      <c r="O170">
        <v>2416</v>
      </c>
      <c r="P170">
        <v>2074</v>
      </c>
      <c r="Q170">
        <v>3063</v>
      </c>
      <c r="R170">
        <v>-749</v>
      </c>
      <c r="S170">
        <v>6890</v>
      </c>
      <c r="T170">
        <v>763</v>
      </c>
      <c r="U170">
        <v>2415</v>
      </c>
      <c r="V170">
        <v>1032.1925007110999</v>
      </c>
      <c r="W170">
        <v>-1.1000000000000001</v>
      </c>
      <c r="X170">
        <v>11028.1925007111</v>
      </c>
      <c r="Y170">
        <v>0.60856829000366097</v>
      </c>
    </row>
    <row r="171" spans="1:25" x14ac:dyDescent="0.25">
      <c r="A171">
        <v>2347</v>
      </c>
      <c r="B171">
        <v>1590</v>
      </c>
      <c r="C171">
        <v>7227</v>
      </c>
      <c r="D171">
        <v>108</v>
      </c>
      <c r="E171">
        <v>8.84</v>
      </c>
      <c r="F171">
        <v>11.34</v>
      </c>
      <c r="G171">
        <v>39.69</v>
      </c>
      <c r="H171">
        <v>2.68</v>
      </c>
      <c r="I171">
        <v>0.86</v>
      </c>
      <c r="J171">
        <v>0</v>
      </c>
      <c r="K171">
        <v>1.18</v>
      </c>
      <c r="L171">
        <v>15.05</v>
      </c>
      <c r="M171">
        <v>27.03</v>
      </c>
      <c r="N171">
        <v>56.7</v>
      </c>
      <c r="O171">
        <v>2416</v>
      </c>
      <c r="P171">
        <v>2074</v>
      </c>
      <c r="Q171">
        <v>3062</v>
      </c>
      <c r="R171">
        <v>-726</v>
      </c>
      <c r="S171">
        <v>6912</v>
      </c>
      <c r="T171">
        <v>757</v>
      </c>
      <c r="U171">
        <v>2415</v>
      </c>
      <c r="V171">
        <v>1021.1925007111</v>
      </c>
      <c r="W171">
        <v>-0.86399999999999999</v>
      </c>
      <c r="X171">
        <v>11027.1925007111</v>
      </c>
      <c r="Y171">
        <v>0.59428780666422498</v>
      </c>
    </row>
    <row r="172" spans="1:25" x14ac:dyDescent="0.25">
      <c r="A172">
        <v>2333</v>
      </c>
      <c r="B172">
        <v>836</v>
      </c>
      <c r="C172">
        <v>7723</v>
      </c>
      <c r="D172">
        <v>2494</v>
      </c>
      <c r="E172">
        <v>9.4499999999999993</v>
      </c>
      <c r="F172">
        <v>11.31</v>
      </c>
      <c r="G172">
        <v>39.590000000000003</v>
      </c>
      <c r="H172">
        <v>2.69</v>
      </c>
      <c r="I172">
        <v>0.87</v>
      </c>
      <c r="J172">
        <v>0.09</v>
      </c>
      <c r="K172">
        <v>1.17</v>
      </c>
      <c r="L172">
        <v>15.62</v>
      </c>
      <c r="M172">
        <v>27.03</v>
      </c>
      <c r="N172">
        <v>56.67</v>
      </c>
      <c r="O172">
        <v>2416</v>
      </c>
      <c r="P172">
        <v>2074</v>
      </c>
      <c r="Q172">
        <v>3060</v>
      </c>
      <c r="R172">
        <v>-757</v>
      </c>
      <c r="S172">
        <v>6879</v>
      </c>
      <c r="T172">
        <v>765</v>
      </c>
      <c r="U172">
        <v>2415</v>
      </c>
      <c r="V172">
        <v>1023.1925007111</v>
      </c>
      <c r="W172">
        <v>-1.194</v>
      </c>
      <c r="X172">
        <v>11014.1925007111</v>
      </c>
      <c r="Y172">
        <v>0.614793116074697</v>
      </c>
    </row>
    <row r="173" spans="1:25" x14ac:dyDescent="0.25">
      <c r="A173">
        <v>2347</v>
      </c>
      <c r="B173">
        <v>1584</v>
      </c>
      <c r="C173">
        <v>7162</v>
      </c>
      <c r="D173">
        <v>126</v>
      </c>
      <c r="E173">
        <v>8.77</v>
      </c>
      <c r="F173">
        <v>11.34</v>
      </c>
      <c r="G173">
        <v>39.69</v>
      </c>
      <c r="H173">
        <v>2.68</v>
      </c>
      <c r="I173">
        <v>0.86</v>
      </c>
      <c r="J173">
        <v>0</v>
      </c>
      <c r="K173">
        <v>1.19</v>
      </c>
      <c r="L173">
        <v>14.97</v>
      </c>
      <c r="M173">
        <v>27.03</v>
      </c>
      <c r="N173">
        <v>56.7</v>
      </c>
      <c r="O173">
        <v>2416</v>
      </c>
      <c r="P173">
        <v>2074</v>
      </c>
      <c r="Q173">
        <v>3062</v>
      </c>
      <c r="R173">
        <v>-722</v>
      </c>
      <c r="S173">
        <v>6916</v>
      </c>
      <c r="T173">
        <v>755</v>
      </c>
      <c r="U173">
        <v>2417</v>
      </c>
      <c r="V173">
        <v>1004.1925007111</v>
      </c>
      <c r="W173">
        <v>-0.81899999999999995</v>
      </c>
      <c r="X173">
        <v>11014.1925007111</v>
      </c>
      <c r="Y173">
        <v>0.59172464298791605</v>
      </c>
    </row>
    <row r="174" spans="1:25" x14ac:dyDescent="0.25">
      <c r="A174">
        <v>2346</v>
      </c>
      <c r="B174">
        <v>1626</v>
      </c>
      <c r="C174">
        <v>7058</v>
      </c>
      <c r="D174">
        <v>0</v>
      </c>
      <c r="E174">
        <v>8.64</v>
      </c>
      <c r="F174">
        <v>11.34</v>
      </c>
      <c r="G174">
        <v>39.68</v>
      </c>
      <c r="H174">
        <v>2.69</v>
      </c>
      <c r="I174">
        <v>0.87</v>
      </c>
      <c r="J174">
        <v>0</v>
      </c>
      <c r="K174">
        <v>1.19</v>
      </c>
      <c r="L174">
        <v>14.85</v>
      </c>
      <c r="M174">
        <v>27.03</v>
      </c>
      <c r="N174">
        <v>56.69</v>
      </c>
      <c r="O174">
        <v>2416</v>
      </c>
      <c r="P174">
        <v>2074</v>
      </c>
      <c r="Q174">
        <v>3061</v>
      </c>
      <c r="R174">
        <v>-714</v>
      </c>
      <c r="S174">
        <v>6923</v>
      </c>
      <c r="T174">
        <v>753</v>
      </c>
      <c r="U174">
        <v>2416</v>
      </c>
      <c r="V174">
        <v>984.19250071110696</v>
      </c>
      <c r="W174">
        <v>-0.74299999999999999</v>
      </c>
      <c r="X174">
        <v>10997.1925007111</v>
      </c>
      <c r="Y174">
        <v>0.58733064811424296</v>
      </c>
    </row>
    <row r="175" spans="1:25" x14ac:dyDescent="0.25">
      <c r="A175">
        <v>2337</v>
      </c>
      <c r="B175">
        <v>1365</v>
      </c>
      <c r="C175">
        <v>7240</v>
      </c>
      <c r="D175">
        <v>840</v>
      </c>
      <c r="E175">
        <v>8.86</v>
      </c>
      <c r="F175">
        <v>11.32</v>
      </c>
      <c r="G175">
        <v>39.619999999999997</v>
      </c>
      <c r="H175">
        <v>2.75</v>
      </c>
      <c r="I175">
        <v>0.89</v>
      </c>
      <c r="J175">
        <v>0</v>
      </c>
      <c r="K175">
        <v>1.2</v>
      </c>
      <c r="L175">
        <v>15.04</v>
      </c>
      <c r="M175">
        <v>27.03</v>
      </c>
      <c r="N175">
        <v>56.6</v>
      </c>
      <c r="O175">
        <v>2416</v>
      </c>
      <c r="P175">
        <v>2074</v>
      </c>
      <c r="Q175">
        <v>3056</v>
      </c>
      <c r="R175">
        <v>-724</v>
      </c>
      <c r="S175">
        <v>6908</v>
      </c>
      <c r="T175">
        <v>756</v>
      </c>
      <c r="U175">
        <v>2418</v>
      </c>
      <c r="V175">
        <v>987.19250071110696</v>
      </c>
      <c r="W175">
        <v>-0.84799999999999998</v>
      </c>
      <c r="X175">
        <v>10994.1925007111</v>
      </c>
      <c r="Y175">
        <v>0.59465397290369804</v>
      </c>
    </row>
    <row r="176" spans="1:25" x14ac:dyDescent="0.25">
      <c r="A176">
        <v>2347</v>
      </c>
      <c r="B176">
        <v>1590</v>
      </c>
      <c r="C176">
        <v>7048</v>
      </c>
      <c r="D176">
        <v>108</v>
      </c>
      <c r="E176">
        <v>8.6300000000000008</v>
      </c>
      <c r="F176">
        <v>11.34</v>
      </c>
      <c r="G176">
        <v>39.69</v>
      </c>
      <c r="H176">
        <v>2.68</v>
      </c>
      <c r="I176">
        <v>0.86</v>
      </c>
      <c r="J176">
        <v>0</v>
      </c>
      <c r="K176">
        <v>1.19</v>
      </c>
      <c r="L176">
        <v>14.84</v>
      </c>
      <c r="M176">
        <v>27.03</v>
      </c>
      <c r="N176">
        <v>56.7</v>
      </c>
      <c r="O176">
        <v>2416</v>
      </c>
      <c r="P176">
        <v>2074</v>
      </c>
      <c r="Q176">
        <v>3062</v>
      </c>
      <c r="R176">
        <v>-714</v>
      </c>
      <c r="S176">
        <v>6924</v>
      </c>
      <c r="T176">
        <v>752</v>
      </c>
      <c r="U176">
        <v>2416</v>
      </c>
      <c r="V176">
        <v>976.19250071110696</v>
      </c>
      <c r="W176">
        <v>-0.73799999999999999</v>
      </c>
      <c r="X176">
        <v>10990.1925007111</v>
      </c>
      <c r="Y176">
        <v>0.58696448187477102</v>
      </c>
    </row>
    <row r="177" spans="1:25" x14ac:dyDescent="0.25">
      <c r="A177">
        <v>2337</v>
      </c>
      <c r="B177">
        <v>790</v>
      </c>
      <c r="C177">
        <v>7628</v>
      </c>
      <c r="D177">
        <v>2623</v>
      </c>
      <c r="E177">
        <v>9.34</v>
      </c>
      <c r="F177">
        <v>11.32</v>
      </c>
      <c r="G177">
        <v>39.619999999999997</v>
      </c>
      <c r="H177">
        <v>2.63</v>
      </c>
      <c r="I177">
        <v>0.85</v>
      </c>
      <c r="J177">
        <v>0.12</v>
      </c>
      <c r="K177">
        <v>1.17</v>
      </c>
      <c r="L177">
        <v>15.52</v>
      </c>
      <c r="M177">
        <v>27.03</v>
      </c>
      <c r="N177">
        <v>56.74</v>
      </c>
      <c r="O177">
        <v>2416</v>
      </c>
      <c r="P177">
        <v>2074</v>
      </c>
      <c r="Q177">
        <v>3064</v>
      </c>
      <c r="R177">
        <v>-753</v>
      </c>
      <c r="S177">
        <v>6887</v>
      </c>
      <c r="T177">
        <v>762</v>
      </c>
      <c r="U177">
        <v>2415</v>
      </c>
      <c r="V177">
        <v>992.19250071110696</v>
      </c>
      <c r="W177">
        <v>-1.1419999999999999</v>
      </c>
      <c r="X177">
        <v>10989.1925007111</v>
      </c>
      <c r="Y177">
        <v>0.61113145367997002</v>
      </c>
    </row>
    <row r="178" spans="1:25" x14ac:dyDescent="0.25">
      <c r="A178">
        <v>2348</v>
      </c>
      <c r="B178">
        <v>991</v>
      </c>
      <c r="C178">
        <v>7430</v>
      </c>
      <c r="D178">
        <v>1961</v>
      </c>
      <c r="E178">
        <v>9.09</v>
      </c>
      <c r="F178">
        <v>11.34</v>
      </c>
      <c r="G178">
        <v>39.700000000000003</v>
      </c>
      <c r="H178">
        <v>2.64</v>
      </c>
      <c r="I178">
        <v>0.85</v>
      </c>
      <c r="J178">
        <v>0.04</v>
      </c>
      <c r="K178">
        <v>1.17</v>
      </c>
      <c r="L178">
        <v>15.3</v>
      </c>
      <c r="M178">
        <v>27.03</v>
      </c>
      <c r="N178">
        <v>56.76</v>
      </c>
      <c r="O178">
        <v>2416</v>
      </c>
      <c r="P178">
        <v>2074</v>
      </c>
      <c r="Q178">
        <v>3065</v>
      </c>
      <c r="R178">
        <v>-741</v>
      </c>
      <c r="S178">
        <v>6900</v>
      </c>
      <c r="T178">
        <v>759</v>
      </c>
      <c r="U178">
        <v>2414</v>
      </c>
      <c r="V178">
        <v>974.19250071110696</v>
      </c>
      <c r="W178">
        <v>-1.016</v>
      </c>
      <c r="X178">
        <v>10977.1925007111</v>
      </c>
      <c r="Y178">
        <v>0.60307579641157005</v>
      </c>
    </row>
    <row r="179" spans="1:25" x14ac:dyDescent="0.25">
      <c r="A179">
        <v>2342</v>
      </c>
      <c r="B179">
        <v>1630</v>
      </c>
      <c r="C179">
        <v>6893</v>
      </c>
      <c r="D179">
        <v>1</v>
      </c>
      <c r="E179">
        <v>8.44</v>
      </c>
      <c r="F179">
        <v>11.33</v>
      </c>
      <c r="G179">
        <v>39.659999999999997</v>
      </c>
      <c r="H179">
        <v>2.71</v>
      </c>
      <c r="I179">
        <v>0.88</v>
      </c>
      <c r="J179">
        <v>0</v>
      </c>
      <c r="K179">
        <v>1.2</v>
      </c>
      <c r="L179">
        <v>14.64</v>
      </c>
      <c r="M179">
        <v>27.03</v>
      </c>
      <c r="N179">
        <v>56.65</v>
      </c>
      <c r="O179">
        <v>2416</v>
      </c>
      <c r="P179">
        <v>2074</v>
      </c>
      <c r="Q179">
        <v>3059</v>
      </c>
      <c r="R179">
        <v>-702</v>
      </c>
      <c r="S179">
        <v>6933</v>
      </c>
      <c r="T179">
        <v>749</v>
      </c>
      <c r="U179">
        <v>2417</v>
      </c>
      <c r="V179">
        <v>943.19250071110696</v>
      </c>
      <c r="W179">
        <v>-0.61699999999999999</v>
      </c>
      <c r="X179">
        <v>10963.1925007111</v>
      </c>
      <c r="Y179">
        <v>0.58000732332478899</v>
      </c>
    </row>
    <row r="180" spans="1:25" x14ac:dyDescent="0.25">
      <c r="A180">
        <v>2340</v>
      </c>
      <c r="B180">
        <v>927</v>
      </c>
      <c r="C180">
        <v>7402</v>
      </c>
      <c r="D180">
        <v>2187</v>
      </c>
      <c r="E180">
        <v>9.06</v>
      </c>
      <c r="F180">
        <v>11.33</v>
      </c>
      <c r="G180">
        <v>39.64</v>
      </c>
      <c r="H180">
        <v>2.67</v>
      </c>
      <c r="I180">
        <v>0.86</v>
      </c>
      <c r="J180">
        <v>0.06</v>
      </c>
      <c r="K180">
        <v>1.18</v>
      </c>
      <c r="L180">
        <v>15.25</v>
      </c>
      <c r="M180">
        <v>27.03</v>
      </c>
      <c r="N180">
        <v>56.7</v>
      </c>
      <c r="O180">
        <v>2416</v>
      </c>
      <c r="P180">
        <v>2074</v>
      </c>
      <c r="Q180">
        <v>3062</v>
      </c>
      <c r="R180">
        <v>-737</v>
      </c>
      <c r="S180">
        <v>6900</v>
      </c>
      <c r="T180">
        <v>757</v>
      </c>
      <c r="U180">
        <v>2416</v>
      </c>
      <c r="V180">
        <v>957.19250071110696</v>
      </c>
      <c r="W180">
        <v>-0.97899999999999998</v>
      </c>
      <c r="X180">
        <v>10961.1925007111</v>
      </c>
      <c r="Y180">
        <v>0.60161113145367995</v>
      </c>
    </row>
    <row r="181" spans="1:25" x14ac:dyDescent="0.25">
      <c r="A181">
        <v>2349</v>
      </c>
      <c r="B181">
        <v>996</v>
      </c>
      <c r="C181">
        <v>7312</v>
      </c>
      <c r="D181">
        <v>1942</v>
      </c>
      <c r="E181">
        <v>8.9499999999999993</v>
      </c>
      <c r="F181">
        <v>11.34</v>
      </c>
      <c r="G181">
        <v>39.71</v>
      </c>
      <c r="H181">
        <v>2.63</v>
      </c>
      <c r="I181">
        <v>0.85</v>
      </c>
      <c r="J181">
        <v>0.03</v>
      </c>
      <c r="K181">
        <v>1.17</v>
      </c>
      <c r="L181">
        <v>15.17</v>
      </c>
      <c r="M181">
        <v>27.03</v>
      </c>
      <c r="N181">
        <v>56.77</v>
      </c>
      <c r="O181">
        <v>2416</v>
      </c>
      <c r="P181">
        <v>2074</v>
      </c>
      <c r="Q181">
        <v>3065</v>
      </c>
      <c r="R181">
        <v>-733</v>
      </c>
      <c r="S181">
        <v>6908</v>
      </c>
      <c r="T181">
        <v>756</v>
      </c>
      <c r="U181">
        <v>2414</v>
      </c>
      <c r="V181">
        <v>945.19250071110696</v>
      </c>
      <c r="W181">
        <v>-0.93500000000000005</v>
      </c>
      <c r="X181">
        <v>10953.1925007111</v>
      </c>
      <c r="Y181">
        <v>0.59831563529842502</v>
      </c>
    </row>
    <row r="182" spans="1:25" x14ac:dyDescent="0.25">
      <c r="A182">
        <v>2313</v>
      </c>
      <c r="B182">
        <v>1107</v>
      </c>
      <c r="C182">
        <v>7239</v>
      </c>
      <c r="D182">
        <v>1724</v>
      </c>
      <c r="E182">
        <v>8.86</v>
      </c>
      <c r="F182">
        <v>11.27</v>
      </c>
      <c r="G182">
        <v>39.44</v>
      </c>
      <c r="H182">
        <v>2.91</v>
      </c>
      <c r="I182">
        <v>0.94</v>
      </c>
      <c r="J182">
        <v>0.02</v>
      </c>
      <c r="K182">
        <v>1.22</v>
      </c>
      <c r="L182">
        <v>14.96</v>
      </c>
      <c r="M182">
        <v>27.03</v>
      </c>
      <c r="N182">
        <v>56.37</v>
      </c>
      <c r="O182">
        <v>2416</v>
      </c>
      <c r="P182">
        <v>2074</v>
      </c>
      <c r="Q182">
        <v>3044</v>
      </c>
      <c r="R182">
        <v>-717</v>
      </c>
      <c r="S182">
        <v>6902</v>
      </c>
      <c r="T182">
        <v>754</v>
      </c>
      <c r="U182">
        <v>2422</v>
      </c>
      <c r="V182">
        <v>945.19250071110696</v>
      </c>
      <c r="W182">
        <v>-0.78800000000000003</v>
      </c>
      <c r="X182">
        <v>10952.1925007111</v>
      </c>
      <c r="Y182">
        <v>0.59245697546686105</v>
      </c>
    </row>
    <row r="183" spans="1:25" x14ac:dyDescent="0.25">
      <c r="A183">
        <v>2347</v>
      </c>
      <c r="B183">
        <v>1587</v>
      </c>
      <c r="C183">
        <v>6760</v>
      </c>
      <c r="D183">
        <v>117</v>
      </c>
      <c r="E183">
        <v>8.27</v>
      </c>
      <c r="F183">
        <v>11.34</v>
      </c>
      <c r="G183">
        <v>39.69</v>
      </c>
      <c r="H183">
        <v>2.68</v>
      </c>
      <c r="I183">
        <v>0.86</v>
      </c>
      <c r="J183">
        <v>0</v>
      </c>
      <c r="K183">
        <v>1.2</v>
      </c>
      <c r="L183">
        <v>14.49</v>
      </c>
      <c r="M183">
        <v>27.03</v>
      </c>
      <c r="N183">
        <v>56.7</v>
      </c>
      <c r="O183">
        <v>2416</v>
      </c>
      <c r="P183">
        <v>2074</v>
      </c>
      <c r="Q183">
        <v>3062</v>
      </c>
      <c r="R183">
        <v>-694</v>
      </c>
      <c r="S183">
        <v>6944</v>
      </c>
      <c r="T183">
        <v>745</v>
      </c>
      <c r="U183">
        <v>2416</v>
      </c>
      <c r="V183">
        <v>902.19250071110696</v>
      </c>
      <c r="W183">
        <v>-0.53600000000000003</v>
      </c>
      <c r="X183">
        <v>10929.1925007111</v>
      </c>
      <c r="Y183">
        <v>0.57451482973269796</v>
      </c>
    </row>
    <row r="184" spans="1:25" x14ac:dyDescent="0.25">
      <c r="A184">
        <v>2306</v>
      </c>
      <c r="B184">
        <v>1406</v>
      </c>
      <c r="C184">
        <v>6902</v>
      </c>
      <c r="D184">
        <v>821</v>
      </c>
      <c r="E184">
        <v>8.4499999999999993</v>
      </c>
      <c r="F184">
        <v>11.25</v>
      </c>
      <c r="G184">
        <v>39.39</v>
      </c>
      <c r="H184">
        <v>2.98</v>
      </c>
      <c r="I184">
        <v>0.96</v>
      </c>
      <c r="J184">
        <v>0</v>
      </c>
      <c r="K184">
        <v>1.24</v>
      </c>
      <c r="L184">
        <v>14.53</v>
      </c>
      <c r="M184">
        <v>27.03</v>
      </c>
      <c r="N184">
        <v>56.27</v>
      </c>
      <c r="O184">
        <v>2416</v>
      </c>
      <c r="P184">
        <v>2074</v>
      </c>
      <c r="Q184">
        <v>3038</v>
      </c>
      <c r="R184">
        <v>-692</v>
      </c>
      <c r="S184">
        <v>6922</v>
      </c>
      <c r="T184">
        <v>747</v>
      </c>
      <c r="U184">
        <v>2424</v>
      </c>
      <c r="V184">
        <v>908.19250071110696</v>
      </c>
      <c r="W184">
        <v>-0.52900000000000003</v>
      </c>
      <c r="X184">
        <v>10926.1925007111</v>
      </c>
      <c r="Y184">
        <v>0.57744415964847995</v>
      </c>
    </row>
    <row r="185" spans="1:25" x14ac:dyDescent="0.25">
      <c r="A185">
        <v>2340</v>
      </c>
      <c r="B185">
        <v>929</v>
      </c>
      <c r="C185">
        <v>7098</v>
      </c>
      <c r="D185">
        <v>2181</v>
      </c>
      <c r="E185">
        <v>8.69</v>
      </c>
      <c r="F185">
        <v>11.33</v>
      </c>
      <c r="G185">
        <v>39.64</v>
      </c>
      <c r="H185">
        <v>2.67</v>
      </c>
      <c r="I185">
        <v>0.86</v>
      </c>
      <c r="J185">
        <v>0.05</v>
      </c>
      <c r="K185">
        <v>1.19</v>
      </c>
      <c r="L185">
        <v>14.88</v>
      </c>
      <c r="M185">
        <v>27.03</v>
      </c>
      <c r="N185">
        <v>56.7</v>
      </c>
      <c r="O185">
        <v>2416</v>
      </c>
      <c r="P185">
        <v>2074</v>
      </c>
      <c r="Q185">
        <v>3062</v>
      </c>
      <c r="R185">
        <v>-716</v>
      </c>
      <c r="S185">
        <v>6921</v>
      </c>
      <c r="T185">
        <v>750</v>
      </c>
      <c r="U185">
        <v>2417</v>
      </c>
      <c r="V185">
        <v>880.19250071110696</v>
      </c>
      <c r="W185">
        <v>-0.76600000000000001</v>
      </c>
      <c r="X185">
        <v>10899.1925007111</v>
      </c>
      <c r="Y185">
        <v>0.58842914683266201</v>
      </c>
    </row>
    <row r="186" spans="1:25" x14ac:dyDescent="0.25">
      <c r="A186">
        <v>2347</v>
      </c>
      <c r="B186">
        <v>1078</v>
      </c>
      <c r="C186">
        <v>6969</v>
      </c>
      <c r="D186">
        <v>1695</v>
      </c>
      <c r="E186">
        <v>8.5299999999999994</v>
      </c>
      <c r="F186">
        <v>11.34</v>
      </c>
      <c r="G186">
        <v>39.69</v>
      </c>
      <c r="H186">
        <v>2.66</v>
      </c>
      <c r="I186">
        <v>0.86</v>
      </c>
      <c r="J186">
        <v>0.02</v>
      </c>
      <c r="K186">
        <v>1.19</v>
      </c>
      <c r="L186">
        <v>14.75</v>
      </c>
      <c r="M186">
        <v>27.03</v>
      </c>
      <c r="N186">
        <v>56.73</v>
      </c>
      <c r="O186">
        <v>2416</v>
      </c>
      <c r="P186">
        <v>2074</v>
      </c>
      <c r="Q186">
        <v>3063</v>
      </c>
      <c r="R186">
        <v>-709</v>
      </c>
      <c r="S186">
        <v>6930</v>
      </c>
      <c r="T186">
        <v>748</v>
      </c>
      <c r="U186">
        <v>2415</v>
      </c>
      <c r="V186">
        <v>872.19250071110696</v>
      </c>
      <c r="W186">
        <v>-0.68700000000000006</v>
      </c>
      <c r="X186">
        <v>10894.1925007111</v>
      </c>
      <c r="Y186">
        <v>0.58366898571951598</v>
      </c>
    </row>
    <row r="187" spans="1:25" x14ac:dyDescent="0.25">
      <c r="A187">
        <v>2345</v>
      </c>
      <c r="B187">
        <v>1168</v>
      </c>
      <c r="C187">
        <v>6865</v>
      </c>
      <c r="D187">
        <v>1423</v>
      </c>
      <c r="E187">
        <v>8.4</v>
      </c>
      <c r="F187">
        <v>11.34</v>
      </c>
      <c r="G187">
        <v>39.68</v>
      </c>
      <c r="H187">
        <v>2.68</v>
      </c>
      <c r="I187">
        <v>0.87</v>
      </c>
      <c r="J187">
        <v>0.01</v>
      </c>
      <c r="K187">
        <v>1.2</v>
      </c>
      <c r="L187">
        <v>14.61</v>
      </c>
      <c r="M187">
        <v>27.03</v>
      </c>
      <c r="N187">
        <v>56.7</v>
      </c>
      <c r="O187">
        <v>2416</v>
      </c>
      <c r="P187">
        <v>2074</v>
      </c>
      <c r="Q187">
        <v>3062</v>
      </c>
      <c r="R187">
        <v>-701</v>
      </c>
      <c r="S187">
        <v>6936</v>
      </c>
      <c r="T187">
        <v>745</v>
      </c>
      <c r="U187">
        <v>2417</v>
      </c>
      <c r="V187">
        <v>860.19250071110696</v>
      </c>
      <c r="W187">
        <v>-0.60699999999999998</v>
      </c>
      <c r="X187">
        <v>10886.1925007111</v>
      </c>
      <c r="Y187">
        <v>0.57890882460637105</v>
      </c>
    </row>
    <row r="188" spans="1:25" x14ac:dyDescent="0.25">
      <c r="A188">
        <v>2343</v>
      </c>
      <c r="B188">
        <v>1079</v>
      </c>
      <c r="C188">
        <v>6741</v>
      </c>
      <c r="D188">
        <v>1706</v>
      </c>
      <c r="E188">
        <v>8.25</v>
      </c>
      <c r="F188">
        <v>11.33</v>
      </c>
      <c r="G188">
        <v>39.659999999999997</v>
      </c>
      <c r="H188">
        <v>2.69</v>
      </c>
      <c r="I188">
        <v>0.87</v>
      </c>
      <c r="J188">
        <v>0.02</v>
      </c>
      <c r="K188">
        <v>1.2</v>
      </c>
      <c r="L188">
        <v>14.46</v>
      </c>
      <c r="M188">
        <v>27.03</v>
      </c>
      <c r="N188">
        <v>56.69</v>
      </c>
      <c r="O188">
        <v>2416</v>
      </c>
      <c r="P188">
        <v>2074</v>
      </c>
      <c r="Q188">
        <v>3061</v>
      </c>
      <c r="R188">
        <v>-692</v>
      </c>
      <c r="S188">
        <v>6945</v>
      </c>
      <c r="T188">
        <v>742</v>
      </c>
      <c r="U188">
        <v>2416</v>
      </c>
      <c r="V188">
        <v>814.19250071110696</v>
      </c>
      <c r="W188">
        <v>-0.51600000000000001</v>
      </c>
      <c r="X188">
        <v>10846.1925007111</v>
      </c>
      <c r="Y188">
        <v>0.57341633101428002</v>
      </c>
    </row>
    <row r="189" spans="1:25" x14ac:dyDescent="0.25">
      <c r="A189">
        <v>2331</v>
      </c>
      <c r="B189">
        <v>1638</v>
      </c>
      <c r="C189">
        <v>6238</v>
      </c>
      <c r="D189">
        <v>15</v>
      </c>
      <c r="E189">
        <v>7.63</v>
      </c>
      <c r="F189">
        <v>11.31</v>
      </c>
      <c r="G189">
        <v>39.57</v>
      </c>
      <c r="H189">
        <v>2.8</v>
      </c>
      <c r="I189">
        <v>0.9</v>
      </c>
      <c r="J189">
        <v>0</v>
      </c>
      <c r="K189">
        <v>1.23</v>
      </c>
      <c r="L189">
        <v>13.82</v>
      </c>
      <c r="M189">
        <v>27.03</v>
      </c>
      <c r="N189">
        <v>56.54</v>
      </c>
      <c r="O189">
        <v>2416</v>
      </c>
      <c r="P189">
        <v>2074</v>
      </c>
      <c r="Q189">
        <v>3053</v>
      </c>
      <c r="R189">
        <v>-653</v>
      </c>
      <c r="S189">
        <v>6975</v>
      </c>
      <c r="T189">
        <v>732</v>
      </c>
      <c r="U189">
        <v>2419</v>
      </c>
      <c r="V189">
        <v>777.19250071110696</v>
      </c>
      <c r="W189">
        <v>-0.129</v>
      </c>
      <c r="X189">
        <v>10824.1925007111</v>
      </c>
      <c r="Y189">
        <v>0.55108019040644396</v>
      </c>
    </row>
    <row r="190" spans="1:25" x14ac:dyDescent="0.25">
      <c r="A190">
        <v>2347</v>
      </c>
      <c r="B190">
        <v>1003</v>
      </c>
      <c r="C190">
        <v>6684</v>
      </c>
      <c r="D190">
        <v>1927</v>
      </c>
      <c r="E190">
        <v>8.18</v>
      </c>
      <c r="F190">
        <v>11.34</v>
      </c>
      <c r="G190">
        <v>39.69</v>
      </c>
      <c r="H190">
        <v>2.64</v>
      </c>
      <c r="I190">
        <v>0.85</v>
      </c>
      <c r="J190">
        <v>0.03</v>
      </c>
      <c r="K190">
        <v>1.19</v>
      </c>
      <c r="L190">
        <v>14.41</v>
      </c>
      <c r="M190">
        <v>27.03</v>
      </c>
      <c r="N190">
        <v>56.74</v>
      </c>
      <c r="O190">
        <v>2416</v>
      </c>
      <c r="P190">
        <v>2074</v>
      </c>
      <c r="Q190">
        <v>3064</v>
      </c>
      <c r="R190">
        <v>-689</v>
      </c>
      <c r="S190">
        <v>6950</v>
      </c>
      <c r="T190">
        <v>740</v>
      </c>
      <c r="U190">
        <v>2414</v>
      </c>
      <c r="V190">
        <v>787.19250071110696</v>
      </c>
      <c r="W190">
        <v>-0.48899999999999999</v>
      </c>
      <c r="X190">
        <v>10821.1925007111</v>
      </c>
      <c r="Y190">
        <v>0.57121933357744403</v>
      </c>
    </row>
    <row r="191" spans="1:25" x14ac:dyDescent="0.25">
      <c r="A191">
        <v>2346</v>
      </c>
      <c r="B191">
        <v>1626</v>
      </c>
      <c r="C191">
        <v>6159</v>
      </c>
      <c r="D191">
        <v>0</v>
      </c>
      <c r="E191">
        <v>7.54</v>
      </c>
      <c r="F191">
        <v>11.34</v>
      </c>
      <c r="G191">
        <v>39.68</v>
      </c>
      <c r="H191">
        <v>2.69</v>
      </c>
      <c r="I191">
        <v>0.87</v>
      </c>
      <c r="J191">
        <v>0</v>
      </c>
      <c r="K191">
        <v>1.22</v>
      </c>
      <c r="L191">
        <v>13.77</v>
      </c>
      <c r="M191">
        <v>27.03</v>
      </c>
      <c r="N191">
        <v>56.69</v>
      </c>
      <c r="O191">
        <v>2416</v>
      </c>
      <c r="P191">
        <v>2074</v>
      </c>
      <c r="Q191">
        <v>3061</v>
      </c>
      <c r="R191">
        <v>-652</v>
      </c>
      <c r="S191">
        <v>6985</v>
      </c>
      <c r="T191">
        <v>730</v>
      </c>
      <c r="U191">
        <v>2417</v>
      </c>
      <c r="V191">
        <v>756.19250071110696</v>
      </c>
      <c r="W191">
        <v>-0.112</v>
      </c>
      <c r="X191">
        <v>10809.1925007111</v>
      </c>
      <c r="Y191">
        <v>0.54888319296960797</v>
      </c>
    </row>
    <row r="192" spans="1:25" x14ac:dyDescent="0.25">
      <c r="A192">
        <v>2345</v>
      </c>
      <c r="B192">
        <v>891</v>
      </c>
      <c r="C192">
        <v>6576</v>
      </c>
      <c r="D192">
        <v>2281</v>
      </c>
      <c r="E192">
        <v>8.0500000000000007</v>
      </c>
      <c r="F192">
        <v>11.34</v>
      </c>
      <c r="G192">
        <v>39.68</v>
      </c>
      <c r="H192">
        <v>2.63</v>
      </c>
      <c r="I192">
        <v>0.85</v>
      </c>
      <c r="J192">
        <v>7.0000000000000007E-2</v>
      </c>
      <c r="K192">
        <v>1.2</v>
      </c>
      <c r="L192">
        <v>14.28</v>
      </c>
      <c r="M192">
        <v>27.03</v>
      </c>
      <c r="N192">
        <v>56.76</v>
      </c>
      <c r="O192">
        <v>2416</v>
      </c>
      <c r="P192">
        <v>2074</v>
      </c>
      <c r="Q192">
        <v>3065</v>
      </c>
      <c r="R192">
        <v>-682</v>
      </c>
      <c r="S192">
        <v>6959</v>
      </c>
      <c r="T192">
        <v>737</v>
      </c>
      <c r="U192">
        <v>2415</v>
      </c>
      <c r="V192">
        <v>741.19250071110696</v>
      </c>
      <c r="W192">
        <v>-0.41399999999999998</v>
      </c>
      <c r="X192">
        <v>10784.1925007111</v>
      </c>
      <c r="Y192">
        <v>0.56682533870377105</v>
      </c>
    </row>
    <row r="193" spans="1:25" x14ac:dyDescent="0.25">
      <c r="A193">
        <v>2336</v>
      </c>
      <c r="B193">
        <v>1315</v>
      </c>
      <c r="C193">
        <v>6268</v>
      </c>
      <c r="D193">
        <v>999</v>
      </c>
      <c r="E193">
        <v>7.67</v>
      </c>
      <c r="F193">
        <v>11.32</v>
      </c>
      <c r="G193">
        <v>39.61</v>
      </c>
      <c r="H193">
        <v>2.75</v>
      </c>
      <c r="I193">
        <v>0.89</v>
      </c>
      <c r="J193">
        <v>0</v>
      </c>
      <c r="K193">
        <v>1.22</v>
      </c>
      <c r="L193">
        <v>13.87</v>
      </c>
      <c r="M193">
        <v>27.03</v>
      </c>
      <c r="N193">
        <v>56.59</v>
      </c>
      <c r="O193">
        <v>2416</v>
      </c>
      <c r="P193">
        <v>2074</v>
      </c>
      <c r="Q193">
        <v>3056</v>
      </c>
      <c r="R193">
        <v>-657</v>
      </c>
      <c r="S193">
        <v>6975</v>
      </c>
      <c r="T193">
        <v>731</v>
      </c>
      <c r="U193">
        <v>2418</v>
      </c>
      <c r="V193">
        <v>732.19250071110696</v>
      </c>
      <c r="W193">
        <v>-0.16300000000000001</v>
      </c>
      <c r="X193">
        <v>10782.1925007111</v>
      </c>
      <c r="Y193">
        <v>0.55254485536433495</v>
      </c>
    </row>
    <row r="194" spans="1:25" x14ac:dyDescent="0.25">
      <c r="A194">
        <v>2341</v>
      </c>
      <c r="B194">
        <v>1064</v>
      </c>
      <c r="C194">
        <v>6412</v>
      </c>
      <c r="D194">
        <v>1759</v>
      </c>
      <c r="E194">
        <v>7.85</v>
      </c>
      <c r="F194">
        <v>11.33</v>
      </c>
      <c r="G194">
        <v>39.65</v>
      </c>
      <c r="H194">
        <v>2.7</v>
      </c>
      <c r="I194">
        <v>0.87</v>
      </c>
      <c r="J194">
        <v>0.02</v>
      </c>
      <c r="K194">
        <v>1.21</v>
      </c>
      <c r="L194">
        <v>14.06</v>
      </c>
      <c r="M194">
        <v>27.03</v>
      </c>
      <c r="N194">
        <v>56.67</v>
      </c>
      <c r="O194">
        <v>2416</v>
      </c>
      <c r="P194">
        <v>2074</v>
      </c>
      <c r="Q194">
        <v>3060</v>
      </c>
      <c r="R194">
        <v>-669</v>
      </c>
      <c r="S194">
        <v>6967</v>
      </c>
      <c r="T194">
        <v>733</v>
      </c>
      <c r="U194">
        <v>2417</v>
      </c>
      <c r="V194">
        <v>727.19250071110696</v>
      </c>
      <c r="W194">
        <v>-0.28100000000000003</v>
      </c>
      <c r="X194">
        <v>10773.1925007111</v>
      </c>
      <c r="Y194">
        <v>0.55913584767484403</v>
      </c>
    </row>
    <row r="195" spans="1:25" x14ac:dyDescent="0.25">
      <c r="A195">
        <v>2339</v>
      </c>
      <c r="B195">
        <v>867</v>
      </c>
      <c r="C195">
        <v>6548</v>
      </c>
      <c r="D195">
        <v>2377</v>
      </c>
      <c r="E195">
        <v>8.01</v>
      </c>
      <c r="F195">
        <v>11.32</v>
      </c>
      <c r="G195">
        <v>39.630000000000003</v>
      </c>
      <c r="H195">
        <v>2.66</v>
      </c>
      <c r="I195">
        <v>0.86</v>
      </c>
      <c r="J195">
        <v>0.08</v>
      </c>
      <c r="K195">
        <v>1.2</v>
      </c>
      <c r="L195">
        <v>14.23</v>
      </c>
      <c r="M195">
        <v>27.03</v>
      </c>
      <c r="N195">
        <v>56.72</v>
      </c>
      <c r="O195">
        <v>2416</v>
      </c>
      <c r="P195">
        <v>2074</v>
      </c>
      <c r="Q195">
        <v>3063</v>
      </c>
      <c r="R195">
        <v>-679</v>
      </c>
      <c r="S195">
        <v>6960</v>
      </c>
      <c r="T195">
        <v>736</v>
      </c>
      <c r="U195">
        <v>2414</v>
      </c>
      <c r="V195">
        <v>729.19250071110696</v>
      </c>
      <c r="W195">
        <v>-0.38100000000000001</v>
      </c>
      <c r="X195">
        <v>10771.1925007111</v>
      </c>
      <c r="Y195">
        <v>0.56499450750640701</v>
      </c>
    </row>
    <row r="196" spans="1:25" x14ac:dyDescent="0.25">
      <c r="A196">
        <v>2346</v>
      </c>
      <c r="B196">
        <v>1489</v>
      </c>
      <c r="C196">
        <v>5995</v>
      </c>
      <c r="D196">
        <v>424</v>
      </c>
      <c r="E196">
        <v>7.34</v>
      </c>
      <c r="F196">
        <v>11.34</v>
      </c>
      <c r="G196">
        <v>39.68</v>
      </c>
      <c r="H196">
        <v>2.68</v>
      </c>
      <c r="I196">
        <v>0.87</v>
      </c>
      <c r="J196">
        <v>0</v>
      </c>
      <c r="K196">
        <v>1.22</v>
      </c>
      <c r="L196">
        <v>13.58</v>
      </c>
      <c r="M196">
        <v>27.03</v>
      </c>
      <c r="N196">
        <v>56.69</v>
      </c>
      <c r="O196">
        <v>2416</v>
      </c>
      <c r="P196">
        <v>2074</v>
      </c>
      <c r="Q196">
        <v>3061</v>
      </c>
      <c r="R196">
        <v>-641</v>
      </c>
      <c r="S196">
        <v>6996</v>
      </c>
      <c r="T196">
        <v>725</v>
      </c>
      <c r="U196">
        <v>2416</v>
      </c>
      <c r="V196">
        <v>692.19250071110696</v>
      </c>
      <c r="W196">
        <v>4.0000000000000001E-3</v>
      </c>
      <c r="X196">
        <v>10752.1925007111</v>
      </c>
      <c r="Y196">
        <v>0.54192603441962595</v>
      </c>
    </row>
    <row r="197" spans="1:25" x14ac:dyDescent="0.25">
      <c r="A197">
        <v>2345</v>
      </c>
      <c r="B197">
        <v>984</v>
      </c>
      <c r="C197">
        <v>6348</v>
      </c>
      <c r="D197">
        <v>1993</v>
      </c>
      <c r="E197">
        <v>7.77</v>
      </c>
      <c r="F197">
        <v>11.34</v>
      </c>
      <c r="G197">
        <v>39.68</v>
      </c>
      <c r="H197">
        <v>2.65</v>
      </c>
      <c r="I197">
        <v>0.86</v>
      </c>
      <c r="J197">
        <v>0.04</v>
      </c>
      <c r="K197">
        <v>1.21</v>
      </c>
      <c r="L197">
        <v>14</v>
      </c>
      <c r="M197">
        <v>27.03</v>
      </c>
      <c r="N197">
        <v>56.73</v>
      </c>
      <c r="O197">
        <v>2416</v>
      </c>
      <c r="P197">
        <v>2074</v>
      </c>
      <c r="Q197">
        <v>3063</v>
      </c>
      <c r="R197">
        <v>-666</v>
      </c>
      <c r="S197">
        <v>6973</v>
      </c>
      <c r="T197">
        <v>731</v>
      </c>
      <c r="U197">
        <v>2416</v>
      </c>
      <c r="V197">
        <v>698.19250071110696</v>
      </c>
      <c r="W197">
        <v>-0.249</v>
      </c>
      <c r="X197">
        <v>10748.1925007111</v>
      </c>
      <c r="Y197">
        <v>0.55693885023800804</v>
      </c>
    </row>
    <row r="198" spans="1:25" x14ac:dyDescent="0.25">
      <c r="A198">
        <v>2346</v>
      </c>
      <c r="B198">
        <v>1597</v>
      </c>
      <c r="C198">
        <v>5842</v>
      </c>
      <c r="D198">
        <v>89</v>
      </c>
      <c r="E198">
        <v>7.15</v>
      </c>
      <c r="F198">
        <v>11.34</v>
      </c>
      <c r="G198">
        <v>39.68</v>
      </c>
      <c r="H198">
        <v>2.69</v>
      </c>
      <c r="I198">
        <v>0.87</v>
      </c>
      <c r="J198">
        <v>0</v>
      </c>
      <c r="K198">
        <v>1.23</v>
      </c>
      <c r="L198">
        <v>13.4</v>
      </c>
      <c r="M198">
        <v>27.03</v>
      </c>
      <c r="N198">
        <v>56.69</v>
      </c>
      <c r="O198">
        <v>2416</v>
      </c>
      <c r="P198">
        <v>2074</v>
      </c>
      <c r="Q198">
        <v>3061</v>
      </c>
      <c r="R198">
        <v>-630</v>
      </c>
      <c r="S198">
        <v>7007</v>
      </c>
      <c r="T198">
        <v>722</v>
      </c>
      <c r="U198">
        <v>2416</v>
      </c>
      <c r="V198">
        <v>670.19250071110696</v>
      </c>
      <c r="W198">
        <v>0.111</v>
      </c>
      <c r="X198">
        <v>10737.1925007111</v>
      </c>
      <c r="Y198">
        <v>0.53570120834859003</v>
      </c>
    </row>
    <row r="199" spans="1:25" x14ac:dyDescent="0.25">
      <c r="A199">
        <v>2340</v>
      </c>
      <c r="B199">
        <v>792</v>
      </c>
      <c r="C199">
        <v>6380</v>
      </c>
      <c r="D199">
        <v>2606</v>
      </c>
      <c r="E199">
        <v>7.81</v>
      </c>
      <c r="F199">
        <v>11.33</v>
      </c>
      <c r="G199">
        <v>39.64</v>
      </c>
      <c r="H199">
        <v>2.62</v>
      </c>
      <c r="I199">
        <v>0.84</v>
      </c>
      <c r="J199">
        <v>0.11</v>
      </c>
      <c r="K199">
        <v>1.2</v>
      </c>
      <c r="L199">
        <v>14.04</v>
      </c>
      <c r="M199">
        <v>27.03</v>
      </c>
      <c r="N199">
        <v>56.77</v>
      </c>
      <c r="O199">
        <v>2416</v>
      </c>
      <c r="P199">
        <v>2074</v>
      </c>
      <c r="Q199">
        <v>3066</v>
      </c>
      <c r="R199">
        <v>-668</v>
      </c>
      <c r="S199">
        <v>6973</v>
      </c>
      <c r="T199">
        <v>731</v>
      </c>
      <c r="U199">
        <v>2414</v>
      </c>
      <c r="V199">
        <v>675.19250071110696</v>
      </c>
      <c r="W199">
        <v>-0.27300000000000002</v>
      </c>
      <c r="X199">
        <v>10726.1925007111</v>
      </c>
      <c r="Y199">
        <v>0.55803734895642598</v>
      </c>
    </row>
    <row r="200" spans="1:25" x14ac:dyDescent="0.25">
      <c r="A200">
        <v>2333</v>
      </c>
      <c r="B200">
        <v>833</v>
      </c>
      <c r="C200">
        <v>6355</v>
      </c>
      <c r="D200">
        <v>2503</v>
      </c>
      <c r="E200">
        <v>7.78</v>
      </c>
      <c r="F200">
        <v>11.31</v>
      </c>
      <c r="G200">
        <v>39.590000000000003</v>
      </c>
      <c r="H200">
        <v>2.68</v>
      </c>
      <c r="I200">
        <v>0.87</v>
      </c>
      <c r="J200">
        <v>0.1</v>
      </c>
      <c r="K200">
        <v>1.21</v>
      </c>
      <c r="L200">
        <v>13.98</v>
      </c>
      <c r="M200">
        <v>27.03</v>
      </c>
      <c r="N200">
        <v>56.68</v>
      </c>
      <c r="O200">
        <v>2416</v>
      </c>
      <c r="P200">
        <v>2074</v>
      </c>
      <c r="Q200">
        <v>3061</v>
      </c>
      <c r="R200">
        <v>-664</v>
      </c>
      <c r="S200">
        <v>6972</v>
      </c>
      <c r="T200">
        <v>731</v>
      </c>
      <c r="U200">
        <v>2416</v>
      </c>
      <c r="V200">
        <v>674.19250071110696</v>
      </c>
      <c r="W200">
        <v>-0.23400000000000001</v>
      </c>
      <c r="X200">
        <v>10726.1925007111</v>
      </c>
      <c r="Y200">
        <v>0.55620651775906205</v>
      </c>
    </row>
    <row r="201" spans="1:25" x14ac:dyDescent="0.25">
      <c r="A201">
        <v>2349</v>
      </c>
      <c r="B201">
        <v>1622</v>
      </c>
      <c r="C201">
        <v>5744</v>
      </c>
      <c r="D201">
        <v>1</v>
      </c>
      <c r="E201">
        <v>7.03</v>
      </c>
      <c r="F201">
        <v>11.34</v>
      </c>
      <c r="G201">
        <v>39.71</v>
      </c>
      <c r="H201">
        <v>2.66</v>
      </c>
      <c r="I201">
        <v>0.86</v>
      </c>
      <c r="J201">
        <v>0</v>
      </c>
      <c r="K201">
        <v>1.23</v>
      </c>
      <c r="L201">
        <v>13.29</v>
      </c>
      <c r="M201">
        <v>27.03</v>
      </c>
      <c r="N201">
        <v>56.72</v>
      </c>
      <c r="O201">
        <v>2416</v>
      </c>
      <c r="P201">
        <v>2074</v>
      </c>
      <c r="Q201">
        <v>3063</v>
      </c>
      <c r="R201">
        <v>-624</v>
      </c>
      <c r="S201">
        <v>7015</v>
      </c>
      <c r="T201">
        <v>720</v>
      </c>
      <c r="U201">
        <v>2415</v>
      </c>
      <c r="V201">
        <v>649.19250071110696</v>
      </c>
      <c r="W201">
        <v>0.17199999999999999</v>
      </c>
      <c r="X201">
        <v>10720.1925007111</v>
      </c>
      <c r="Y201">
        <v>0.53167337971438999</v>
      </c>
    </row>
    <row r="202" spans="1:25" x14ac:dyDescent="0.25">
      <c r="A202">
        <v>2345</v>
      </c>
      <c r="B202">
        <v>1589</v>
      </c>
      <c r="C202">
        <v>5764</v>
      </c>
      <c r="D202">
        <v>118</v>
      </c>
      <c r="E202">
        <v>7.05</v>
      </c>
      <c r="F202">
        <v>11.34</v>
      </c>
      <c r="G202">
        <v>39.68</v>
      </c>
      <c r="H202">
        <v>2.69</v>
      </c>
      <c r="I202">
        <v>0.87</v>
      </c>
      <c r="J202">
        <v>0</v>
      </c>
      <c r="K202">
        <v>1.23</v>
      </c>
      <c r="L202">
        <v>13.3</v>
      </c>
      <c r="M202">
        <v>27.03</v>
      </c>
      <c r="N202">
        <v>56.68</v>
      </c>
      <c r="O202">
        <v>2416</v>
      </c>
      <c r="P202">
        <v>2074</v>
      </c>
      <c r="Q202">
        <v>3061</v>
      </c>
      <c r="R202">
        <v>-624</v>
      </c>
      <c r="S202">
        <v>7012</v>
      </c>
      <c r="T202">
        <v>720</v>
      </c>
      <c r="U202">
        <v>2416</v>
      </c>
      <c r="V202">
        <v>649.19250071110696</v>
      </c>
      <c r="W202">
        <v>0.16800000000000001</v>
      </c>
      <c r="X202">
        <v>10719.1925007111</v>
      </c>
      <c r="Y202">
        <v>0.53203954595386305</v>
      </c>
    </row>
    <row r="203" spans="1:25" x14ac:dyDescent="0.25">
      <c r="A203">
        <v>2332</v>
      </c>
      <c r="B203">
        <v>1303</v>
      </c>
      <c r="C203">
        <v>5927</v>
      </c>
      <c r="D203">
        <v>1050</v>
      </c>
      <c r="E203">
        <v>7.25</v>
      </c>
      <c r="F203">
        <v>11.31</v>
      </c>
      <c r="G203">
        <v>39.58</v>
      </c>
      <c r="H203">
        <v>2.78</v>
      </c>
      <c r="I203">
        <v>0.9</v>
      </c>
      <c r="J203">
        <v>0</v>
      </c>
      <c r="K203">
        <v>1.24</v>
      </c>
      <c r="L203">
        <v>13.45</v>
      </c>
      <c r="M203">
        <v>27.03</v>
      </c>
      <c r="N203">
        <v>56.55</v>
      </c>
      <c r="O203">
        <v>2416</v>
      </c>
      <c r="P203">
        <v>2074</v>
      </c>
      <c r="Q203">
        <v>3054</v>
      </c>
      <c r="R203">
        <v>-632</v>
      </c>
      <c r="S203">
        <v>6997</v>
      </c>
      <c r="T203">
        <v>722</v>
      </c>
      <c r="U203">
        <v>2419</v>
      </c>
      <c r="V203">
        <v>643.19250071110696</v>
      </c>
      <c r="W203">
        <v>8.6999999999999994E-2</v>
      </c>
      <c r="X203">
        <v>10707.1925007111</v>
      </c>
      <c r="Y203">
        <v>0.53789820578542602</v>
      </c>
    </row>
    <row r="204" spans="1:25" x14ac:dyDescent="0.25">
      <c r="A204">
        <v>2332</v>
      </c>
      <c r="B204">
        <v>1630</v>
      </c>
      <c r="C204">
        <v>5633</v>
      </c>
      <c r="D204">
        <v>36</v>
      </c>
      <c r="E204">
        <v>6.89</v>
      </c>
      <c r="F204">
        <v>11.31</v>
      </c>
      <c r="G204">
        <v>39.58</v>
      </c>
      <c r="H204">
        <v>2.79</v>
      </c>
      <c r="I204">
        <v>0.9</v>
      </c>
      <c r="J204">
        <v>0</v>
      </c>
      <c r="K204">
        <v>1.25</v>
      </c>
      <c r="L204">
        <v>13.1</v>
      </c>
      <c r="M204">
        <v>27.03</v>
      </c>
      <c r="N204">
        <v>56.55</v>
      </c>
      <c r="O204">
        <v>2416</v>
      </c>
      <c r="P204">
        <v>2074</v>
      </c>
      <c r="Q204">
        <v>3053</v>
      </c>
      <c r="R204">
        <v>-611</v>
      </c>
      <c r="S204">
        <v>7018</v>
      </c>
      <c r="T204">
        <v>717</v>
      </c>
      <c r="U204">
        <v>2419</v>
      </c>
      <c r="V204">
        <v>622.19250071110696</v>
      </c>
      <c r="W204">
        <v>0.29399999999999998</v>
      </c>
      <c r="X204">
        <v>10697.1925007111</v>
      </c>
      <c r="Y204">
        <v>0.52544855364335397</v>
      </c>
    </row>
    <row r="205" spans="1:25" x14ac:dyDescent="0.25">
      <c r="A205">
        <v>2348</v>
      </c>
      <c r="B205">
        <v>978</v>
      </c>
      <c r="C205">
        <v>6092</v>
      </c>
      <c r="D205">
        <v>2001</v>
      </c>
      <c r="E205">
        <v>7.46</v>
      </c>
      <c r="F205">
        <v>11.34</v>
      </c>
      <c r="G205">
        <v>39.700000000000003</v>
      </c>
      <c r="H205">
        <v>2.63</v>
      </c>
      <c r="I205">
        <v>0.85</v>
      </c>
      <c r="J205">
        <v>0.04</v>
      </c>
      <c r="K205">
        <v>1.21</v>
      </c>
      <c r="L205">
        <v>13.71</v>
      </c>
      <c r="M205">
        <v>27.03</v>
      </c>
      <c r="N205">
        <v>56.76</v>
      </c>
      <c r="O205">
        <v>2416</v>
      </c>
      <c r="P205">
        <v>2074</v>
      </c>
      <c r="Q205">
        <v>3065</v>
      </c>
      <c r="R205">
        <v>-649</v>
      </c>
      <c r="S205">
        <v>6992</v>
      </c>
      <c r="T205">
        <v>725</v>
      </c>
      <c r="U205">
        <v>2414</v>
      </c>
      <c r="V205">
        <v>632.19250071110696</v>
      </c>
      <c r="W205">
        <v>-7.6999999999999999E-2</v>
      </c>
      <c r="X205">
        <v>10693.1925007111</v>
      </c>
      <c r="Y205">
        <v>0.54632002929329904</v>
      </c>
    </row>
    <row r="206" spans="1:25" x14ac:dyDescent="0.25">
      <c r="A206">
        <v>2345</v>
      </c>
      <c r="B206">
        <v>1417</v>
      </c>
      <c r="C206">
        <v>5712</v>
      </c>
      <c r="D206">
        <v>651</v>
      </c>
      <c r="E206">
        <v>6.99</v>
      </c>
      <c r="F206">
        <v>11.34</v>
      </c>
      <c r="G206">
        <v>39.68</v>
      </c>
      <c r="H206">
        <v>2.69</v>
      </c>
      <c r="I206">
        <v>0.87</v>
      </c>
      <c r="J206">
        <v>0</v>
      </c>
      <c r="K206">
        <v>1.23</v>
      </c>
      <c r="L206">
        <v>13.24</v>
      </c>
      <c r="M206">
        <v>27.03</v>
      </c>
      <c r="N206">
        <v>56.68</v>
      </c>
      <c r="O206">
        <v>2416</v>
      </c>
      <c r="P206">
        <v>2074</v>
      </c>
      <c r="Q206">
        <v>3061</v>
      </c>
      <c r="R206">
        <v>-621</v>
      </c>
      <c r="S206">
        <v>7016</v>
      </c>
      <c r="T206">
        <v>718</v>
      </c>
      <c r="U206">
        <v>2416</v>
      </c>
      <c r="V206">
        <v>607.19250071110696</v>
      </c>
      <c r="W206">
        <v>0.20499999999999999</v>
      </c>
      <c r="X206">
        <v>10681.1925007111</v>
      </c>
      <c r="Y206">
        <v>0.52984254851702595</v>
      </c>
    </row>
    <row r="207" spans="1:25" x14ac:dyDescent="0.25">
      <c r="A207">
        <v>2339</v>
      </c>
      <c r="B207">
        <v>1291</v>
      </c>
      <c r="C207">
        <v>5798</v>
      </c>
      <c r="D207">
        <v>1062</v>
      </c>
      <c r="E207">
        <v>7.1</v>
      </c>
      <c r="F207">
        <v>11.32</v>
      </c>
      <c r="G207">
        <v>39.630000000000003</v>
      </c>
      <c r="H207">
        <v>2.73</v>
      </c>
      <c r="I207">
        <v>0.88</v>
      </c>
      <c r="J207">
        <v>0</v>
      </c>
      <c r="K207">
        <v>1.24</v>
      </c>
      <c r="L207">
        <v>13.32</v>
      </c>
      <c r="M207">
        <v>27.03</v>
      </c>
      <c r="N207">
        <v>56.62</v>
      </c>
      <c r="O207">
        <v>2416</v>
      </c>
      <c r="P207">
        <v>2074</v>
      </c>
      <c r="Q207">
        <v>3058</v>
      </c>
      <c r="R207">
        <v>-625</v>
      </c>
      <c r="S207">
        <v>7008</v>
      </c>
      <c r="T207">
        <v>719</v>
      </c>
      <c r="U207">
        <v>2418</v>
      </c>
      <c r="V207">
        <v>609.19250071110696</v>
      </c>
      <c r="W207">
        <v>0.159</v>
      </c>
      <c r="X207">
        <v>10680.1925007111</v>
      </c>
      <c r="Y207">
        <v>0.53313804467228099</v>
      </c>
    </row>
    <row r="208" spans="1:25" x14ac:dyDescent="0.25">
      <c r="A208">
        <v>2341</v>
      </c>
      <c r="B208">
        <v>1547</v>
      </c>
      <c r="C208">
        <v>5590</v>
      </c>
      <c r="D208">
        <v>262</v>
      </c>
      <c r="E208">
        <v>6.84</v>
      </c>
      <c r="F208">
        <v>11.33</v>
      </c>
      <c r="G208">
        <v>39.65</v>
      </c>
      <c r="H208">
        <v>2.72</v>
      </c>
      <c r="I208">
        <v>0.88</v>
      </c>
      <c r="J208">
        <v>0</v>
      </c>
      <c r="K208">
        <v>1.24</v>
      </c>
      <c r="L208">
        <v>13.08</v>
      </c>
      <c r="M208">
        <v>27.03</v>
      </c>
      <c r="N208">
        <v>56.64</v>
      </c>
      <c r="O208">
        <v>2416</v>
      </c>
      <c r="P208">
        <v>2074</v>
      </c>
      <c r="Q208">
        <v>3059</v>
      </c>
      <c r="R208">
        <v>-611</v>
      </c>
      <c r="S208">
        <v>7023</v>
      </c>
      <c r="T208">
        <v>715</v>
      </c>
      <c r="U208">
        <v>2417</v>
      </c>
      <c r="V208">
        <v>598.19250071110696</v>
      </c>
      <c r="W208">
        <v>0.30099999999999999</v>
      </c>
      <c r="X208">
        <v>10675.1925007111</v>
      </c>
      <c r="Y208">
        <v>0.52435005492493503</v>
      </c>
    </row>
    <row r="209" spans="1:25" x14ac:dyDescent="0.25">
      <c r="A209">
        <v>2307</v>
      </c>
      <c r="B209">
        <v>753</v>
      </c>
      <c r="C209">
        <v>6161</v>
      </c>
      <c r="D209">
        <v>2842</v>
      </c>
      <c r="E209">
        <v>7.54</v>
      </c>
      <c r="F209">
        <v>11.26</v>
      </c>
      <c r="G209">
        <v>39.39</v>
      </c>
      <c r="H209">
        <v>2.81</v>
      </c>
      <c r="I209">
        <v>0.91</v>
      </c>
      <c r="J209">
        <v>0.17</v>
      </c>
      <c r="K209">
        <v>1.24</v>
      </c>
      <c r="L209">
        <v>13.68</v>
      </c>
      <c r="M209">
        <v>27.03</v>
      </c>
      <c r="N209">
        <v>56.49</v>
      </c>
      <c r="O209">
        <v>2416</v>
      </c>
      <c r="P209">
        <v>2074</v>
      </c>
      <c r="Q209">
        <v>3050</v>
      </c>
      <c r="R209">
        <v>-644</v>
      </c>
      <c r="S209">
        <v>6982</v>
      </c>
      <c r="T209">
        <v>725</v>
      </c>
      <c r="U209">
        <v>2420</v>
      </c>
      <c r="V209">
        <v>612.19250071110696</v>
      </c>
      <c r="W209">
        <v>-4.2000000000000003E-2</v>
      </c>
      <c r="X209">
        <v>10673.1925007111</v>
      </c>
      <c r="Y209">
        <v>0.54632002929329904</v>
      </c>
    </row>
    <row r="210" spans="1:25" x14ac:dyDescent="0.25">
      <c r="A210">
        <v>2333</v>
      </c>
      <c r="B210">
        <v>833</v>
      </c>
      <c r="C210">
        <v>6069</v>
      </c>
      <c r="D210">
        <v>2503</v>
      </c>
      <c r="E210">
        <v>7.43</v>
      </c>
      <c r="F210">
        <v>11.31</v>
      </c>
      <c r="G210">
        <v>39.590000000000003</v>
      </c>
      <c r="H210">
        <v>2.68</v>
      </c>
      <c r="I210">
        <v>0.87</v>
      </c>
      <c r="J210">
        <v>0.1</v>
      </c>
      <c r="K210">
        <v>1.22</v>
      </c>
      <c r="L210">
        <v>13.64</v>
      </c>
      <c r="M210">
        <v>27.03</v>
      </c>
      <c r="N210">
        <v>56.68</v>
      </c>
      <c r="O210">
        <v>2416</v>
      </c>
      <c r="P210">
        <v>2074</v>
      </c>
      <c r="Q210">
        <v>3061</v>
      </c>
      <c r="R210">
        <v>-644</v>
      </c>
      <c r="S210">
        <v>6992</v>
      </c>
      <c r="T210">
        <v>723</v>
      </c>
      <c r="U210">
        <v>2416</v>
      </c>
      <c r="V210">
        <v>601.19250071110696</v>
      </c>
      <c r="W210">
        <v>-3.3000000000000002E-2</v>
      </c>
      <c r="X210">
        <v>10665.1925007111</v>
      </c>
      <c r="Y210">
        <v>0.54412303185646205</v>
      </c>
    </row>
    <row r="211" spans="1:25" x14ac:dyDescent="0.25">
      <c r="A211">
        <v>2332</v>
      </c>
      <c r="B211">
        <v>840</v>
      </c>
      <c r="C211">
        <v>5926</v>
      </c>
      <c r="D211">
        <v>2485</v>
      </c>
      <c r="E211">
        <v>7.25</v>
      </c>
      <c r="F211">
        <v>11.31</v>
      </c>
      <c r="G211">
        <v>39.58</v>
      </c>
      <c r="H211">
        <v>2.69</v>
      </c>
      <c r="I211">
        <v>0.87</v>
      </c>
      <c r="J211">
        <v>0.09</v>
      </c>
      <c r="K211">
        <v>1.23</v>
      </c>
      <c r="L211">
        <v>13.47</v>
      </c>
      <c r="M211">
        <v>27.03</v>
      </c>
      <c r="N211">
        <v>56.66</v>
      </c>
      <c r="O211">
        <v>2416</v>
      </c>
      <c r="P211">
        <v>2074</v>
      </c>
      <c r="Q211">
        <v>3060</v>
      </c>
      <c r="R211">
        <v>-634</v>
      </c>
      <c r="S211">
        <v>7002</v>
      </c>
      <c r="T211">
        <v>720</v>
      </c>
      <c r="U211">
        <v>2416</v>
      </c>
      <c r="V211">
        <v>566.19250071110696</v>
      </c>
      <c r="W211">
        <v>7.0999999999999994E-2</v>
      </c>
      <c r="X211">
        <v>10636.1925007111</v>
      </c>
      <c r="Y211">
        <v>0.53826437202489896</v>
      </c>
    </row>
    <row r="212" spans="1:25" x14ac:dyDescent="0.25">
      <c r="A212">
        <v>2347</v>
      </c>
      <c r="B212">
        <v>1499</v>
      </c>
      <c r="C212">
        <v>5400</v>
      </c>
      <c r="D212">
        <v>390</v>
      </c>
      <c r="E212">
        <v>6.61</v>
      </c>
      <c r="F212">
        <v>11.34</v>
      </c>
      <c r="G212">
        <v>39.69</v>
      </c>
      <c r="H212">
        <v>2.68</v>
      </c>
      <c r="I212">
        <v>0.86</v>
      </c>
      <c r="J212">
        <v>0</v>
      </c>
      <c r="K212">
        <v>1.24</v>
      </c>
      <c r="L212">
        <v>12.87</v>
      </c>
      <c r="M212">
        <v>27.03</v>
      </c>
      <c r="N212">
        <v>56.7</v>
      </c>
      <c r="O212">
        <v>2416</v>
      </c>
      <c r="P212">
        <v>2074</v>
      </c>
      <c r="Q212">
        <v>3062</v>
      </c>
      <c r="R212">
        <v>-599</v>
      </c>
      <c r="S212">
        <v>7038</v>
      </c>
      <c r="T212">
        <v>711</v>
      </c>
      <c r="U212">
        <v>2416</v>
      </c>
      <c r="V212">
        <v>541.19250071110696</v>
      </c>
      <c r="W212">
        <v>0.41899999999999998</v>
      </c>
      <c r="X212">
        <v>10629.1925007111</v>
      </c>
      <c r="Y212">
        <v>0.51666056389600801</v>
      </c>
    </row>
    <row r="213" spans="1:25" x14ac:dyDescent="0.25">
      <c r="A213">
        <v>2351</v>
      </c>
      <c r="B213">
        <v>1125</v>
      </c>
      <c r="C213">
        <v>5648</v>
      </c>
      <c r="D213">
        <v>1535</v>
      </c>
      <c r="E213">
        <v>6.91</v>
      </c>
      <c r="F213">
        <v>11.35</v>
      </c>
      <c r="G213">
        <v>39.72</v>
      </c>
      <c r="H213">
        <v>2.64</v>
      </c>
      <c r="I213">
        <v>0.85</v>
      </c>
      <c r="J213">
        <v>0.01</v>
      </c>
      <c r="K213">
        <v>1.23</v>
      </c>
      <c r="L213">
        <v>13.18</v>
      </c>
      <c r="M213">
        <v>27.03</v>
      </c>
      <c r="N213">
        <v>56.76</v>
      </c>
      <c r="O213">
        <v>2416</v>
      </c>
      <c r="P213">
        <v>2074</v>
      </c>
      <c r="Q213">
        <v>3065</v>
      </c>
      <c r="R213">
        <v>-618</v>
      </c>
      <c r="S213">
        <v>7023</v>
      </c>
      <c r="T213">
        <v>715</v>
      </c>
      <c r="U213">
        <v>2415</v>
      </c>
      <c r="V213">
        <v>543.19250071110696</v>
      </c>
      <c r="W213">
        <v>0.23200000000000001</v>
      </c>
      <c r="X213">
        <v>10624.1925007111</v>
      </c>
      <c r="Y213">
        <v>0.52764555108018996</v>
      </c>
    </row>
    <row r="214" spans="1:25" x14ac:dyDescent="0.25">
      <c r="A214">
        <v>2346</v>
      </c>
      <c r="B214">
        <v>1072</v>
      </c>
      <c r="C214">
        <v>5656</v>
      </c>
      <c r="D214">
        <v>1717</v>
      </c>
      <c r="E214">
        <v>6.92</v>
      </c>
      <c r="F214">
        <v>11.34</v>
      </c>
      <c r="G214">
        <v>39.68</v>
      </c>
      <c r="H214">
        <v>2.66</v>
      </c>
      <c r="I214">
        <v>0.86</v>
      </c>
      <c r="J214">
        <v>0.02</v>
      </c>
      <c r="K214">
        <v>1.23</v>
      </c>
      <c r="L214">
        <v>13.18</v>
      </c>
      <c r="M214">
        <v>27.03</v>
      </c>
      <c r="N214">
        <v>56.72</v>
      </c>
      <c r="O214">
        <v>2416</v>
      </c>
      <c r="P214">
        <v>2074</v>
      </c>
      <c r="Q214">
        <v>3063</v>
      </c>
      <c r="R214">
        <v>-617</v>
      </c>
      <c r="S214">
        <v>7021</v>
      </c>
      <c r="T214">
        <v>715</v>
      </c>
      <c r="U214">
        <v>2415</v>
      </c>
      <c r="V214">
        <v>536.19250071110696</v>
      </c>
      <c r="W214">
        <v>0.23799999999999999</v>
      </c>
      <c r="X214">
        <v>10616.1925007111</v>
      </c>
      <c r="Y214">
        <v>0.52764555108018996</v>
      </c>
    </row>
    <row r="215" spans="1:25" x14ac:dyDescent="0.25">
      <c r="A215">
        <v>2327</v>
      </c>
      <c r="B215">
        <v>929</v>
      </c>
      <c r="C215">
        <v>5568</v>
      </c>
      <c r="D215">
        <v>2227</v>
      </c>
      <c r="E215">
        <v>6.81</v>
      </c>
      <c r="F215">
        <v>11.3</v>
      </c>
      <c r="G215">
        <v>39.54</v>
      </c>
      <c r="H215">
        <v>2.77</v>
      </c>
      <c r="I215">
        <v>0.89</v>
      </c>
      <c r="J215">
        <v>0.06</v>
      </c>
      <c r="K215">
        <v>1.25</v>
      </c>
      <c r="L215">
        <v>13.02</v>
      </c>
      <c r="M215">
        <v>27.03</v>
      </c>
      <c r="N215">
        <v>56.57</v>
      </c>
      <c r="O215">
        <v>2416</v>
      </c>
      <c r="P215">
        <v>2074</v>
      </c>
      <c r="Q215">
        <v>3055</v>
      </c>
      <c r="R215">
        <v>-607</v>
      </c>
      <c r="S215">
        <v>7024</v>
      </c>
      <c r="T215">
        <v>711</v>
      </c>
      <c r="U215">
        <v>2418</v>
      </c>
      <c r="V215">
        <v>490.19250071110702</v>
      </c>
      <c r="W215">
        <v>0.34100000000000003</v>
      </c>
      <c r="X215">
        <v>10574.1925007111</v>
      </c>
      <c r="Y215">
        <v>0.52251922372757198</v>
      </c>
    </row>
    <row r="216" spans="1:25" x14ac:dyDescent="0.25">
      <c r="A216">
        <v>2346</v>
      </c>
      <c r="B216">
        <v>1108</v>
      </c>
      <c r="C216">
        <v>5425</v>
      </c>
      <c r="D216">
        <v>1605</v>
      </c>
      <c r="E216">
        <v>6.64</v>
      </c>
      <c r="F216">
        <v>11.34</v>
      </c>
      <c r="G216">
        <v>39.68</v>
      </c>
      <c r="H216">
        <v>2.67</v>
      </c>
      <c r="I216">
        <v>0.86</v>
      </c>
      <c r="J216">
        <v>0.02</v>
      </c>
      <c r="K216">
        <v>1.24</v>
      </c>
      <c r="L216">
        <v>12.9</v>
      </c>
      <c r="M216">
        <v>27.03</v>
      </c>
      <c r="N216">
        <v>56.71</v>
      </c>
      <c r="O216">
        <v>2416</v>
      </c>
      <c r="P216">
        <v>2074</v>
      </c>
      <c r="Q216">
        <v>3062</v>
      </c>
      <c r="R216">
        <v>-601</v>
      </c>
      <c r="S216">
        <v>7037</v>
      </c>
      <c r="T216">
        <v>709</v>
      </c>
      <c r="U216">
        <v>2416</v>
      </c>
      <c r="V216">
        <v>484.19250071110702</v>
      </c>
      <c r="W216">
        <v>0.40100000000000002</v>
      </c>
      <c r="X216">
        <v>10574.1925007111</v>
      </c>
      <c r="Y216">
        <v>0.51775906261442695</v>
      </c>
    </row>
    <row r="217" spans="1:25" x14ac:dyDescent="0.25">
      <c r="A217">
        <v>2210</v>
      </c>
      <c r="B217">
        <v>1198</v>
      </c>
      <c r="C217">
        <v>5389</v>
      </c>
      <c r="D217">
        <v>1802</v>
      </c>
      <c r="E217">
        <v>6.6</v>
      </c>
      <c r="F217">
        <v>11.03</v>
      </c>
      <c r="G217">
        <v>38.6</v>
      </c>
      <c r="H217">
        <v>3.75</v>
      </c>
      <c r="I217">
        <v>1.21</v>
      </c>
      <c r="J217">
        <v>0.02</v>
      </c>
      <c r="K217">
        <v>1.44</v>
      </c>
      <c r="L217">
        <v>12.4</v>
      </c>
      <c r="M217">
        <v>27.03</v>
      </c>
      <c r="N217">
        <v>55.17</v>
      </c>
      <c r="O217">
        <v>2416</v>
      </c>
      <c r="P217">
        <v>2074</v>
      </c>
      <c r="Q217">
        <v>2979</v>
      </c>
      <c r="R217">
        <v>-557</v>
      </c>
      <c r="S217">
        <v>6998</v>
      </c>
      <c r="T217">
        <v>706</v>
      </c>
      <c r="U217">
        <v>2446</v>
      </c>
      <c r="V217">
        <v>487.19250071110702</v>
      </c>
      <c r="W217">
        <v>0.80400000000000005</v>
      </c>
      <c r="X217">
        <v>10566.1925007111</v>
      </c>
      <c r="Y217">
        <v>0.506774075430245</v>
      </c>
    </row>
    <row r="218" spans="1:25" x14ac:dyDescent="0.25">
      <c r="A218">
        <v>2345</v>
      </c>
      <c r="B218">
        <v>989</v>
      </c>
      <c r="C218">
        <v>5446</v>
      </c>
      <c r="D218">
        <v>1978</v>
      </c>
      <c r="E218">
        <v>6.67</v>
      </c>
      <c r="F218">
        <v>11.34</v>
      </c>
      <c r="G218">
        <v>39.68</v>
      </c>
      <c r="H218">
        <v>2.66</v>
      </c>
      <c r="I218">
        <v>0.86</v>
      </c>
      <c r="J218">
        <v>0.04</v>
      </c>
      <c r="K218">
        <v>1.24</v>
      </c>
      <c r="L218">
        <v>12.93</v>
      </c>
      <c r="M218">
        <v>27.03</v>
      </c>
      <c r="N218">
        <v>56.73</v>
      </c>
      <c r="O218">
        <v>2416</v>
      </c>
      <c r="P218">
        <v>2074</v>
      </c>
      <c r="Q218">
        <v>3063</v>
      </c>
      <c r="R218">
        <v>-603</v>
      </c>
      <c r="S218">
        <v>7036</v>
      </c>
      <c r="T218">
        <v>709</v>
      </c>
      <c r="U218">
        <v>2416</v>
      </c>
      <c r="V218">
        <v>469.19250071110702</v>
      </c>
      <c r="W218">
        <v>0.38500000000000001</v>
      </c>
      <c r="X218">
        <v>10560.1925007111</v>
      </c>
      <c r="Y218">
        <v>0.518857561332845</v>
      </c>
    </row>
    <row r="219" spans="1:25" x14ac:dyDescent="0.25">
      <c r="A219">
        <v>879</v>
      </c>
      <c r="B219">
        <v>99</v>
      </c>
      <c r="C219">
        <v>5328</v>
      </c>
      <c r="D219">
        <v>9868</v>
      </c>
      <c r="E219">
        <v>6.52</v>
      </c>
      <c r="F219">
        <v>5.4</v>
      </c>
      <c r="G219">
        <v>18.91</v>
      </c>
      <c r="H219">
        <v>1.61</v>
      </c>
      <c r="I219">
        <v>0.52</v>
      </c>
      <c r="J219">
        <v>21.85</v>
      </c>
      <c r="K219">
        <v>3.09</v>
      </c>
      <c r="L219">
        <v>9.0399999999999991</v>
      </c>
      <c r="M219">
        <v>27.03</v>
      </c>
      <c r="N219">
        <v>54.32</v>
      </c>
      <c r="O219">
        <v>2416</v>
      </c>
      <c r="P219">
        <v>2074</v>
      </c>
      <c r="Q219">
        <v>2933</v>
      </c>
      <c r="R219">
        <v>-241</v>
      </c>
      <c r="S219">
        <v>7255</v>
      </c>
      <c r="T219">
        <v>673</v>
      </c>
      <c r="U219">
        <v>2386</v>
      </c>
      <c r="V219">
        <v>271.19250071110702</v>
      </c>
      <c r="W219">
        <v>3.68</v>
      </c>
      <c r="X219">
        <v>10551.1925007111</v>
      </c>
      <c r="Y219">
        <v>0.44415964848041001</v>
      </c>
    </row>
    <row r="220" spans="1:25" x14ac:dyDescent="0.25">
      <c r="A220">
        <v>1033</v>
      </c>
      <c r="B220">
        <v>45</v>
      </c>
      <c r="C220">
        <v>5330</v>
      </c>
      <c r="D220">
        <v>9496</v>
      </c>
      <c r="E220">
        <v>6.52</v>
      </c>
      <c r="F220">
        <v>6.21</v>
      </c>
      <c r="G220">
        <v>21.74</v>
      </c>
      <c r="H220">
        <v>0.73</v>
      </c>
      <c r="I220">
        <v>0.24</v>
      </c>
      <c r="J220">
        <v>19.89</v>
      </c>
      <c r="K220">
        <v>2.62</v>
      </c>
      <c r="L220">
        <v>9.67</v>
      </c>
      <c r="M220">
        <v>27.03</v>
      </c>
      <c r="N220">
        <v>55.93</v>
      </c>
      <c r="O220">
        <v>2416</v>
      </c>
      <c r="P220">
        <v>2074</v>
      </c>
      <c r="Q220">
        <v>3020</v>
      </c>
      <c r="R220">
        <v>-309</v>
      </c>
      <c r="S220">
        <v>7275</v>
      </c>
      <c r="T220">
        <v>676</v>
      </c>
      <c r="U220">
        <v>2361</v>
      </c>
      <c r="V220">
        <v>265.19250071110702</v>
      </c>
      <c r="W220">
        <v>3.0510000000000002</v>
      </c>
      <c r="X220">
        <v>10541.1925007111</v>
      </c>
      <c r="Y220">
        <v>0.45001830831197298</v>
      </c>
    </row>
    <row r="221" spans="1:25" x14ac:dyDescent="0.25">
      <c r="A221">
        <v>2346</v>
      </c>
      <c r="B221">
        <v>918</v>
      </c>
      <c r="C221">
        <v>5400</v>
      </c>
      <c r="D221">
        <v>2194</v>
      </c>
      <c r="E221">
        <v>6.61</v>
      </c>
      <c r="F221">
        <v>11.34</v>
      </c>
      <c r="G221">
        <v>39.68</v>
      </c>
      <c r="H221">
        <v>2.63</v>
      </c>
      <c r="I221">
        <v>0.85</v>
      </c>
      <c r="J221">
        <v>0.06</v>
      </c>
      <c r="K221">
        <v>1.24</v>
      </c>
      <c r="L221">
        <v>12.88</v>
      </c>
      <c r="M221">
        <v>27.03</v>
      </c>
      <c r="N221">
        <v>56.76</v>
      </c>
      <c r="O221">
        <v>2416</v>
      </c>
      <c r="P221">
        <v>2074</v>
      </c>
      <c r="Q221">
        <v>3065</v>
      </c>
      <c r="R221">
        <v>-600</v>
      </c>
      <c r="S221">
        <v>7041</v>
      </c>
      <c r="T221">
        <v>707</v>
      </c>
      <c r="U221">
        <v>2415</v>
      </c>
      <c r="V221">
        <v>446.19250071110702</v>
      </c>
      <c r="W221">
        <v>0.41099999999999998</v>
      </c>
      <c r="X221">
        <v>10540.1925007111</v>
      </c>
      <c r="Y221">
        <v>0.51702673013548095</v>
      </c>
    </row>
    <row r="222" spans="1:25" x14ac:dyDescent="0.25">
      <c r="A222">
        <v>938</v>
      </c>
      <c r="B222">
        <v>149</v>
      </c>
      <c r="C222">
        <v>5328</v>
      </c>
      <c r="D222">
        <v>9506</v>
      </c>
      <c r="E222">
        <v>6.52</v>
      </c>
      <c r="F222">
        <v>5.71</v>
      </c>
      <c r="G222">
        <v>19.989999999999998</v>
      </c>
      <c r="H222">
        <v>2.4300000000000002</v>
      </c>
      <c r="I222">
        <v>0.78</v>
      </c>
      <c r="J222">
        <v>19.95</v>
      </c>
      <c r="K222">
        <v>3.07</v>
      </c>
      <c r="L222">
        <v>9.07</v>
      </c>
      <c r="M222">
        <v>27.03</v>
      </c>
      <c r="N222">
        <v>53.5</v>
      </c>
      <c r="O222">
        <v>2416</v>
      </c>
      <c r="P222">
        <v>2074</v>
      </c>
      <c r="Q222">
        <v>2889</v>
      </c>
      <c r="R222">
        <v>-244</v>
      </c>
      <c r="S222">
        <v>7208</v>
      </c>
      <c r="T222">
        <v>674</v>
      </c>
      <c r="U222">
        <v>2408</v>
      </c>
      <c r="V222">
        <v>280.19250071110702</v>
      </c>
      <c r="W222">
        <v>3.653</v>
      </c>
      <c r="X222">
        <v>10534.1925007111</v>
      </c>
      <c r="Y222">
        <v>0.44452581471988201</v>
      </c>
    </row>
    <row r="223" spans="1:25" x14ac:dyDescent="0.25">
      <c r="A223">
        <v>2339</v>
      </c>
      <c r="B223">
        <v>919</v>
      </c>
      <c r="C223">
        <v>5363</v>
      </c>
      <c r="D223">
        <v>2216</v>
      </c>
      <c r="E223">
        <v>6.56</v>
      </c>
      <c r="F223">
        <v>11.32</v>
      </c>
      <c r="G223">
        <v>39.630000000000003</v>
      </c>
      <c r="H223">
        <v>2.68</v>
      </c>
      <c r="I223">
        <v>0.86</v>
      </c>
      <c r="J223">
        <v>0.06</v>
      </c>
      <c r="K223">
        <v>1.25</v>
      </c>
      <c r="L223">
        <v>12.81</v>
      </c>
      <c r="M223">
        <v>27.03</v>
      </c>
      <c r="N223">
        <v>56.69</v>
      </c>
      <c r="O223">
        <v>2416</v>
      </c>
      <c r="P223">
        <v>2074</v>
      </c>
      <c r="Q223">
        <v>3061</v>
      </c>
      <c r="R223">
        <v>-596</v>
      </c>
      <c r="S223">
        <v>7041</v>
      </c>
      <c r="T223">
        <v>706</v>
      </c>
      <c r="U223">
        <v>2416</v>
      </c>
      <c r="V223">
        <v>436.19250071110702</v>
      </c>
      <c r="W223">
        <v>0.45500000000000002</v>
      </c>
      <c r="X223">
        <v>10530.1925007111</v>
      </c>
      <c r="Y223">
        <v>0.51482973269864496</v>
      </c>
    </row>
    <row r="224" spans="1:25" x14ac:dyDescent="0.25">
      <c r="A224">
        <v>992</v>
      </c>
      <c r="B224">
        <v>145</v>
      </c>
      <c r="C224">
        <v>5328</v>
      </c>
      <c r="D224">
        <v>9330</v>
      </c>
      <c r="E224">
        <v>6.52</v>
      </c>
      <c r="F224">
        <v>6</v>
      </c>
      <c r="G224">
        <v>20.99</v>
      </c>
      <c r="H224">
        <v>2.36</v>
      </c>
      <c r="I224">
        <v>0.76</v>
      </c>
      <c r="J224">
        <v>19.02</v>
      </c>
      <c r="K224">
        <v>2.93</v>
      </c>
      <c r="L224">
        <v>9.23</v>
      </c>
      <c r="M224">
        <v>27.03</v>
      </c>
      <c r="N224">
        <v>53.76</v>
      </c>
      <c r="O224">
        <v>2416</v>
      </c>
      <c r="P224">
        <v>2074</v>
      </c>
      <c r="Q224">
        <v>2903</v>
      </c>
      <c r="R224">
        <v>-263</v>
      </c>
      <c r="S224">
        <v>7204</v>
      </c>
      <c r="T224">
        <v>675</v>
      </c>
      <c r="U224">
        <v>2408</v>
      </c>
      <c r="V224">
        <v>280.19250071110702</v>
      </c>
      <c r="W224">
        <v>3.4780000000000002</v>
      </c>
      <c r="X224">
        <v>10530.1925007111</v>
      </c>
      <c r="Y224">
        <v>0.445258147198828</v>
      </c>
    </row>
    <row r="225" spans="1:25" x14ac:dyDescent="0.25">
      <c r="A225">
        <v>1171</v>
      </c>
      <c r="B225">
        <v>100</v>
      </c>
      <c r="C225">
        <v>5349</v>
      </c>
      <c r="D225">
        <v>8843</v>
      </c>
      <c r="E225">
        <v>6.55</v>
      </c>
      <c r="F225">
        <v>6.94</v>
      </c>
      <c r="G225">
        <v>24.28</v>
      </c>
      <c r="H225">
        <v>1.63</v>
      </c>
      <c r="I225">
        <v>0.52</v>
      </c>
      <c r="J225">
        <v>16.46</v>
      </c>
      <c r="K225">
        <v>2.4500000000000002</v>
      </c>
      <c r="L225">
        <v>9.9600000000000009</v>
      </c>
      <c r="M225">
        <v>27.03</v>
      </c>
      <c r="N225">
        <v>55.27</v>
      </c>
      <c r="O225">
        <v>2416</v>
      </c>
      <c r="P225">
        <v>2074</v>
      </c>
      <c r="Q225">
        <v>2984</v>
      </c>
      <c r="R225">
        <v>-338</v>
      </c>
      <c r="S225">
        <v>7213</v>
      </c>
      <c r="T225">
        <v>679</v>
      </c>
      <c r="U225">
        <v>2387</v>
      </c>
      <c r="V225">
        <v>280.19250071110702</v>
      </c>
      <c r="W225">
        <v>2.7869999999999999</v>
      </c>
      <c r="X225">
        <v>10520.1925007111</v>
      </c>
      <c r="Y225">
        <v>0.45441230318564602</v>
      </c>
    </row>
    <row r="226" spans="1:25" x14ac:dyDescent="0.25">
      <c r="A226">
        <v>1075</v>
      </c>
      <c r="B226">
        <v>200</v>
      </c>
      <c r="C226">
        <v>5330</v>
      </c>
      <c r="D226">
        <v>8869</v>
      </c>
      <c r="E226">
        <v>6.52</v>
      </c>
      <c r="F226">
        <v>6.43</v>
      </c>
      <c r="G226">
        <v>22.52</v>
      </c>
      <c r="H226">
        <v>3.26</v>
      </c>
      <c r="I226">
        <v>1.05</v>
      </c>
      <c r="J226">
        <v>16.600000000000001</v>
      </c>
      <c r="K226">
        <v>2.87</v>
      </c>
      <c r="L226">
        <v>9.32</v>
      </c>
      <c r="M226">
        <v>27.03</v>
      </c>
      <c r="N226">
        <v>52.91</v>
      </c>
      <c r="O226">
        <v>2416</v>
      </c>
      <c r="P226">
        <v>2074</v>
      </c>
      <c r="Q226">
        <v>2857</v>
      </c>
      <c r="R226">
        <v>-272</v>
      </c>
      <c r="S226">
        <v>7150</v>
      </c>
      <c r="T226">
        <v>677</v>
      </c>
      <c r="U226">
        <v>2432</v>
      </c>
      <c r="V226">
        <v>291.19250071110702</v>
      </c>
      <c r="W226">
        <v>3.3919999999999999</v>
      </c>
      <c r="X226">
        <v>10511.1925007111</v>
      </c>
      <c r="Y226">
        <v>0.446356645917246</v>
      </c>
    </row>
    <row r="227" spans="1:25" x14ac:dyDescent="0.25">
      <c r="A227">
        <v>1242</v>
      </c>
      <c r="B227">
        <v>90</v>
      </c>
      <c r="C227">
        <v>5328</v>
      </c>
      <c r="D227">
        <v>8625</v>
      </c>
      <c r="E227">
        <v>6.52</v>
      </c>
      <c r="F227">
        <v>7.31</v>
      </c>
      <c r="G227">
        <v>25.59</v>
      </c>
      <c r="H227">
        <v>1.42</v>
      </c>
      <c r="I227">
        <v>0.46</v>
      </c>
      <c r="J227">
        <v>15.36</v>
      </c>
      <c r="K227">
        <v>2.2999999999999998</v>
      </c>
      <c r="L227">
        <v>10.220000000000001</v>
      </c>
      <c r="M227">
        <v>27.03</v>
      </c>
      <c r="N227">
        <v>55.76</v>
      </c>
      <c r="O227">
        <v>2416</v>
      </c>
      <c r="P227">
        <v>2074</v>
      </c>
      <c r="Q227">
        <v>3011</v>
      </c>
      <c r="R227">
        <v>-364</v>
      </c>
      <c r="S227">
        <v>7214</v>
      </c>
      <c r="T227">
        <v>680</v>
      </c>
      <c r="U227">
        <v>2381</v>
      </c>
      <c r="V227">
        <v>274.19250071110702</v>
      </c>
      <c r="W227">
        <v>2.5489999999999999</v>
      </c>
      <c r="X227">
        <v>10509.1925007111</v>
      </c>
      <c r="Y227">
        <v>0.458440131819846</v>
      </c>
    </row>
    <row r="228" spans="1:25" x14ac:dyDescent="0.25">
      <c r="A228">
        <v>1191</v>
      </c>
      <c r="B228">
        <v>158</v>
      </c>
      <c r="C228">
        <v>5347</v>
      </c>
      <c r="D228">
        <v>8593</v>
      </c>
      <c r="E228">
        <v>6.54</v>
      </c>
      <c r="F228">
        <v>7.04</v>
      </c>
      <c r="G228">
        <v>24.65</v>
      </c>
      <c r="H228">
        <v>2.52</v>
      </c>
      <c r="I228">
        <v>0.81</v>
      </c>
      <c r="J228">
        <v>15.2</v>
      </c>
      <c r="K228">
        <v>2.5299999999999998</v>
      </c>
      <c r="L228">
        <v>9.85</v>
      </c>
      <c r="M228">
        <v>27.03</v>
      </c>
      <c r="N228">
        <v>54.22</v>
      </c>
      <c r="O228">
        <v>2416</v>
      </c>
      <c r="P228">
        <v>2074</v>
      </c>
      <c r="Q228">
        <v>2928</v>
      </c>
      <c r="R228">
        <v>-326</v>
      </c>
      <c r="S228">
        <v>7168</v>
      </c>
      <c r="T228">
        <v>680</v>
      </c>
      <c r="U228">
        <v>2411</v>
      </c>
      <c r="V228">
        <v>290.19250071110702</v>
      </c>
      <c r="W228">
        <v>2.8929999999999998</v>
      </c>
      <c r="X228">
        <v>10509.1925007111</v>
      </c>
      <c r="Y228">
        <v>0.45331380446722802</v>
      </c>
    </row>
    <row r="229" spans="1:25" x14ac:dyDescent="0.25">
      <c r="A229">
        <v>1529</v>
      </c>
      <c r="B229">
        <v>178</v>
      </c>
      <c r="C229">
        <v>5484</v>
      </c>
      <c r="D229">
        <v>7348</v>
      </c>
      <c r="E229">
        <v>6.71</v>
      </c>
      <c r="F229">
        <v>8.68</v>
      </c>
      <c r="G229">
        <v>30.37</v>
      </c>
      <c r="H229">
        <v>2.2799999999999998</v>
      </c>
      <c r="I229">
        <v>0.73</v>
      </c>
      <c r="J229">
        <v>9.7200000000000006</v>
      </c>
      <c r="K229">
        <v>1.95</v>
      </c>
      <c r="L229">
        <v>11.15</v>
      </c>
      <c r="M229">
        <v>27.03</v>
      </c>
      <c r="N229">
        <v>55.54</v>
      </c>
      <c r="O229">
        <v>2416</v>
      </c>
      <c r="P229">
        <v>2074</v>
      </c>
      <c r="Q229">
        <v>2999</v>
      </c>
      <c r="R229">
        <v>-443</v>
      </c>
      <c r="S229">
        <v>7126</v>
      </c>
      <c r="T229">
        <v>690</v>
      </c>
      <c r="U229">
        <v>2405</v>
      </c>
      <c r="V229">
        <v>333.19250071110702</v>
      </c>
      <c r="W229">
        <v>1.8140000000000001</v>
      </c>
      <c r="X229">
        <v>10508.1925007111</v>
      </c>
      <c r="Y229">
        <v>0.47967777370926401</v>
      </c>
    </row>
    <row r="230" spans="1:25" x14ac:dyDescent="0.25">
      <c r="A230">
        <v>1253</v>
      </c>
      <c r="B230">
        <v>139</v>
      </c>
      <c r="C230">
        <v>5349</v>
      </c>
      <c r="D230">
        <v>8435</v>
      </c>
      <c r="E230">
        <v>6.55</v>
      </c>
      <c r="F230">
        <v>7.37</v>
      </c>
      <c r="G230">
        <v>25.79</v>
      </c>
      <c r="H230">
        <v>2.15</v>
      </c>
      <c r="I230">
        <v>0.69</v>
      </c>
      <c r="J230">
        <v>14.43</v>
      </c>
      <c r="K230">
        <v>2.36</v>
      </c>
      <c r="L230">
        <v>10.130000000000001</v>
      </c>
      <c r="M230">
        <v>27.03</v>
      </c>
      <c r="N230">
        <v>54.88</v>
      </c>
      <c r="O230">
        <v>2416</v>
      </c>
      <c r="P230">
        <v>2074</v>
      </c>
      <c r="Q230">
        <v>2964</v>
      </c>
      <c r="R230">
        <v>-354</v>
      </c>
      <c r="S230">
        <v>7177</v>
      </c>
      <c r="T230">
        <v>681</v>
      </c>
      <c r="U230">
        <v>2402</v>
      </c>
      <c r="V230">
        <v>288.19250071110702</v>
      </c>
      <c r="W230">
        <v>2.6360000000000001</v>
      </c>
      <c r="X230">
        <v>10507.1925007111</v>
      </c>
      <c r="Y230">
        <v>0.457341633101428</v>
      </c>
    </row>
    <row r="231" spans="1:25" x14ac:dyDescent="0.25">
      <c r="A231">
        <v>1114</v>
      </c>
      <c r="B231">
        <v>200</v>
      </c>
      <c r="C231">
        <v>5329</v>
      </c>
      <c r="D231">
        <v>8732</v>
      </c>
      <c r="E231">
        <v>6.52</v>
      </c>
      <c r="F231">
        <v>6.64</v>
      </c>
      <c r="G231">
        <v>23.23</v>
      </c>
      <c r="H231">
        <v>3.24</v>
      </c>
      <c r="I231">
        <v>1.05</v>
      </c>
      <c r="J231">
        <v>15.9</v>
      </c>
      <c r="K231">
        <v>2.78</v>
      </c>
      <c r="L231">
        <v>9.44</v>
      </c>
      <c r="M231">
        <v>27.03</v>
      </c>
      <c r="N231">
        <v>53.06</v>
      </c>
      <c r="O231">
        <v>2416</v>
      </c>
      <c r="P231">
        <v>2074</v>
      </c>
      <c r="Q231">
        <v>2865</v>
      </c>
      <c r="R231">
        <v>-285</v>
      </c>
      <c r="S231">
        <v>7145</v>
      </c>
      <c r="T231">
        <v>678</v>
      </c>
      <c r="U231">
        <v>2432</v>
      </c>
      <c r="V231">
        <v>291.19250071110702</v>
      </c>
      <c r="W231">
        <v>3.2709999999999999</v>
      </c>
      <c r="X231">
        <v>10507.1925007111</v>
      </c>
      <c r="Y231">
        <v>0.44745514463566399</v>
      </c>
    </row>
    <row r="232" spans="1:25" x14ac:dyDescent="0.25">
      <c r="A232">
        <v>1292</v>
      </c>
      <c r="B232">
        <v>80</v>
      </c>
      <c r="C232">
        <v>5330</v>
      </c>
      <c r="D232">
        <v>8481</v>
      </c>
      <c r="E232">
        <v>6.52</v>
      </c>
      <c r="F232">
        <v>7.57</v>
      </c>
      <c r="G232">
        <v>26.49</v>
      </c>
      <c r="H232">
        <v>1.23</v>
      </c>
      <c r="I232">
        <v>0.4</v>
      </c>
      <c r="J232">
        <v>14.66</v>
      </c>
      <c r="K232">
        <v>2.19</v>
      </c>
      <c r="L232">
        <v>10.43</v>
      </c>
      <c r="M232">
        <v>27.03</v>
      </c>
      <c r="N232">
        <v>56.16</v>
      </c>
      <c r="O232">
        <v>2416</v>
      </c>
      <c r="P232">
        <v>2074</v>
      </c>
      <c r="Q232">
        <v>3033</v>
      </c>
      <c r="R232">
        <v>-384</v>
      </c>
      <c r="S232">
        <v>7216</v>
      </c>
      <c r="T232">
        <v>681</v>
      </c>
      <c r="U232">
        <v>2376</v>
      </c>
      <c r="V232">
        <v>274.19250071110702</v>
      </c>
      <c r="W232">
        <v>2.3639999999999999</v>
      </c>
      <c r="X232">
        <v>10506.1925007111</v>
      </c>
      <c r="Y232">
        <v>0.46210179421457298</v>
      </c>
    </row>
    <row r="233" spans="1:25" x14ac:dyDescent="0.25">
      <c r="A233">
        <v>994</v>
      </c>
      <c r="B233">
        <v>294</v>
      </c>
      <c r="C233">
        <v>5328</v>
      </c>
      <c r="D233">
        <v>8861</v>
      </c>
      <c r="E233">
        <v>6.52</v>
      </c>
      <c r="F233">
        <v>6.01</v>
      </c>
      <c r="G233">
        <v>21.03</v>
      </c>
      <c r="H233">
        <v>4.79</v>
      </c>
      <c r="I233">
        <v>1.54</v>
      </c>
      <c r="J233">
        <v>16.559999999999999</v>
      </c>
      <c r="K233">
        <v>3.29</v>
      </c>
      <c r="L233">
        <v>8.82</v>
      </c>
      <c r="M233">
        <v>27.03</v>
      </c>
      <c r="N233">
        <v>50.73</v>
      </c>
      <c r="O233">
        <v>2416</v>
      </c>
      <c r="P233">
        <v>2074</v>
      </c>
      <c r="Q233">
        <v>2739</v>
      </c>
      <c r="R233">
        <v>-215</v>
      </c>
      <c r="S233">
        <v>7088</v>
      </c>
      <c r="T233">
        <v>676</v>
      </c>
      <c r="U233">
        <v>2474</v>
      </c>
      <c r="V233">
        <v>305.19250071110702</v>
      </c>
      <c r="W233">
        <v>3.9209999999999998</v>
      </c>
      <c r="X233">
        <v>10504.1925007111</v>
      </c>
      <c r="Y233">
        <v>0.44342731600146401</v>
      </c>
    </row>
    <row r="234" spans="1:25" x14ac:dyDescent="0.25">
      <c r="A234">
        <v>1097</v>
      </c>
      <c r="B234">
        <v>236</v>
      </c>
      <c r="C234">
        <v>5329</v>
      </c>
      <c r="D234">
        <v>8680</v>
      </c>
      <c r="E234">
        <v>6.52</v>
      </c>
      <c r="F234">
        <v>6.55</v>
      </c>
      <c r="G234">
        <v>22.92</v>
      </c>
      <c r="H234">
        <v>3.82</v>
      </c>
      <c r="I234">
        <v>1.23</v>
      </c>
      <c r="J234">
        <v>15.63</v>
      </c>
      <c r="K234">
        <v>2.9</v>
      </c>
      <c r="L234">
        <v>9.2799999999999994</v>
      </c>
      <c r="M234">
        <v>27.03</v>
      </c>
      <c r="N234">
        <v>52.29</v>
      </c>
      <c r="O234">
        <v>2416</v>
      </c>
      <c r="P234">
        <v>2074</v>
      </c>
      <c r="Q234">
        <v>2823</v>
      </c>
      <c r="R234">
        <v>-268</v>
      </c>
      <c r="S234">
        <v>7120</v>
      </c>
      <c r="T234">
        <v>678</v>
      </c>
      <c r="U234">
        <v>2448</v>
      </c>
      <c r="V234">
        <v>297.19250071110702</v>
      </c>
      <c r="W234">
        <v>3.4289999999999998</v>
      </c>
      <c r="X234">
        <v>10503.1925007111</v>
      </c>
      <c r="Y234">
        <v>0.445990479677773</v>
      </c>
    </row>
    <row r="235" spans="1:25" x14ac:dyDescent="0.25">
      <c r="A235">
        <v>2134</v>
      </c>
      <c r="B235">
        <v>876</v>
      </c>
      <c r="C235">
        <v>5329</v>
      </c>
      <c r="D235">
        <v>3066</v>
      </c>
      <c r="E235">
        <v>6.52</v>
      </c>
      <c r="F235">
        <v>10.83</v>
      </c>
      <c r="G235">
        <v>37.9</v>
      </c>
      <c r="H235">
        <v>4.2300000000000004</v>
      </c>
      <c r="I235">
        <v>1.36</v>
      </c>
      <c r="J235">
        <v>0.24</v>
      </c>
      <c r="K235">
        <v>1.55</v>
      </c>
      <c r="L235">
        <v>12.08</v>
      </c>
      <c r="M235">
        <v>27.03</v>
      </c>
      <c r="N235">
        <v>54.45</v>
      </c>
      <c r="O235">
        <v>2416</v>
      </c>
      <c r="P235">
        <v>2074</v>
      </c>
      <c r="Q235">
        <v>2940</v>
      </c>
      <c r="R235">
        <v>-529</v>
      </c>
      <c r="S235">
        <v>6985</v>
      </c>
      <c r="T235">
        <v>701</v>
      </c>
      <c r="U235">
        <v>2459</v>
      </c>
      <c r="V235">
        <v>418.19250071110702</v>
      </c>
      <c r="W235">
        <v>1.0489999999999999</v>
      </c>
      <c r="X235">
        <v>10498.1925007111</v>
      </c>
      <c r="Y235">
        <v>0.49908458440131798</v>
      </c>
    </row>
    <row r="236" spans="1:25" x14ac:dyDescent="0.25">
      <c r="A236">
        <v>1372</v>
      </c>
      <c r="B236">
        <v>222</v>
      </c>
      <c r="C236">
        <v>5390</v>
      </c>
      <c r="D236">
        <v>7761</v>
      </c>
      <c r="E236">
        <v>6.6</v>
      </c>
      <c r="F236">
        <v>7.96</v>
      </c>
      <c r="G236">
        <v>27.87</v>
      </c>
      <c r="H236">
        <v>3.1</v>
      </c>
      <c r="I236">
        <v>1</v>
      </c>
      <c r="J236">
        <v>11.41</v>
      </c>
      <c r="K236">
        <v>2.2799999999999998</v>
      </c>
      <c r="L236">
        <v>10.39</v>
      </c>
      <c r="M236">
        <v>27.03</v>
      </c>
      <c r="N236">
        <v>54.07</v>
      </c>
      <c r="O236">
        <v>2416</v>
      </c>
      <c r="P236">
        <v>2074</v>
      </c>
      <c r="Q236">
        <v>2920</v>
      </c>
      <c r="R236">
        <v>-375</v>
      </c>
      <c r="S236">
        <v>7113</v>
      </c>
      <c r="T236">
        <v>685</v>
      </c>
      <c r="U236">
        <v>2427</v>
      </c>
      <c r="V236">
        <v>314.19250071110702</v>
      </c>
      <c r="W236">
        <v>2.4420000000000002</v>
      </c>
      <c r="X236">
        <v>10495.1925007111</v>
      </c>
      <c r="Y236">
        <v>0.46393262541193703</v>
      </c>
    </row>
    <row r="237" spans="1:25" x14ac:dyDescent="0.25">
      <c r="A237">
        <v>1251</v>
      </c>
      <c r="B237">
        <v>256</v>
      </c>
      <c r="C237">
        <v>5351</v>
      </c>
      <c r="D237">
        <v>8079</v>
      </c>
      <c r="E237">
        <v>6.55</v>
      </c>
      <c r="F237">
        <v>7.36</v>
      </c>
      <c r="G237">
        <v>25.75</v>
      </c>
      <c r="H237">
        <v>3.83</v>
      </c>
      <c r="I237">
        <v>1.24</v>
      </c>
      <c r="J237">
        <v>12.79</v>
      </c>
      <c r="K237">
        <v>2.59</v>
      </c>
      <c r="L237">
        <v>9.81</v>
      </c>
      <c r="M237">
        <v>27.03</v>
      </c>
      <c r="N237">
        <v>52.77</v>
      </c>
      <c r="O237">
        <v>2416</v>
      </c>
      <c r="P237">
        <v>2074</v>
      </c>
      <c r="Q237">
        <v>2850</v>
      </c>
      <c r="R237">
        <v>-320</v>
      </c>
      <c r="S237">
        <v>7097</v>
      </c>
      <c r="T237">
        <v>681</v>
      </c>
      <c r="U237">
        <v>2448</v>
      </c>
      <c r="V237">
        <v>308.19250071110702</v>
      </c>
      <c r="W237">
        <v>2.952</v>
      </c>
      <c r="X237">
        <v>10492.1925007111</v>
      </c>
      <c r="Y237">
        <v>0.45404613694617302</v>
      </c>
    </row>
    <row r="238" spans="1:25" x14ac:dyDescent="0.25">
      <c r="A238">
        <v>1451</v>
      </c>
      <c r="B238">
        <v>140</v>
      </c>
      <c r="C238">
        <v>5351</v>
      </c>
      <c r="D238">
        <v>7739</v>
      </c>
      <c r="E238">
        <v>6.55</v>
      </c>
      <c r="F238">
        <v>8.33</v>
      </c>
      <c r="G238">
        <v>29.16</v>
      </c>
      <c r="H238">
        <v>1.9</v>
      </c>
      <c r="I238">
        <v>0.61</v>
      </c>
      <c r="J238">
        <v>11.31</v>
      </c>
      <c r="K238">
        <v>2.02</v>
      </c>
      <c r="L238">
        <v>10.83</v>
      </c>
      <c r="M238">
        <v>27.03</v>
      </c>
      <c r="N238">
        <v>55.8</v>
      </c>
      <c r="O238">
        <v>2416</v>
      </c>
      <c r="P238">
        <v>2074</v>
      </c>
      <c r="Q238">
        <v>3013</v>
      </c>
      <c r="R238">
        <v>-419</v>
      </c>
      <c r="S238">
        <v>7163</v>
      </c>
      <c r="T238">
        <v>685</v>
      </c>
      <c r="U238">
        <v>2395</v>
      </c>
      <c r="V238">
        <v>291.19250071110702</v>
      </c>
      <c r="W238">
        <v>2.036</v>
      </c>
      <c r="X238">
        <v>10490.1925007111</v>
      </c>
      <c r="Y238">
        <v>0.470523617722446</v>
      </c>
    </row>
    <row r="239" spans="1:25" x14ac:dyDescent="0.25">
      <c r="A239">
        <v>1315</v>
      </c>
      <c r="B239">
        <v>222</v>
      </c>
      <c r="C239">
        <v>5329</v>
      </c>
      <c r="D239">
        <v>7960</v>
      </c>
      <c r="E239">
        <v>6.52</v>
      </c>
      <c r="F239">
        <v>7.68</v>
      </c>
      <c r="G239">
        <v>26.89</v>
      </c>
      <c r="H239">
        <v>3.21</v>
      </c>
      <c r="I239">
        <v>1.04</v>
      </c>
      <c r="J239">
        <v>12.26</v>
      </c>
      <c r="K239">
        <v>2.4</v>
      </c>
      <c r="L239">
        <v>10.11</v>
      </c>
      <c r="M239">
        <v>27.03</v>
      </c>
      <c r="N239">
        <v>53.75</v>
      </c>
      <c r="O239">
        <v>2416</v>
      </c>
      <c r="P239">
        <v>2074</v>
      </c>
      <c r="Q239">
        <v>2902</v>
      </c>
      <c r="R239">
        <v>-351</v>
      </c>
      <c r="S239">
        <v>7119</v>
      </c>
      <c r="T239">
        <v>682</v>
      </c>
      <c r="U239">
        <v>2431</v>
      </c>
      <c r="V239">
        <v>298.19250071110702</v>
      </c>
      <c r="W239">
        <v>2.6669999999999998</v>
      </c>
      <c r="X239">
        <v>10487.1925007111</v>
      </c>
      <c r="Y239">
        <v>0.458073965580373</v>
      </c>
    </row>
    <row r="240" spans="1:25" x14ac:dyDescent="0.25">
      <c r="A240">
        <v>1114</v>
      </c>
      <c r="B240">
        <v>344</v>
      </c>
      <c r="C240">
        <v>5329</v>
      </c>
      <c r="D240">
        <v>8286</v>
      </c>
      <c r="E240">
        <v>6.52</v>
      </c>
      <c r="F240">
        <v>6.64</v>
      </c>
      <c r="G240">
        <v>23.23</v>
      </c>
      <c r="H240">
        <v>5.41</v>
      </c>
      <c r="I240">
        <v>1.74</v>
      </c>
      <c r="J240">
        <v>13.73</v>
      </c>
      <c r="K240">
        <v>3.11</v>
      </c>
      <c r="L240">
        <v>9.07</v>
      </c>
      <c r="M240">
        <v>27.03</v>
      </c>
      <c r="N240">
        <v>50.35</v>
      </c>
      <c r="O240">
        <v>2416</v>
      </c>
      <c r="P240">
        <v>2074</v>
      </c>
      <c r="Q240">
        <v>2719</v>
      </c>
      <c r="R240">
        <v>-242</v>
      </c>
      <c r="S240">
        <v>7043</v>
      </c>
      <c r="T240">
        <v>679</v>
      </c>
      <c r="U240">
        <v>2492</v>
      </c>
      <c r="V240">
        <v>314.19250071110702</v>
      </c>
      <c r="W240">
        <v>3.6720000000000002</v>
      </c>
      <c r="X240">
        <v>10487.1925007111</v>
      </c>
      <c r="Y240">
        <v>0.445990479677773</v>
      </c>
    </row>
    <row r="241" spans="1:25" x14ac:dyDescent="0.25">
      <c r="A241">
        <v>1554</v>
      </c>
      <c r="B241">
        <v>186</v>
      </c>
      <c r="C241">
        <v>5383</v>
      </c>
      <c r="D241">
        <v>7235</v>
      </c>
      <c r="E241">
        <v>6.59</v>
      </c>
      <c r="F241">
        <v>8.7799999999999994</v>
      </c>
      <c r="G241">
        <v>30.75</v>
      </c>
      <c r="H241">
        <v>2.34</v>
      </c>
      <c r="I241">
        <v>0.75</v>
      </c>
      <c r="J241">
        <v>9.2899999999999991</v>
      </c>
      <c r="K241">
        <v>1.93</v>
      </c>
      <c r="L241">
        <v>11.09</v>
      </c>
      <c r="M241">
        <v>27.03</v>
      </c>
      <c r="N241">
        <v>55.53</v>
      </c>
      <c r="O241">
        <v>2416</v>
      </c>
      <c r="P241">
        <v>2074</v>
      </c>
      <c r="Q241">
        <v>2999</v>
      </c>
      <c r="R241">
        <v>-441</v>
      </c>
      <c r="S241">
        <v>7128</v>
      </c>
      <c r="T241">
        <v>688</v>
      </c>
      <c r="U241">
        <v>2407</v>
      </c>
      <c r="V241">
        <v>309.19250071110702</v>
      </c>
      <c r="W241">
        <v>1.8340000000000001</v>
      </c>
      <c r="X241">
        <v>10486.1925007111</v>
      </c>
      <c r="Y241">
        <v>0.47674844379348202</v>
      </c>
    </row>
    <row r="242" spans="1:25" x14ac:dyDescent="0.25">
      <c r="A242">
        <v>1420</v>
      </c>
      <c r="B242">
        <v>229</v>
      </c>
      <c r="C242">
        <v>5329</v>
      </c>
      <c r="D242">
        <v>7571</v>
      </c>
      <c r="E242">
        <v>6.52</v>
      </c>
      <c r="F242">
        <v>8.19</v>
      </c>
      <c r="G242">
        <v>28.66</v>
      </c>
      <c r="H242">
        <v>3.09</v>
      </c>
      <c r="I242">
        <v>1</v>
      </c>
      <c r="J242">
        <v>10.62</v>
      </c>
      <c r="K242">
        <v>2.21</v>
      </c>
      <c r="L242">
        <v>10.47</v>
      </c>
      <c r="M242">
        <v>27.03</v>
      </c>
      <c r="N242">
        <v>54.21</v>
      </c>
      <c r="O242">
        <v>2416</v>
      </c>
      <c r="P242">
        <v>2074</v>
      </c>
      <c r="Q242">
        <v>2927</v>
      </c>
      <c r="R242">
        <v>-384</v>
      </c>
      <c r="S242">
        <v>7112</v>
      </c>
      <c r="T242">
        <v>684</v>
      </c>
      <c r="U242">
        <v>2427</v>
      </c>
      <c r="V242">
        <v>300.19250071110702</v>
      </c>
      <c r="W242">
        <v>2.355</v>
      </c>
      <c r="X242">
        <v>10478.1925007111</v>
      </c>
      <c r="Y242">
        <v>0.46429879165140903</v>
      </c>
    </row>
    <row r="243" spans="1:25" x14ac:dyDescent="0.25">
      <c r="A243">
        <v>1938</v>
      </c>
      <c r="B243">
        <v>247</v>
      </c>
      <c r="C243">
        <v>5447</v>
      </c>
      <c r="D243">
        <v>5702</v>
      </c>
      <c r="E243">
        <v>6.67</v>
      </c>
      <c r="F243">
        <v>10.24</v>
      </c>
      <c r="G243">
        <v>35.83</v>
      </c>
      <c r="H243">
        <v>2.29</v>
      </c>
      <c r="I243">
        <v>0.74</v>
      </c>
      <c r="J243">
        <v>4.25</v>
      </c>
      <c r="K243">
        <v>1.48</v>
      </c>
      <c r="L243">
        <v>12.19</v>
      </c>
      <c r="M243">
        <v>27.03</v>
      </c>
      <c r="N243">
        <v>56.5</v>
      </c>
      <c r="O243">
        <v>2416</v>
      </c>
      <c r="P243">
        <v>2074</v>
      </c>
      <c r="Q243">
        <v>3051</v>
      </c>
      <c r="R243">
        <v>-538</v>
      </c>
      <c r="S243">
        <v>7086</v>
      </c>
      <c r="T243">
        <v>697</v>
      </c>
      <c r="U243">
        <v>2406</v>
      </c>
      <c r="V243">
        <v>341.19250071110702</v>
      </c>
      <c r="W243">
        <v>0.94799999999999995</v>
      </c>
      <c r="X243">
        <v>10477.1925007111</v>
      </c>
      <c r="Y243">
        <v>0.50054924935920897</v>
      </c>
    </row>
    <row r="244" spans="1:25" x14ac:dyDescent="0.25">
      <c r="A244">
        <v>1446</v>
      </c>
      <c r="B244">
        <v>282</v>
      </c>
      <c r="C244">
        <v>5351</v>
      </c>
      <c r="D244">
        <v>7316</v>
      </c>
      <c r="E244">
        <v>6.55</v>
      </c>
      <c r="F244">
        <v>8.31</v>
      </c>
      <c r="G244">
        <v>29.08</v>
      </c>
      <c r="H244">
        <v>3.69</v>
      </c>
      <c r="I244">
        <v>1.19</v>
      </c>
      <c r="J244">
        <v>9.6</v>
      </c>
      <c r="K244">
        <v>2.25</v>
      </c>
      <c r="L244">
        <v>10.47</v>
      </c>
      <c r="M244">
        <v>27.03</v>
      </c>
      <c r="N244">
        <v>53.54</v>
      </c>
      <c r="O244">
        <v>2416</v>
      </c>
      <c r="P244">
        <v>2074</v>
      </c>
      <c r="Q244">
        <v>2891</v>
      </c>
      <c r="R244">
        <v>-381</v>
      </c>
      <c r="S244">
        <v>7079</v>
      </c>
      <c r="T244">
        <v>685</v>
      </c>
      <c r="U244">
        <v>2444</v>
      </c>
      <c r="V244">
        <v>315.19250071110702</v>
      </c>
      <c r="W244">
        <v>2.3809999999999998</v>
      </c>
      <c r="X244">
        <v>10477.1925007111</v>
      </c>
      <c r="Y244">
        <v>0.46576345660930002</v>
      </c>
    </row>
    <row r="245" spans="1:25" x14ac:dyDescent="0.25">
      <c r="A245">
        <v>1708</v>
      </c>
      <c r="B245">
        <v>186</v>
      </c>
      <c r="C245">
        <v>5385</v>
      </c>
      <c r="D245">
        <v>6696</v>
      </c>
      <c r="E245">
        <v>6.59</v>
      </c>
      <c r="F245">
        <v>9.41</v>
      </c>
      <c r="G245">
        <v>32.94</v>
      </c>
      <c r="H245">
        <v>2.12</v>
      </c>
      <c r="I245">
        <v>0.68</v>
      </c>
      <c r="J245">
        <v>7.31</v>
      </c>
      <c r="K245">
        <v>1.71</v>
      </c>
      <c r="L245">
        <v>11.58</v>
      </c>
      <c r="M245">
        <v>27.03</v>
      </c>
      <c r="N245">
        <v>56.2</v>
      </c>
      <c r="O245">
        <v>2416</v>
      </c>
      <c r="P245">
        <v>2074</v>
      </c>
      <c r="Q245">
        <v>3035</v>
      </c>
      <c r="R245">
        <v>-485</v>
      </c>
      <c r="S245">
        <v>7121</v>
      </c>
      <c r="T245">
        <v>691</v>
      </c>
      <c r="U245">
        <v>2400</v>
      </c>
      <c r="V245">
        <v>312.19250071110702</v>
      </c>
      <c r="W245">
        <v>1.4319999999999999</v>
      </c>
      <c r="X245">
        <v>10475.1925007111</v>
      </c>
      <c r="Y245">
        <v>0.48663493225924498</v>
      </c>
    </row>
    <row r="246" spans="1:25" x14ac:dyDescent="0.25">
      <c r="A246">
        <v>1335</v>
      </c>
      <c r="B246">
        <v>469</v>
      </c>
      <c r="C246">
        <v>5388</v>
      </c>
      <c r="D246">
        <v>7125</v>
      </c>
      <c r="E246">
        <v>6.59</v>
      </c>
      <c r="F246">
        <v>7.78</v>
      </c>
      <c r="G246">
        <v>27.24</v>
      </c>
      <c r="H246">
        <v>6.27</v>
      </c>
      <c r="I246">
        <v>2.02</v>
      </c>
      <c r="J246">
        <v>8.86</v>
      </c>
      <c r="K246">
        <v>2.83</v>
      </c>
      <c r="L246">
        <v>9.73</v>
      </c>
      <c r="M246">
        <v>27.03</v>
      </c>
      <c r="N246">
        <v>49.99</v>
      </c>
      <c r="O246">
        <v>2416</v>
      </c>
      <c r="P246">
        <v>2074</v>
      </c>
      <c r="Q246">
        <v>2700</v>
      </c>
      <c r="R246">
        <v>-299</v>
      </c>
      <c r="S246">
        <v>6969</v>
      </c>
      <c r="T246">
        <v>685</v>
      </c>
      <c r="U246">
        <v>2515</v>
      </c>
      <c r="V246">
        <v>353.19250071110702</v>
      </c>
      <c r="W246">
        <v>3.133</v>
      </c>
      <c r="X246">
        <v>10475.1925007111</v>
      </c>
      <c r="Y246">
        <v>0.45990479677773699</v>
      </c>
    </row>
    <row r="247" spans="1:25" x14ac:dyDescent="0.25">
      <c r="A247">
        <v>1078</v>
      </c>
      <c r="B247">
        <v>511</v>
      </c>
      <c r="C247">
        <v>5333</v>
      </c>
      <c r="D247">
        <v>7894</v>
      </c>
      <c r="E247">
        <v>6.53</v>
      </c>
      <c r="F247">
        <v>6.45</v>
      </c>
      <c r="G247">
        <v>22.57</v>
      </c>
      <c r="H247">
        <v>7.82</v>
      </c>
      <c r="I247">
        <v>2.52</v>
      </c>
      <c r="J247">
        <v>11.97</v>
      </c>
      <c r="K247">
        <v>3.63</v>
      </c>
      <c r="L247">
        <v>8.6199999999999992</v>
      </c>
      <c r="M247">
        <v>27.03</v>
      </c>
      <c r="N247">
        <v>47.21</v>
      </c>
      <c r="O247">
        <v>2416</v>
      </c>
      <c r="P247">
        <v>2074</v>
      </c>
      <c r="Q247">
        <v>2549</v>
      </c>
      <c r="R247">
        <v>-181</v>
      </c>
      <c r="S247">
        <v>6933</v>
      </c>
      <c r="T247">
        <v>679</v>
      </c>
      <c r="U247">
        <v>2559</v>
      </c>
      <c r="V247">
        <v>343.19250071110702</v>
      </c>
      <c r="W247">
        <v>4.226</v>
      </c>
      <c r="X247">
        <v>10471.1925007111</v>
      </c>
      <c r="Y247">
        <v>0.44855364335408199</v>
      </c>
    </row>
    <row r="248" spans="1:25" x14ac:dyDescent="0.25">
      <c r="A248">
        <v>1579</v>
      </c>
      <c r="B248">
        <v>292</v>
      </c>
      <c r="C248">
        <v>5351</v>
      </c>
      <c r="D248">
        <v>6819</v>
      </c>
      <c r="E248">
        <v>6.55</v>
      </c>
      <c r="F248">
        <v>8.89</v>
      </c>
      <c r="G248">
        <v>31.12</v>
      </c>
      <c r="H248">
        <v>3.51</v>
      </c>
      <c r="I248">
        <v>1.1299999999999999</v>
      </c>
      <c r="J248">
        <v>7.75</v>
      </c>
      <c r="K248">
        <v>2.0499999999999998</v>
      </c>
      <c r="L248">
        <v>10.9</v>
      </c>
      <c r="M248">
        <v>27.03</v>
      </c>
      <c r="N248">
        <v>54.14</v>
      </c>
      <c r="O248">
        <v>2416</v>
      </c>
      <c r="P248">
        <v>2074</v>
      </c>
      <c r="Q248">
        <v>2923</v>
      </c>
      <c r="R248">
        <v>-421</v>
      </c>
      <c r="S248">
        <v>7072</v>
      </c>
      <c r="T248">
        <v>688</v>
      </c>
      <c r="U248">
        <v>2439</v>
      </c>
      <c r="V248">
        <v>319.19250071110702</v>
      </c>
      <c r="W248">
        <v>2.012</v>
      </c>
      <c r="X248">
        <v>10470.1925007111</v>
      </c>
      <c r="Y248">
        <v>0.47418528011717298</v>
      </c>
    </row>
    <row r="249" spans="1:25" x14ac:dyDescent="0.25">
      <c r="A249">
        <v>2048</v>
      </c>
      <c r="B249">
        <v>434</v>
      </c>
      <c r="C249">
        <v>5389</v>
      </c>
      <c r="D249">
        <v>4738</v>
      </c>
      <c r="E249">
        <v>6.6</v>
      </c>
      <c r="F249">
        <v>10.58</v>
      </c>
      <c r="G249">
        <v>37.04</v>
      </c>
      <c r="H249">
        <v>3.24</v>
      </c>
      <c r="I249">
        <v>1.05</v>
      </c>
      <c r="J249">
        <v>2.09</v>
      </c>
      <c r="K249">
        <v>1.49</v>
      </c>
      <c r="L249">
        <v>12.17</v>
      </c>
      <c r="M249">
        <v>27.03</v>
      </c>
      <c r="N249">
        <v>55.52</v>
      </c>
      <c r="O249">
        <v>2416</v>
      </c>
      <c r="P249">
        <v>2074</v>
      </c>
      <c r="Q249">
        <v>2998</v>
      </c>
      <c r="R249">
        <v>-537</v>
      </c>
      <c r="S249">
        <v>7036</v>
      </c>
      <c r="T249">
        <v>699</v>
      </c>
      <c r="U249">
        <v>2432</v>
      </c>
      <c r="V249">
        <v>359.19250071110702</v>
      </c>
      <c r="W249">
        <v>0.96599999999999997</v>
      </c>
      <c r="X249">
        <v>10469.1925007111</v>
      </c>
      <c r="Y249">
        <v>0.50018308311973603</v>
      </c>
    </row>
    <row r="250" spans="1:25" x14ac:dyDescent="0.25">
      <c r="A250">
        <v>2254</v>
      </c>
      <c r="B250">
        <v>486</v>
      </c>
      <c r="C250">
        <v>5351</v>
      </c>
      <c r="D250">
        <v>3855</v>
      </c>
      <c r="E250">
        <v>6.55</v>
      </c>
      <c r="F250">
        <v>11.13</v>
      </c>
      <c r="G250">
        <v>38.97</v>
      </c>
      <c r="H250">
        <v>2.62</v>
      </c>
      <c r="I250">
        <v>0.84</v>
      </c>
      <c r="J250">
        <v>0.78</v>
      </c>
      <c r="K250">
        <v>1.28</v>
      </c>
      <c r="L250">
        <v>12.67</v>
      </c>
      <c r="M250">
        <v>27.03</v>
      </c>
      <c r="N250">
        <v>56.65</v>
      </c>
      <c r="O250">
        <v>2416</v>
      </c>
      <c r="P250">
        <v>2074</v>
      </c>
      <c r="Q250">
        <v>3059</v>
      </c>
      <c r="R250">
        <v>-583</v>
      </c>
      <c r="S250">
        <v>7051</v>
      </c>
      <c r="T250">
        <v>702</v>
      </c>
      <c r="U250">
        <v>2414</v>
      </c>
      <c r="V250">
        <v>360.19250071110702</v>
      </c>
      <c r="W250">
        <v>0.56000000000000005</v>
      </c>
      <c r="X250">
        <v>10466.1925007111</v>
      </c>
      <c r="Y250">
        <v>0.51080190406444503</v>
      </c>
    </row>
    <row r="251" spans="1:25" x14ac:dyDescent="0.25">
      <c r="A251">
        <v>1802</v>
      </c>
      <c r="B251">
        <v>788</v>
      </c>
      <c r="C251">
        <v>5329</v>
      </c>
      <c r="D251">
        <v>4501</v>
      </c>
      <c r="E251">
        <v>6.52</v>
      </c>
      <c r="F251">
        <v>9.76</v>
      </c>
      <c r="G251">
        <v>34.18</v>
      </c>
      <c r="H251">
        <v>6.52</v>
      </c>
      <c r="I251">
        <v>2.1</v>
      </c>
      <c r="J251">
        <v>1.68</v>
      </c>
      <c r="K251">
        <v>2.25</v>
      </c>
      <c r="L251">
        <v>10.98</v>
      </c>
      <c r="M251">
        <v>27.03</v>
      </c>
      <c r="N251">
        <v>50.92</v>
      </c>
      <c r="O251">
        <v>2416</v>
      </c>
      <c r="P251">
        <v>2074</v>
      </c>
      <c r="Q251">
        <v>2750</v>
      </c>
      <c r="R251">
        <v>-413</v>
      </c>
      <c r="S251">
        <v>6909</v>
      </c>
      <c r="T251">
        <v>694</v>
      </c>
      <c r="U251">
        <v>2522</v>
      </c>
      <c r="V251">
        <v>398.19250071110702</v>
      </c>
      <c r="W251">
        <v>2.0840000000000001</v>
      </c>
      <c r="X251">
        <v>10465.1925007111</v>
      </c>
      <c r="Y251">
        <v>0.48443793482240899</v>
      </c>
    </row>
    <row r="252" spans="1:25" x14ac:dyDescent="0.25">
      <c r="A252">
        <v>1981</v>
      </c>
      <c r="B252">
        <v>582</v>
      </c>
      <c r="C252">
        <v>5340</v>
      </c>
      <c r="D252">
        <v>4513</v>
      </c>
      <c r="E252">
        <v>6.54</v>
      </c>
      <c r="F252">
        <v>10.38</v>
      </c>
      <c r="G252">
        <v>36.32</v>
      </c>
      <c r="H252">
        <v>4.3600000000000003</v>
      </c>
      <c r="I252">
        <v>1.4</v>
      </c>
      <c r="J252">
        <v>1.7</v>
      </c>
      <c r="K252">
        <v>1.7</v>
      </c>
      <c r="L252">
        <v>11.76</v>
      </c>
      <c r="M252">
        <v>27.03</v>
      </c>
      <c r="N252">
        <v>54</v>
      </c>
      <c r="O252">
        <v>2416</v>
      </c>
      <c r="P252">
        <v>2074</v>
      </c>
      <c r="Q252">
        <v>2916</v>
      </c>
      <c r="R252">
        <v>-497</v>
      </c>
      <c r="S252">
        <v>6993</v>
      </c>
      <c r="T252">
        <v>697</v>
      </c>
      <c r="U252">
        <v>2462</v>
      </c>
      <c r="V252">
        <v>370.19250071110702</v>
      </c>
      <c r="W252">
        <v>1.325</v>
      </c>
      <c r="X252">
        <v>10464.1925007111</v>
      </c>
      <c r="Y252">
        <v>0.49285975833028101</v>
      </c>
    </row>
    <row r="253" spans="1:25" x14ac:dyDescent="0.25">
      <c r="A253">
        <v>1813</v>
      </c>
      <c r="B253">
        <v>341</v>
      </c>
      <c r="C253">
        <v>5328</v>
      </c>
      <c r="D253">
        <v>5848</v>
      </c>
      <c r="E253">
        <v>6.52</v>
      </c>
      <c r="F253">
        <v>9.8000000000000007</v>
      </c>
      <c r="G253">
        <v>34.31</v>
      </c>
      <c r="H253">
        <v>3.4</v>
      </c>
      <c r="I253">
        <v>1.1000000000000001</v>
      </c>
      <c r="J253">
        <v>4.6500000000000004</v>
      </c>
      <c r="K253">
        <v>1.75</v>
      </c>
      <c r="L253">
        <v>11.52</v>
      </c>
      <c r="M253">
        <v>27.03</v>
      </c>
      <c r="N253">
        <v>54.83</v>
      </c>
      <c r="O253">
        <v>2416</v>
      </c>
      <c r="P253">
        <v>2074</v>
      </c>
      <c r="Q253">
        <v>2961</v>
      </c>
      <c r="R253">
        <v>-479</v>
      </c>
      <c r="S253">
        <v>7054</v>
      </c>
      <c r="T253">
        <v>692</v>
      </c>
      <c r="U253">
        <v>2436</v>
      </c>
      <c r="V253">
        <v>324.19250071110702</v>
      </c>
      <c r="W253">
        <v>1.486</v>
      </c>
      <c r="X253">
        <v>10454.1925007111</v>
      </c>
      <c r="Y253">
        <v>0.48590259978029998</v>
      </c>
    </row>
    <row r="254" spans="1:25" x14ac:dyDescent="0.25">
      <c r="A254">
        <v>1903</v>
      </c>
      <c r="B254">
        <v>229</v>
      </c>
      <c r="C254">
        <v>5329</v>
      </c>
      <c r="D254">
        <v>5881</v>
      </c>
      <c r="E254">
        <v>6.52</v>
      </c>
      <c r="F254">
        <v>10.119999999999999</v>
      </c>
      <c r="G254">
        <v>35.42</v>
      </c>
      <c r="H254">
        <v>2.21</v>
      </c>
      <c r="I254">
        <v>0.71</v>
      </c>
      <c r="J254">
        <v>4.74</v>
      </c>
      <c r="K254">
        <v>1.51</v>
      </c>
      <c r="L254">
        <v>11.99</v>
      </c>
      <c r="M254">
        <v>27.03</v>
      </c>
      <c r="N254">
        <v>56.52</v>
      </c>
      <c r="O254">
        <v>2416</v>
      </c>
      <c r="P254">
        <v>2074</v>
      </c>
      <c r="Q254">
        <v>3052</v>
      </c>
      <c r="R254">
        <v>-524</v>
      </c>
      <c r="S254">
        <v>7101</v>
      </c>
      <c r="T254">
        <v>693</v>
      </c>
      <c r="U254">
        <v>2402</v>
      </c>
      <c r="V254">
        <v>308.19250071110702</v>
      </c>
      <c r="W254">
        <v>1.083</v>
      </c>
      <c r="X254">
        <v>10452.1925007111</v>
      </c>
      <c r="Y254">
        <v>0.494324423288172</v>
      </c>
    </row>
    <row r="255" spans="1:25" x14ac:dyDescent="0.25">
      <c r="A255">
        <v>1347</v>
      </c>
      <c r="B255">
        <v>963</v>
      </c>
      <c r="C255">
        <v>5328</v>
      </c>
      <c r="D255">
        <v>5551</v>
      </c>
      <c r="E255">
        <v>6.52</v>
      </c>
      <c r="F255">
        <v>7.84</v>
      </c>
      <c r="G255">
        <v>27.45</v>
      </c>
      <c r="H255">
        <v>11.07</v>
      </c>
      <c r="I255">
        <v>3.57</v>
      </c>
      <c r="J255">
        <v>3.86</v>
      </c>
      <c r="K255">
        <v>3.9</v>
      </c>
      <c r="L255">
        <v>9.24</v>
      </c>
      <c r="M255">
        <v>27.03</v>
      </c>
      <c r="N255">
        <v>44.03</v>
      </c>
      <c r="O255">
        <v>2416</v>
      </c>
      <c r="P255">
        <v>2074</v>
      </c>
      <c r="Q255">
        <v>2378</v>
      </c>
      <c r="R255">
        <v>-199</v>
      </c>
      <c r="S255">
        <v>6746</v>
      </c>
      <c r="T255">
        <v>686</v>
      </c>
      <c r="U255">
        <v>2648</v>
      </c>
      <c r="V255">
        <v>419.19250071110702</v>
      </c>
      <c r="W255">
        <v>4.03</v>
      </c>
      <c r="X255">
        <v>10445.1925007111</v>
      </c>
      <c r="Y255">
        <v>0.481142438667154</v>
      </c>
    </row>
    <row r="256" spans="1:25" x14ac:dyDescent="0.25">
      <c r="A256">
        <v>1196</v>
      </c>
      <c r="B256">
        <v>796</v>
      </c>
      <c r="C256">
        <v>5328</v>
      </c>
      <c r="D256">
        <v>6597</v>
      </c>
      <c r="E256">
        <v>6.52</v>
      </c>
      <c r="F256">
        <v>7.07</v>
      </c>
      <c r="G256">
        <v>24.74</v>
      </c>
      <c r="H256">
        <v>10.65</v>
      </c>
      <c r="I256">
        <v>3.44</v>
      </c>
      <c r="J256">
        <v>6.97</v>
      </c>
      <c r="K256">
        <v>4.0199999999999996</v>
      </c>
      <c r="L256">
        <v>8.7200000000000006</v>
      </c>
      <c r="M256">
        <v>27.03</v>
      </c>
      <c r="N256">
        <v>44.07</v>
      </c>
      <c r="O256">
        <v>2416</v>
      </c>
      <c r="P256">
        <v>2074</v>
      </c>
      <c r="Q256">
        <v>2380</v>
      </c>
      <c r="R256">
        <v>-161</v>
      </c>
      <c r="S256">
        <v>6784</v>
      </c>
      <c r="T256">
        <v>683</v>
      </c>
      <c r="U256">
        <v>2637</v>
      </c>
      <c r="V256">
        <v>390.19250071110702</v>
      </c>
      <c r="W256">
        <v>4.3970000000000002</v>
      </c>
      <c r="X256">
        <v>10445.1925007111</v>
      </c>
      <c r="Y256">
        <v>0.46649578908824602</v>
      </c>
    </row>
    <row r="257" spans="1:25" x14ac:dyDescent="0.25">
      <c r="A257">
        <v>1249</v>
      </c>
      <c r="B257">
        <v>878</v>
      </c>
      <c r="C257">
        <v>5328</v>
      </c>
      <c r="D257">
        <v>6158</v>
      </c>
      <c r="E257">
        <v>6.52</v>
      </c>
      <c r="F257">
        <v>7.35</v>
      </c>
      <c r="G257">
        <v>25.72</v>
      </c>
      <c r="H257">
        <v>11.1</v>
      </c>
      <c r="I257">
        <v>3.58</v>
      </c>
      <c r="J257">
        <v>5.56</v>
      </c>
      <c r="K257">
        <v>4.05</v>
      </c>
      <c r="L257">
        <v>8.8800000000000008</v>
      </c>
      <c r="M257">
        <v>27.03</v>
      </c>
      <c r="N257">
        <v>43.68</v>
      </c>
      <c r="O257">
        <v>2416</v>
      </c>
      <c r="P257">
        <v>2074</v>
      </c>
      <c r="Q257">
        <v>2359</v>
      </c>
      <c r="R257">
        <v>-168</v>
      </c>
      <c r="S257">
        <v>6757</v>
      </c>
      <c r="T257">
        <v>684</v>
      </c>
      <c r="U257">
        <v>2649</v>
      </c>
      <c r="V257">
        <v>404.19250071110702</v>
      </c>
      <c r="W257">
        <v>4.32</v>
      </c>
      <c r="X257">
        <v>10443.1925007111</v>
      </c>
      <c r="Y257">
        <v>0.47345294763822698</v>
      </c>
    </row>
    <row r="258" spans="1:25" x14ac:dyDescent="0.25">
      <c r="A258">
        <v>1062</v>
      </c>
      <c r="B258">
        <v>839</v>
      </c>
      <c r="C258">
        <v>5329</v>
      </c>
      <c r="D258">
        <v>6933</v>
      </c>
      <c r="E258">
        <v>6.52</v>
      </c>
      <c r="F258">
        <v>6.36</v>
      </c>
      <c r="G258">
        <v>22.28</v>
      </c>
      <c r="H258">
        <v>11.94</v>
      </c>
      <c r="I258">
        <v>3.85</v>
      </c>
      <c r="J258">
        <v>8.16</v>
      </c>
      <c r="K258">
        <v>4.5999999999999996</v>
      </c>
      <c r="L258">
        <v>8.18</v>
      </c>
      <c r="M258">
        <v>27.03</v>
      </c>
      <c r="N258">
        <v>42.02</v>
      </c>
      <c r="O258">
        <v>2416</v>
      </c>
      <c r="P258">
        <v>2074</v>
      </c>
      <c r="Q258">
        <v>2269</v>
      </c>
      <c r="R258">
        <v>-92</v>
      </c>
      <c r="S258">
        <v>6741</v>
      </c>
      <c r="T258">
        <v>680</v>
      </c>
      <c r="U258">
        <v>2672</v>
      </c>
      <c r="V258">
        <v>395.19250071110702</v>
      </c>
      <c r="W258">
        <v>5.0380000000000003</v>
      </c>
      <c r="X258">
        <v>10440.1925007111</v>
      </c>
      <c r="Y258">
        <v>0.46796045404613601</v>
      </c>
    </row>
    <row r="259" spans="1:25" x14ac:dyDescent="0.25">
      <c r="A259">
        <v>1113</v>
      </c>
      <c r="B259">
        <v>878</v>
      </c>
      <c r="C259">
        <v>5328</v>
      </c>
      <c r="D259">
        <v>6634</v>
      </c>
      <c r="E259">
        <v>6.52</v>
      </c>
      <c r="F259">
        <v>6.63</v>
      </c>
      <c r="G259">
        <v>23.22</v>
      </c>
      <c r="H259">
        <v>12.06</v>
      </c>
      <c r="I259">
        <v>3.89</v>
      </c>
      <c r="J259">
        <v>7.1</v>
      </c>
      <c r="K259">
        <v>4.53</v>
      </c>
      <c r="L259">
        <v>8.34</v>
      </c>
      <c r="M259">
        <v>27.03</v>
      </c>
      <c r="N259">
        <v>42.04</v>
      </c>
      <c r="O259">
        <v>2416</v>
      </c>
      <c r="P259">
        <v>2074</v>
      </c>
      <c r="Q259">
        <v>2270</v>
      </c>
      <c r="R259">
        <v>-106</v>
      </c>
      <c r="S259">
        <v>6729</v>
      </c>
      <c r="T259">
        <v>682</v>
      </c>
      <c r="U259">
        <v>2675</v>
      </c>
      <c r="V259">
        <v>402.19250071110702</v>
      </c>
      <c r="W259">
        <v>4.907</v>
      </c>
      <c r="X259">
        <v>10439.1925007111</v>
      </c>
      <c r="Y259">
        <v>0.47125595020139099</v>
      </c>
    </row>
    <row r="260" spans="1:25" x14ac:dyDescent="0.25">
      <c r="A260">
        <v>1113</v>
      </c>
      <c r="B260">
        <v>1004</v>
      </c>
      <c r="C260">
        <v>5344</v>
      </c>
      <c r="D260">
        <v>6243</v>
      </c>
      <c r="E260">
        <v>6.54</v>
      </c>
      <c r="F260">
        <v>6.63</v>
      </c>
      <c r="G260">
        <v>23.22</v>
      </c>
      <c r="H260">
        <v>13.34</v>
      </c>
      <c r="I260">
        <v>4.3</v>
      </c>
      <c r="J260">
        <v>5.82</v>
      </c>
      <c r="K260">
        <v>4.88</v>
      </c>
      <c r="L260">
        <v>8.2899999999999991</v>
      </c>
      <c r="M260">
        <v>27.03</v>
      </c>
      <c r="N260">
        <v>40.44</v>
      </c>
      <c r="O260">
        <v>2416</v>
      </c>
      <c r="P260">
        <v>2074</v>
      </c>
      <c r="Q260">
        <v>2184</v>
      </c>
      <c r="R260">
        <v>-80</v>
      </c>
      <c r="S260">
        <v>6668</v>
      </c>
      <c r="T260">
        <v>683</v>
      </c>
      <c r="U260">
        <v>2711</v>
      </c>
      <c r="V260">
        <v>427.19250071110702</v>
      </c>
      <c r="W260">
        <v>5.133</v>
      </c>
      <c r="X260">
        <v>10438.1925007111</v>
      </c>
      <c r="Y260">
        <v>0.482240937385573</v>
      </c>
    </row>
    <row r="261" spans="1:25" x14ac:dyDescent="0.25">
      <c r="A261">
        <v>1062</v>
      </c>
      <c r="B261">
        <v>961</v>
      </c>
      <c r="C261">
        <v>5342</v>
      </c>
      <c r="D261">
        <v>6555</v>
      </c>
      <c r="E261">
        <v>6.54</v>
      </c>
      <c r="F261">
        <v>6.36</v>
      </c>
      <c r="G261">
        <v>22.28</v>
      </c>
      <c r="H261">
        <v>13.26</v>
      </c>
      <c r="I261">
        <v>4.28</v>
      </c>
      <c r="J261">
        <v>6.83</v>
      </c>
      <c r="K261">
        <v>4.95</v>
      </c>
      <c r="L261">
        <v>8.1199999999999992</v>
      </c>
      <c r="M261">
        <v>27.03</v>
      </c>
      <c r="N261">
        <v>40.36</v>
      </c>
      <c r="O261">
        <v>2416</v>
      </c>
      <c r="P261">
        <v>2074</v>
      </c>
      <c r="Q261">
        <v>2180</v>
      </c>
      <c r="R261">
        <v>-66</v>
      </c>
      <c r="S261">
        <v>6678</v>
      </c>
      <c r="T261">
        <v>681</v>
      </c>
      <c r="U261">
        <v>2709</v>
      </c>
      <c r="V261">
        <v>418.19250071110702</v>
      </c>
      <c r="W261">
        <v>5.274</v>
      </c>
      <c r="X261">
        <v>10437.1925007111</v>
      </c>
      <c r="Y261">
        <v>0.47857927499084502</v>
      </c>
    </row>
    <row r="262" spans="1:25" x14ac:dyDescent="0.25">
      <c r="A262">
        <v>1033</v>
      </c>
      <c r="B262">
        <v>934</v>
      </c>
      <c r="C262">
        <v>5334</v>
      </c>
      <c r="D262">
        <v>6740</v>
      </c>
      <c r="E262">
        <v>6.53</v>
      </c>
      <c r="F262">
        <v>6.21</v>
      </c>
      <c r="G262">
        <v>21.74</v>
      </c>
      <c r="H262">
        <v>13.16</v>
      </c>
      <c r="I262">
        <v>4.25</v>
      </c>
      <c r="J262">
        <v>7.47</v>
      </c>
      <c r="K262">
        <v>4.99</v>
      </c>
      <c r="L262">
        <v>8.0299999999999994</v>
      </c>
      <c r="M262">
        <v>27.03</v>
      </c>
      <c r="N262">
        <v>40.4</v>
      </c>
      <c r="O262">
        <v>2416</v>
      </c>
      <c r="P262">
        <v>2074</v>
      </c>
      <c r="Q262">
        <v>2181</v>
      </c>
      <c r="R262">
        <v>-58</v>
      </c>
      <c r="S262">
        <v>6687</v>
      </c>
      <c r="T262">
        <v>680</v>
      </c>
      <c r="U262">
        <v>2706</v>
      </c>
      <c r="V262">
        <v>411.19250071110702</v>
      </c>
      <c r="W262">
        <v>5.3490000000000002</v>
      </c>
      <c r="X262">
        <v>10436.1925007111</v>
      </c>
      <c r="Y262">
        <v>0.47674844379348202</v>
      </c>
    </row>
    <row r="263" spans="1:25" x14ac:dyDescent="0.25">
      <c r="A263">
        <v>936</v>
      </c>
      <c r="B263">
        <v>918</v>
      </c>
      <c r="C263">
        <v>5328</v>
      </c>
      <c r="D263">
        <v>7129</v>
      </c>
      <c r="E263">
        <v>6.52</v>
      </c>
      <c r="F263">
        <v>5.7</v>
      </c>
      <c r="G263">
        <v>19.96</v>
      </c>
      <c r="H263">
        <v>13.53</v>
      </c>
      <c r="I263">
        <v>4.3600000000000003</v>
      </c>
      <c r="J263">
        <v>8.8800000000000008</v>
      </c>
      <c r="K263">
        <v>5.31</v>
      </c>
      <c r="L263">
        <v>7.72</v>
      </c>
      <c r="M263">
        <v>27.03</v>
      </c>
      <c r="N263">
        <v>39.61</v>
      </c>
      <c r="O263">
        <v>2416</v>
      </c>
      <c r="P263">
        <v>2074</v>
      </c>
      <c r="Q263">
        <v>2139</v>
      </c>
      <c r="R263">
        <v>-19</v>
      </c>
      <c r="S263">
        <v>6683</v>
      </c>
      <c r="T263">
        <v>678</v>
      </c>
      <c r="U263">
        <v>2715</v>
      </c>
      <c r="V263">
        <v>406.19250071110702</v>
      </c>
      <c r="W263">
        <v>5.7140000000000004</v>
      </c>
      <c r="X263">
        <v>10435.1925007111</v>
      </c>
      <c r="Y263">
        <v>0.47711461003295402</v>
      </c>
    </row>
    <row r="264" spans="1:25" x14ac:dyDescent="0.25">
      <c r="A264">
        <v>1077</v>
      </c>
      <c r="B264">
        <v>1133</v>
      </c>
      <c r="C264">
        <v>5344</v>
      </c>
      <c r="D264">
        <v>5969</v>
      </c>
      <c r="E264">
        <v>6.54</v>
      </c>
      <c r="F264">
        <v>6.44</v>
      </c>
      <c r="G264">
        <v>22.55</v>
      </c>
      <c r="H264">
        <v>14.82</v>
      </c>
      <c r="I264">
        <v>4.78</v>
      </c>
      <c r="J264">
        <v>5</v>
      </c>
      <c r="K264">
        <v>5.36</v>
      </c>
      <c r="L264">
        <v>8.11</v>
      </c>
      <c r="M264">
        <v>27.03</v>
      </c>
      <c r="N264">
        <v>38.46</v>
      </c>
      <c r="O264">
        <v>2416</v>
      </c>
      <c r="P264">
        <v>2074</v>
      </c>
      <c r="Q264">
        <v>2077</v>
      </c>
      <c r="R264">
        <v>-38</v>
      </c>
      <c r="S264">
        <v>6603</v>
      </c>
      <c r="T264">
        <v>683</v>
      </c>
      <c r="U264">
        <v>2751</v>
      </c>
      <c r="V264">
        <v>448.19250071110702</v>
      </c>
      <c r="W264">
        <v>5.516</v>
      </c>
      <c r="X264">
        <v>10433.1925007111</v>
      </c>
      <c r="Y264">
        <v>0.493225924569754</v>
      </c>
    </row>
    <row r="265" spans="1:25" x14ac:dyDescent="0.25">
      <c r="A265">
        <v>992</v>
      </c>
      <c r="B265">
        <v>1014</v>
      </c>
      <c r="C265">
        <v>5329</v>
      </c>
      <c r="D265">
        <v>6636</v>
      </c>
      <c r="E265">
        <v>6.52</v>
      </c>
      <c r="F265">
        <v>6</v>
      </c>
      <c r="G265">
        <v>20.99</v>
      </c>
      <c r="H265">
        <v>14.28</v>
      </c>
      <c r="I265">
        <v>4.6100000000000003</v>
      </c>
      <c r="J265">
        <v>7.11</v>
      </c>
      <c r="K265">
        <v>5.38</v>
      </c>
      <c r="L265">
        <v>7.84</v>
      </c>
      <c r="M265">
        <v>27.03</v>
      </c>
      <c r="N265">
        <v>38.869999999999997</v>
      </c>
      <c r="O265">
        <v>2416</v>
      </c>
      <c r="P265">
        <v>2074</v>
      </c>
      <c r="Q265">
        <v>2099</v>
      </c>
      <c r="R265">
        <v>-21</v>
      </c>
      <c r="S265">
        <v>6641</v>
      </c>
      <c r="T265">
        <v>680</v>
      </c>
      <c r="U265">
        <v>2737</v>
      </c>
      <c r="V265">
        <v>423.19250071110702</v>
      </c>
      <c r="W265">
        <v>5.6820000000000004</v>
      </c>
      <c r="X265">
        <v>10432.1925007111</v>
      </c>
      <c r="Y265">
        <v>0.48407176858293599</v>
      </c>
    </row>
    <row r="266" spans="1:25" x14ac:dyDescent="0.25">
      <c r="A266">
        <v>866</v>
      </c>
      <c r="B266">
        <v>1005</v>
      </c>
      <c r="C266">
        <v>5328</v>
      </c>
      <c r="D266">
        <v>7105</v>
      </c>
      <c r="E266">
        <v>6.52</v>
      </c>
      <c r="F266">
        <v>5.33</v>
      </c>
      <c r="G266">
        <v>18.670000000000002</v>
      </c>
      <c r="H266">
        <v>14.91</v>
      </c>
      <c r="I266">
        <v>4.8099999999999996</v>
      </c>
      <c r="J266">
        <v>8.7899999999999991</v>
      </c>
      <c r="K266">
        <v>5.86</v>
      </c>
      <c r="L266">
        <v>7.45</v>
      </c>
      <c r="M266">
        <v>27.03</v>
      </c>
      <c r="N266">
        <v>37.659999999999997</v>
      </c>
      <c r="O266">
        <v>2416</v>
      </c>
      <c r="P266">
        <v>2074</v>
      </c>
      <c r="Q266">
        <v>2034</v>
      </c>
      <c r="R266">
        <v>32</v>
      </c>
      <c r="S266">
        <v>6627</v>
      </c>
      <c r="T266">
        <v>677</v>
      </c>
      <c r="U266">
        <v>2754</v>
      </c>
      <c r="V266">
        <v>419.19250071110702</v>
      </c>
      <c r="W266">
        <v>6.181</v>
      </c>
      <c r="X266">
        <v>10430.1925007111</v>
      </c>
      <c r="Y266">
        <v>0.48736726473819098</v>
      </c>
    </row>
    <row r="267" spans="1:25" x14ac:dyDescent="0.25">
      <c r="A267">
        <v>866</v>
      </c>
      <c r="B267">
        <v>1005</v>
      </c>
      <c r="C267">
        <v>5328</v>
      </c>
      <c r="D267">
        <v>7105</v>
      </c>
      <c r="E267">
        <v>6.52</v>
      </c>
      <c r="F267">
        <v>5.33</v>
      </c>
      <c r="G267">
        <v>18.670000000000002</v>
      </c>
      <c r="H267">
        <v>14.91</v>
      </c>
      <c r="I267">
        <v>4.8099999999999996</v>
      </c>
      <c r="J267">
        <v>8.7899999999999991</v>
      </c>
      <c r="K267">
        <v>5.86</v>
      </c>
      <c r="L267">
        <v>7.45</v>
      </c>
      <c r="M267">
        <v>27.03</v>
      </c>
      <c r="N267">
        <v>37.659999999999997</v>
      </c>
      <c r="O267">
        <v>2416</v>
      </c>
      <c r="P267">
        <v>2074</v>
      </c>
      <c r="Q267">
        <v>2034</v>
      </c>
      <c r="R267">
        <v>32</v>
      </c>
      <c r="S267">
        <v>6627</v>
      </c>
      <c r="T267">
        <v>677</v>
      </c>
      <c r="U267">
        <v>2754</v>
      </c>
      <c r="V267">
        <v>419.19250071110702</v>
      </c>
      <c r="W267">
        <v>6.181</v>
      </c>
      <c r="X267">
        <v>10430.1925007111</v>
      </c>
      <c r="Y267">
        <v>0.48736726473819098</v>
      </c>
    </row>
    <row r="268" spans="1:25" x14ac:dyDescent="0.25">
      <c r="A268">
        <v>1062</v>
      </c>
      <c r="B268">
        <v>1181</v>
      </c>
      <c r="C268">
        <v>5329</v>
      </c>
      <c r="D268">
        <v>5873</v>
      </c>
      <c r="E268">
        <v>6.52</v>
      </c>
      <c r="F268">
        <v>6.36</v>
      </c>
      <c r="G268">
        <v>22.28</v>
      </c>
      <c r="H268">
        <v>15.37</v>
      </c>
      <c r="I268">
        <v>4.96</v>
      </c>
      <c r="J268">
        <v>4.72</v>
      </c>
      <c r="K268">
        <v>5.55</v>
      </c>
      <c r="L268">
        <v>8.0299999999999994</v>
      </c>
      <c r="M268">
        <v>27.03</v>
      </c>
      <c r="N268">
        <v>37.72</v>
      </c>
      <c r="O268">
        <v>2416</v>
      </c>
      <c r="P268">
        <v>2074</v>
      </c>
      <c r="Q268">
        <v>2037</v>
      </c>
      <c r="R268">
        <v>-21</v>
      </c>
      <c r="S268">
        <v>6580</v>
      </c>
      <c r="T268">
        <v>682</v>
      </c>
      <c r="U268">
        <v>2766</v>
      </c>
      <c r="V268">
        <v>452.19250071110702</v>
      </c>
      <c r="W268">
        <v>5.6740000000000004</v>
      </c>
      <c r="X268">
        <v>10428.1925007111</v>
      </c>
      <c r="Y268">
        <v>0.49725375320395399</v>
      </c>
    </row>
    <row r="269" spans="1:25" x14ac:dyDescent="0.25">
      <c r="A269">
        <v>944</v>
      </c>
      <c r="B269">
        <v>1192</v>
      </c>
      <c r="C269">
        <v>5329</v>
      </c>
      <c r="D269">
        <v>6252</v>
      </c>
      <c r="E269">
        <v>6.52</v>
      </c>
      <c r="F269">
        <v>5.74</v>
      </c>
      <c r="G269">
        <v>20.11</v>
      </c>
      <c r="H269">
        <v>16.36</v>
      </c>
      <c r="I269">
        <v>5.28</v>
      </c>
      <c r="J269">
        <v>5.91</v>
      </c>
      <c r="K269">
        <v>6.08</v>
      </c>
      <c r="L269">
        <v>7.62</v>
      </c>
      <c r="M269">
        <v>27.03</v>
      </c>
      <c r="N269">
        <v>36.11</v>
      </c>
      <c r="O269">
        <v>2416</v>
      </c>
      <c r="P269">
        <v>2074</v>
      </c>
      <c r="Q269">
        <v>1950</v>
      </c>
      <c r="R269">
        <v>37</v>
      </c>
      <c r="S269">
        <v>6549</v>
      </c>
      <c r="T269">
        <v>680</v>
      </c>
      <c r="U269">
        <v>2793</v>
      </c>
      <c r="V269">
        <v>452.19250071110702</v>
      </c>
      <c r="W269">
        <v>6.2119999999999997</v>
      </c>
      <c r="X269">
        <v>10423.1925007111</v>
      </c>
      <c r="Y269">
        <v>0.50164774807762702</v>
      </c>
    </row>
    <row r="270" spans="1:25" x14ac:dyDescent="0.25">
      <c r="A270">
        <v>936</v>
      </c>
      <c r="B270">
        <v>1184</v>
      </c>
      <c r="C270">
        <v>5328</v>
      </c>
      <c r="D270">
        <v>6305</v>
      </c>
      <c r="E270">
        <v>6.52</v>
      </c>
      <c r="F270">
        <v>5.7</v>
      </c>
      <c r="G270">
        <v>19.96</v>
      </c>
      <c r="H270">
        <v>16.34</v>
      </c>
      <c r="I270">
        <v>5.27</v>
      </c>
      <c r="J270">
        <v>6.07</v>
      </c>
      <c r="K270">
        <v>6.09</v>
      </c>
      <c r="L270">
        <v>7.59</v>
      </c>
      <c r="M270">
        <v>27.03</v>
      </c>
      <c r="N270">
        <v>36.1</v>
      </c>
      <c r="O270">
        <v>2416</v>
      </c>
      <c r="P270">
        <v>2074</v>
      </c>
      <c r="Q270">
        <v>1950</v>
      </c>
      <c r="R270">
        <v>39</v>
      </c>
      <c r="S270">
        <v>6551</v>
      </c>
      <c r="T270">
        <v>680</v>
      </c>
      <c r="U270">
        <v>2793</v>
      </c>
      <c r="V270">
        <v>449.19250071110702</v>
      </c>
      <c r="W270">
        <v>6.234</v>
      </c>
      <c r="X270">
        <v>10423.1925007111</v>
      </c>
      <c r="Y270">
        <v>0.50091541559868102</v>
      </c>
    </row>
  </sheetData>
  <sortState ref="A3:Y270">
    <sortCondition descending="1" ref="X3:X270"/>
  </sortState>
  <mergeCells count="2">
    <mergeCell ref="AB1:AT1"/>
    <mergeCell ref="AE8:AF8"/>
  </mergeCells>
  <conditionalFormatting sqref="C1:C1048576">
    <cfRule type="cellIs" dxfId="52" priority="2" operator="between">
      <formula>5325</formula>
      <formula>5335</formula>
    </cfRule>
    <cfRule type="cellIs" dxfId="51" priority="7" operator="equal">
      <formula>5328</formula>
    </cfRule>
  </conditionalFormatting>
  <conditionalFormatting sqref="X1:X1048576">
    <cfRule type="top10" dxfId="50" priority="6" percent="1" bottom="1" rank="10"/>
  </conditionalFormatting>
  <conditionalFormatting sqref="Y3:Y270">
    <cfRule type="cellIs" dxfId="49" priority="5" operator="lessThan">
      <formula>0.45</formula>
    </cfRule>
  </conditionalFormatting>
  <conditionalFormatting sqref="W1:W1048576">
    <cfRule type="top10" dxfId="48" priority="3" percent="1" bottom="1" rank="10"/>
  </conditionalFormatting>
  <conditionalFormatting sqref="Y192:Y270">
    <cfRule type="cellIs" dxfId="47" priority="1" operator="between">
      <formula>0.46</formula>
      <formula>0.49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R1" workbookViewId="0">
      <selection activeCell="AE4" sqref="X4:AE23"/>
    </sheetView>
  </sheetViews>
  <sheetFormatPr defaultRowHeight="15" x14ac:dyDescent="0.25"/>
  <cols>
    <col min="1" max="1" width="8.85546875" bestFit="1" customWidth="1"/>
    <col min="2" max="3" width="7.7109375" bestFit="1" customWidth="1"/>
    <col min="4" max="4" width="10.5703125" bestFit="1" customWidth="1"/>
    <col min="5" max="5" width="5.28515625" bestFit="1" customWidth="1"/>
    <col min="14" max="14" width="20.42578125" bestFit="1" customWidth="1"/>
    <col min="15" max="15" width="10.42578125" bestFit="1" customWidth="1"/>
    <col min="16" max="16" width="10.28515625" bestFit="1" customWidth="1"/>
    <col min="17" max="17" width="12.140625" bestFit="1" customWidth="1"/>
    <col min="18" max="18" width="22.28515625" bestFit="1" customWidth="1"/>
    <col min="19" max="19" width="12.7109375" bestFit="1" customWidth="1"/>
    <col min="20" max="20" width="19.85546875" bestFit="1" customWidth="1"/>
    <col min="21" max="21" width="14.28515625" bestFit="1" customWidth="1"/>
    <col min="22" max="22" width="15.140625" bestFit="1" customWidth="1"/>
    <col min="23" max="23" width="15.140625" customWidth="1"/>
    <col min="24" max="24" width="13.28515625" bestFit="1" customWidth="1"/>
    <col min="25" max="25" width="7.85546875" bestFit="1" customWidth="1"/>
    <col min="26" max="26" width="13.28515625" bestFit="1" customWidth="1"/>
    <col min="27" max="27" width="7.85546875" bestFit="1" customWidth="1"/>
    <col min="28" max="28" width="21.7109375" bestFit="1" customWidth="1"/>
  </cols>
  <sheetData>
    <row r="1" spans="1:32" x14ac:dyDescent="0.25">
      <c r="A1" s="13" t="s">
        <v>60</v>
      </c>
      <c r="B1" s="13" t="s">
        <v>61</v>
      </c>
      <c r="C1" s="13" t="s">
        <v>62</v>
      </c>
      <c r="D1" s="13" t="s">
        <v>63</v>
      </c>
      <c r="E1" s="32" t="s">
        <v>0</v>
      </c>
      <c r="F1" s="32" t="s">
        <v>74</v>
      </c>
      <c r="G1" s="33" t="s">
        <v>75</v>
      </c>
      <c r="H1" s="33" t="s">
        <v>76</v>
      </c>
      <c r="I1" s="32" t="s">
        <v>77</v>
      </c>
      <c r="J1" s="10" t="s">
        <v>78</v>
      </c>
      <c r="K1" s="32" t="s">
        <v>3</v>
      </c>
      <c r="L1" s="32" t="s">
        <v>4</v>
      </c>
      <c r="M1" s="32" t="s">
        <v>64</v>
      </c>
      <c r="N1" s="32" t="s">
        <v>65</v>
      </c>
      <c r="O1" s="11" t="s">
        <v>66</v>
      </c>
      <c r="P1" s="11" t="s">
        <v>67</v>
      </c>
      <c r="Q1" s="11" t="s">
        <v>27</v>
      </c>
      <c r="R1" s="11" t="s">
        <v>79</v>
      </c>
      <c r="S1" s="11" t="s">
        <v>89</v>
      </c>
      <c r="T1" s="11" t="s">
        <v>68</v>
      </c>
      <c r="U1" s="11" t="s">
        <v>8</v>
      </c>
      <c r="V1" s="11" t="s">
        <v>9</v>
      </c>
      <c r="W1" s="11"/>
      <c r="X1" s="14" t="s">
        <v>21</v>
      </c>
      <c r="Y1" s="14"/>
      <c r="Z1" s="14" t="s">
        <v>69</v>
      </c>
      <c r="AA1" s="14"/>
      <c r="AB1" s="14" t="s">
        <v>56</v>
      </c>
    </row>
    <row r="2" spans="1:32" x14ac:dyDescent="0.25">
      <c r="A2" s="13" t="s">
        <v>70</v>
      </c>
      <c r="B2" s="13" t="s">
        <v>70</v>
      </c>
      <c r="C2" s="13" t="s">
        <v>70</v>
      </c>
      <c r="D2" s="13" t="s">
        <v>70</v>
      </c>
      <c r="E2" s="32" t="s">
        <v>71</v>
      </c>
      <c r="F2" s="32" t="s">
        <v>71</v>
      </c>
      <c r="G2" s="33" t="s">
        <v>71</v>
      </c>
      <c r="H2" s="33" t="s">
        <v>71</v>
      </c>
      <c r="I2" s="32" t="s">
        <v>71</v>
      </c>
      <c r="J2" s="10" t="s">
        <v>71</v>
      </c>
      <c r="K2" s="32" t="s">
        <v>71</v>
      </c>
      <c r="L2" s="32" t="s">
        <v>71</v>
      </c>
      <c r="M2" s="32" t="s">
        <v>71</v>
      </c>
      <c r="N2" s="32" t="s">
        <v>71</v>
      </c>
      <c r="O2" s="11" t="s">
        <v>72</v>
      </c>
      <c r="P2" s="11" t="s">
        <v>72</v>
      </c>
      <c r="Q2" s="11" t="s">
        <v>72</v>
      </c>
      <c r="R2" s="11" t="s">
        <v>72</v>
      </c>
      <c r="S2" s="11" t="s">
        <v>72</v>
      </c>
      <c r="T2" s="11" t="s">
        <v>72</v>
      </c>
      <c r="U2" s="11" t="s">
        <v>72</v>
      </c>
      <c r="V2" s="11" t="s">
        <v>72</v>
      </c>
      <c r="W2" s="11"/>
      <c r="X2" s="14" t="s">
        <v>72</v>
      </c>
      <c r="Y2" s="14" t="s">
        <v>94</v>
      </c>
      <c r="Z2" s="14" t="s">
        <v>73</v>
      </c>
      <c r="AA2" s="14" t="s">
        <v>94</v>
      </c>
      <c r="AB2" s="14"/>
      <c r="AC2" s="14" t="s">
        <v>94</v>
      </c>
    </row>
    <row r="3" spans="1:32" x14ac:dyDescent="0.25">
      <c r="A3" s="35"/>
      <c r="B3" s="35"/>
      <c r="C3" s="35"/>
      <c r="D3" s="35"/>
      <c r="E3" s="36"/>
      <c r="F3" s="36"/>
      <c r="G3" s="37"/>
      <c r="H3" s="37"/>
      <c r="I3" s="36"/>
      <c r="J3" s="38"/>
      <c r="K3" s="36"/>
      <c r="L3" s="36"/>
      <c r="M3" s="36"/>
      <c r="N3" s="36"/>
      <c r="O3" s="39"/>
      <c r="P3" s="39"/>
      <c r="Q3" s="39"/>
      <c r="R3" s="39"/>
      <c r="S3" s="39"/>
      <c r="T3" s="39"/>
      <c r="U3" s="39"/>
      <c r="V3" s="39"/>
      <c r="W3" s="39" t="s">
        <v>93</v>
      </c>
      <c r="X3" s="40">
        <v>13698</v>
      </c>
      <c r="Y3" s="41">
        <f>-(100-100/$X$3*X3)</f>
        <v>0</v>
      </c>
      <c r="Z3" s="40">
        <v>13.15</v>
      </c>
      <c r="AA3">
        <f>-(100-100/$Z$3*Z3)</f>
        <v>0</v>
      </c>
      <c r="AB3" s="40">
        <v>0.44855364335408276</v>
      </c>
      <c r="AC3">
        <f>-(100-100/$AB$3*AB3)</f>
        <v>0</v>
      </c>
    </row>
    <row r="4" spans="1:32" x14ac:dyDescent="0.25">
      <c r="A4">
        <v>944</v>
      </c>
      <c r="B4">
        <v>1192</v>
      </c>
      <c r="C4">
        <v>5329</v>
      </c>
      <c r="D4">
        <v>6252</v>
      </c>
      <c r="E4">
        <v>6.52</v>
      </c>
      <c r="F4">
        <v>5.74</v>
      </c>
      <c r="G4">
        <v>20.11</v>
      </c>
      <c r="H4">
        <v>16.36</v>
      </c>
      <c r="I4">
        <v>5.28</v>
      </c>
      <c r="J4">
        <v>5.91</v>
      </c>
      <c r="K4">
        <v>6.08</v>
      </c>
      <c r="L4">
        <v>7.62</v>
      </c>
      <c r="M4">
        <v>27.03</v>
      </c>
      <c r="N4">
        <v>36.11</v>
      </c>
      <c r="O4">
        <v>2416</v>
      </c>
      <c r="P4">
        <v>2074</v>
      </c>
      <c r="Q4">
        <v>1950</v>
      </c>
      <c r="R4">
        <v>37</v>
      </c>
      <c r="S4">
        <v>6549</v>
      </c>
      <c r="T4">
        <v>680</v>
      </c>
      <c r="U4">
        <v>2793</v>
      </c>
      <c r="V4">
        <v>452.19250071110702</v>
      </c>
      <c r="W4">
        <v>1</v>
      </c>
      <c r="X4">
        <v>10423.1925007111</v>
      </c>
      <c r="Y4" s="41">
        <f t="shared" ref="Y4:Y23" si="0">-(100-100/$X$3*X4)</f>
        <v>-23.907194475754849</v>
      </c>
      <c r="Z4">
        <v>6.2119999999999997</v>
      </c>
      <c r="AA4" s="41">
        <f>-(100-100/$Z$3*Z4)</f>
        <v>-52.760456273764262</v>
      </c>
      <c r="AB4">
        <v>0.50164774807762702</v>
      </c>
      <c r="AC4">
        <f t="shared" ref="AC4:AC23" si="1">-(100-100/$AB$3*AB4)</f>
        <v>11.836734693877489</v>
      </c>
      <c r="AD4">
        <v>0</v>
      </c>
      <c r="AE4" t="s">
        <v>169</v>
      </c>
      <c r="AF4" s="42" t="s">
        <v>109</v>
      </c>
    </row>
    <row r="5" spans="1:32" hidden="1" x14ac:dyDescent="0.25">
      <c r="A5">
        <v>936</v>
      </c>
      <c r="B5">
        <v>1184</v>
      </c>
      <c r="C5">
        <v>5328</v>
      </c>
      <c r="D5">
        <v>6305</v>
      </c>
      <c r="E5">
        <v>6.52</v>
      </c>
      <c r="F5">
        <v>5.7</v>
      </c>
      <c r="G5">
        <v>19.96</v>
      </c>
      <c r="H5">
        <v>16.34</v>
      </c>
      <c r="I5">
        <v>5.27</v>
      </c>
      <c r="J5">
        <v>6.07</v>
      </c>
      <c r="K5">
        <v>6.09</v>
      </c>
      <c r="L5">
        <v>7.59</v>
      </c>
      <c r="M5">
        <v>27.03</v>
      </c>
      <c r="N5">
        <v>36.1</v>
      </c>
      <c r="O5">
        <v>2416</v>
      </c>
      <c r="P5">
        <v>2074</v>
      </c>
      <c r="Q5">
        <v>1950</v>
      </c>
      <c r="R5">
        <v>39</v>
      </c>
      <c r="S5">
        <v>6551</v>
      </c>
      <c r="T5">
        <v>680</v>
      </c>
      <c r="U5">
        <v>2793</v>
      </c>
      <c r="V5">
        <v>449.19250071110702</v>
      </c>
      <c r="W5">
        <v>2</v>
      </c>
      <c r="X5">
        <v>10423.1925007111</v>
      </c>
      <c r="Y5" s="41">
        <f t="shared" si="0"/>
        <v>-23.907194475754849</v>
      </c>
      <c r="Z5">
        <v>6.234</v>
      </c>
      <c r="AA5" s="41">
        <f>-(100-100/$Z$3*Z5)</f>
        <v>-52.593155893536121</v>
      </c>
      <c r="AB5">
        <v>0.50091541559868102</v>
      </c>
      <c r="AC5">
        <f t="shared" si="1"/>
        <v>11.67346938775492</v>
      </c>
    </row>
    <row r="6" spans="1:32" x14ac:dyDescent="0.25">
      <c r="A6">
        <v>1062</v>
      </c>
      <c r="B6">
        <v>1181</v>
      </c>
      <c r="C6">
        <v>5329</v>
      </c>
      <c r="D6">
        <v>5873</v>
      </c>
      <c r="E6">
        <v>6.52</v>
      </c>
      <c r="F6">
        <v>6.36</v>
      </c>
      <c r="G6">
        <v>22.28</v>
      </c>
      <c r="H6">
        <v>15.37</v>
      </c>
      <c r="I6">
        <v>4.96</v>
      </c>
      <c r="J6">
        <v>4.72</v>
      </c>
      <c r="K6">
        <v>5.55</v>
      </c>
      <c r="L6">
        <v>8.0299999999999994</v>
      </c>
      <c r="M6">
        <v>27.03</v>
      </c>
      <c r="N6">
        <v>37.72</v>
      </c>
      <c r="O6">
        <v>2416</v>
      </c>
      <c r="P6">
        <v>2074</v>
      </c>
      <c r="Q6">
        <v>2037</v>
      </c>
      <c r="R6">
        <v>-21</v>
      </c>
      <c r="S6">
        <v>6580</v>
      </c>
      <c r="T6">
        <v>682</v>
      </c>
      <c r="U6">
        <v>2766</v>
      </c>
      <c r="V6">
        <v>452.19250071110702</v>
      </c>
      <c r="W6">
        <v>3</v>
      </c>
      <c r="X6">
        <v>10428.1925007111</v>
      </c>
      <c r="Y6" s="41">
        <f t="shared" si="0"/>
        <v>-23.870692796677616</v>
      </c>
      <c r="Z6">
        <v>5.6740000000000004</v>
      </c>
      <c r="AA6" s="41">
        <f t="shared" ref="AA6:AA23" si="2">-(100-100/$Z$3*Z6)</f>
        <v>-56.851711026615966</v>
      </c>
      <c r="AB6">
        <v>0.49725375320395399</v>
      </c>
      <c r="AC6">
        <f t="shared" si="1"/>
        <v>10.857142857142719</v>
      </c>
      <c r="AD6">
        <v>1</v>
      </c>
      <c r="AE6" t="s">
        <v>170</v>
      </c>
      <c r="AF6" t="s">
        <v>124</v>
      </c>
    </row>
    <row r="7" spans="1:32" hidden="1" x14ac:dyDescent="0.25">
      <c r="A7">
        <v>866</v>
      </c>
      <c r="B7">
        <v>1005</v>
      </c>
      <c r="C7">
        <v>5328</v>
      </c>
      <c r="D7">
        <v>7105</v>
      </c>
      <c r="E7">
        <v>6.52</v>
      </c>
      <c r="F7">
        <v>5.33</v>
      </c>
      <c r="G7">
        <v>18.670000000000002</v>
      </c>
      <c r="H7">
        <v>14.91</v>
      </c>
      <c r="I7">
        <v>4.8099999999999996</v>
      </c>
      <c r="J7">
        <v>8.7899999999999991</v>
      </c>
      <c r="K7">
        <v>5.86</v>
      </c>
      <c r="L7">
        <v>7.45</v>
      </c>
      <c r="M7">
        <v>27.03</v>
      </c>
      <c r="N7">
        <v>37.659999999999997</v>
      </c>
      <c r="O7">
        <v>2416</v>
      </c>
      <c r="P7">
        <v>2074</v>
      </c>
      <c r="Q7">
        <v>2034</v>
      </c>
      <c r="R7">
        <v>32</v>
      </c>
      <c r="S7">
        <v>6627</v>
      </c>
      <c r="T7">
        <v>677</v>
      </c>
      <c r="U7">
        <v>2754</v>
      </c>
      <c r="V7">
        <v>419.19250071110702</v>
      </c>
      <c r="W7">
        <v>4</v>
      </c>
      <c r="X7">
        <v>10430.1925007111</v>
      </c>
      <c r="Y7" s="41">
        <f t="shared" si="0"/>
        <v>-23.856092125046715</v>
      </c>
      <c r="Z7">
        <v>6.181</v>
      </c>
      <c r="AA7" s="41">
        <f t="shared" si="2"/>
        <v>-52.99619771863118</v>
      </c>
      <c r="AB7">
        <v>0.48736726473819098</v>
      </c>
      <c r="AC7">
        <f t="shared" si="1"/>
        <v>8.6530612244897469</v>
      </c>
      <c r="AD7">
        <v>2</v>
      </c>
    </row>
    <row r="8" spans="1:32" hidden="1" x14ac:dyDescent="0.25">
      <c r="A8">
        <v>866</v>
      </c>
      <c r="B8">
        <v>1005</v>
      </c>
      <c r="C8">
        <v>5328</v>
      </c>
      <c r="D8">
        <v>7105</v>
      </c>
      <c r="E8">
        <v>6.52</v>
      </c>
      <c r="F8">
        <v>5.33</v>
      </c>
      <c r="G8">
        <v>18.670000000000002</v>
      </c>
      <c r="H8">
        <v>14.91</v>
      </c>
      <c r="I8">
        <v>4.8099999999999996</v>
      </c>
      <c r="J8">
        <v>8.7899999999999991</v>
      </c>
      <c r="K8">
        <v>5.86</v>
      </c>
      <c r="L8">
        <v>7.45</v>
      </c>
      <c r="M8">
        <v>27.03</v>
      </c>
      <c r="N8">
        <v>37.659999999999997</v>
      </c>
      <c r="O8">
        <v>2416</v>
      </c>
      <c r="P8">
        <v>2074</v>
      </c>
      <c r="Q8">
        <v>2034</v>
      </c>
      <c r="R8">
        <v>32</v>
      </c>
      <c r="S8">
        <v>6627</v>
      </c>
      <c r="T8">
        <v>677</v>
      </c>
      <c r="U8">
        <v>2754</v>
      </c>
      <c r="V8">
        <v>419.19250071110702</v>
      </c>
      <c r="W8">
        <v>5</v>
      </c>
      <c r="X8">
        <v>10430.1925007111</v>
      </c>
      <c r="Y8" s="41">
        <f t="shared" si="0"/>
        <v>-23.856092125046715</v>
      </c>
      <c r="Z8">
        <v>6.181</v>
      </c>
      <c r="AA8" s="41">
        <f t="shared" si="2"/>
        <v>-52.99619771863118</v>
      </c>
      <c r="AB8">
        <v>0.48736726473819098</v>
      </c>
      <c r="AC8">
        <f t="shared" si="1"/>
        <v>8.6530612244897469</v>
      </c>
    </row>
    <row r="9" spans="1:32" hidden="1" x14ac:dyDescent="0.25">
      <c r="A9">
        <v>992</v>
      </c>
      <c r="B9">
        <v>1014</v>
      </c>
      <c r="C9">
        <v>5329</v>
      </c>
      <c r="D9">
        <v>6636</v>
      </c>
      <c r="E9">
        <v>6.52</v>
      </c>
      <c r="F9">
        <v>6</v>
      </c>
      <c r="G9">
        <v>20.99</v>
      </c>
      <c r="H9">
        <v>14.28</v>
      </c>
      <c r="I9">
        <v>4.6100000000000003</v>
      </c>
      <c r="J9">
        <v>7.11</v>
      </c>
      <c r="K9">
        <v>5.38</v>
      </c>
      <c r="L9">
        <v>7.84</v>
      </c>
      <c r="M9">
        <v>27.03</v>
      </c>
      <c r="N9">
        <v>38.869999999999997</v>
      </c>
      <c r="O9">
        <v>2416</v>
      </c>
      <c r="P9">
        <v>2074</v>
      </c>
      <c r="Q9">
        <v>2099</v>
      </c>
      <c r="R9">
        <v>-21</v>
      </c>
      <c r="S9">
        <v>6641</v>
      </c>
      <c r="T9">
        <v>680</v>
      </c>
      <c r="U9">
        <v>2737</v>
      </c>
      <c r="V9">
        <v>423.19250071110702</v>
      </c>
      <c r="W9">
        <v>6</v>
      </c>
      <c r="X9">
        <v>10432.1925007111</v>
      </c>
      <c r="Y9" s="41">
        <f t="shared" si="0"/>
        <v>-23.841491453415827</v>
      </c>
      <c r="Z9">
        <v>5.6820000000000004</v>
      </c>
      <c r="AA9" s="41">
        <f t="shared" si="2"/>
        <v>-56.790874524714823</v>
      </c>
      <c r="AB9">
        <v>0.48407176858293599</v>
      </c>
      <c r="AC9">
        <f t="shared" si="1"/>
        <v>7.9183673469386235</v>
      </c>
      <c r="AD9">
        <v>3</v>
      </c>
    </row>
    <row r="10" spans="1:32" x14ac:dyDescent="0.25">
      <c r="A10">
        <v>1077</v>
      </c>
      <c r="B10">
        <v>1133</v>
      </c>
      <c r="C10">
        <v>5344</v>
      </c>
      <c r="D10">
        <v>5969</v>
      </c>
      <c r="E10">
        <v>6.54</v>
      </c>
      <c r="F10">
        <v>6.44</v>
      </c>
      <c r="G10">
        <v>22.55</v>
      </c>
      <c r="H10">
        <v>14.82</v>
      </c>
      <c r="I10">
        <v>4.78</v>
      </c>
      <c r="J10">
        <v>5</v>
      </c>
      <c r="K10">
        <v>5.36</v>
      </c>
      <c r="L10">
        <v>8.11</v>
      </c>
      <c r="M10">
        <v>27.03</v>
      </c>
      <c r="N10">
        <v>38.46</v>
      </c>
      <c r="O10">
        <v>2416</v>
      </c>
      <c r="P10">
        <v>2074</v>
      </c>
      <c r="Q10">
        <v>2077</v>
      </c>
      <c r="R10">
        <v>-38</v>
      </c>
      <c r="S10">
        <v>6603</v>
      </c>
      <c r="T10">
        <v>683</v>
      </c>
      <c r="U10">
        <v>2751</v>
      </c>
      <c r="V10">
        <v>448.19250071110702</v>
      </c>
      <c r="W10">
        <v>7</v>
      </c>
      <c r="X10">
        <v>10433.1925007111</v>
      </c>
      <c r="Y10" s="41">
        <f t="shared" si="0"/>
        <v>-23.834191117600383</v>
      </c>
      <c r="Z10">
        <v>5.516</v>
      </c>
      <c r="AA10" s="41">
        <f t="shared" si="2"/>
        <v>-58.053231939163496</v>
      </c>
      <c r="AB10">
        <v>0.493225924569754</v>
      </c>
      <c r="AC10">
        <f t="shared" si="1"/>
        <v>9.9591836734692265</v>
      </c>
      <c r="AD10">
        <v>2</v>
      </c>
      <c r="AE10" t="s">
        <v>171</v>
      </c>
      <c r="AF10" t="s">
        <v>108</v>
      </c>
    </row>
    <row r="11" spans="1:32" x14ac:dyDescent="0.25">
      <c r="A11">
        <v>936</v>
      </c>
      <c r="B11">
        <v>918</v>
      </c>
      <c r="C11">
        <v>5328</v>
      </c>
      <c r="D11">
        <v>7129</v>
      </c>
      <c r="E11">
        <v>6.52</v>
      </c>
      <c r="F11">
        <v>5.7</v>
      </c>
      <c r="G11">
        <v>19.96</v>
      </c>
      <c r="H11">
        <v>13.53</v>
      </c>
      <c r="I11">
        <v>4.3600000000000003</v>
      </c>
      <c r="J11">
        <v>8.8800000000000008</v>
      </c>
      <c r="K11">
        <v>5.31</v>
      </c>
      <c r="L11">
        <v>7.72</v>
      </c>
      <c r="M11">
        <v>27.03</v>
      </c>
      <c r="N11">
        <v>39.61</v>
      </c>
      <c r="O11">
        <v>2416</v>
      </c>
      <c r="P11">
        <v>2074</v>
      </c>
      <c r="Q11">
        <v>2139</v>
      </c>
      <c r="R11">
        <v>-19</v>
      </c>
      <c r="S11">
        <v>6683</v>
      </c>
      <c r="T11">
        <v>678</v>
      </c>
      <c r="U11">
        <v>2715</v>
      </c>
      <c r="V11">
        <v>406.19250071110702</v>
      </c>
      <c r="W11">
        <v>8</v>
      </c>
      <c r="X11">
        <v>10435.1925007111</v>
      </c>
      <c r="Y11" s="41">
        <f t="shared" si="0"/>
        <v>-23.819590445969482</v>
      </c>
      <c r="Z11">
        <v>5.7140000000000004</v>
      </c>
      <c r="AA11" s="41">
        <f t="shared" si="2"/>
        <v>-56.547528517110266</v>
      </c>
      <c r="AB11">
        <v>0.47711461003295402</v>
      </c>
      <c r="AC11">
        <f t="shared" si="1"/>
        <v>6.3673469387752988</v>
      </c>
      <c r="AD11">
        <v>3</v>
      </c>
      <c r="AE11" t="s">
        <v>172</v>
      </c>
      <c r="AF11" t="s">
        <v>125</v>
      </c>
    </row>
    <row r="12" spans="1:32" hidden="1" x14ac:dyDescent="0.25">
      <c r="A12">
        <v>1033</v>
      </c>
      <c r="B12">
        <v>934</v>
      </c>
      <c r="C12">
        <v>5334</v>
      </c>
      <c r="D12">
        <v>6740</v>
      </c>
      <c r="E12">
        <v>6.53</v>
      </c>
      <c r="F12">
        <v>6.21</v>
      </c>
      <c r="G12">
        <v>21.74</v>
      </c>
      <c r="H12">
        <v>13.16</v>
      </c>
      <c r="I12">
        <v>4.25</v>
      </c>
      <c r="J12">
        <v>7.47</v>
      </c>
      <c r="K12">
        <v>4.99</v>
      </c>
      <c r="L12">
        <v>8.0299999999999994</v>
      </c>
      <c r="M12">
        <v>27.03</v>
      </c>
      <c r="N12">
        <v>40.4</v>
      </c>
      <c r="O12">
        <v>2416</v>
      </c>
      <c r="P12">
        <v>2074</v>
      </c>
      <c r="Q12">
        <v>2181</v>
      </c>
      <c r="R12">
        <v>-58</v>
      </c>
      <c r="S12">
        <v>6687</v>
      </c>
      <c r="T12">
        <v>680</v>
      </c>
      <c r="U12">
        <v>2706</v>
      </c>
      <c r="V12">
        <v>411.19250071110702</v>
      </c>
      <c r="W12">
        <v>9</v>
      </c>
      <c r="X12">
        <v>10436.1925007111</v>
      </c>
      <c r="Y12" s="41">
        <f t="shared" si="0"/>
        <v>-23.812290110154038</v>
      </c>
      <c r="Z12">
        <v>5.3490000000000002</v>
      </c>
      <c r="AA12" s="41">
        <f t="shared" si="2"/>
        <v>-59.323193916349808</v>
      </c>
      <c r="AB12">
        <v>0.47674844379348202</v>
      </c>
      <c r="AC12">
        <f t="shared" si="1"/>
        <v>6.285714285714235</v>
      </c>
      <c r="AD12">
        <v>5</v>
      </c>
    </row>
    <row r="13" spans="1:32" x14ac:dyDescent="0.25">
      <c r="A13">
        <v>1062</v>
      </c>
      <c r="B13">
        <v>961</v>
      </c>
      <c r="C13">
        <v>5342</v>
      </c>
      <c r="D13">
        <v>6555</v>
      </c>
      <c r="E13">
        <v>6.54</v>
      </c>
      <c r="F13">
        <v>6.36</v>
      </c>
      <c r="G13">
        <v>22.28</v>
      </c>
      <c r="H13">
        <v>13.26</v>
      </c>
      <c r="I13">
        <v>4.28</v>
      </c>
      <c r="J13">
        <v>6.83</v>
      </c>
      <c r="K13">
        <v>4.95</v>
      </c>
      <c r="L13">
        <v>8.1199999999999992</v>
      </c>
      <c r="M13">
        <v>27.03</v>
      </c>
      <c r="N13">
        <v>40.36</v>
      </c>
      <c r="O13">
        <v>2416</v>
      </c>
      <c r="P13">
        <v>2074</v>
      </c>
      <c r="Q13">
        <v>2180</v>
      </c>
      <c r="R13">
        <v>-66</v>
      </c>
      <c r="S13">
        <v>6678</v>
      </c>
      <c r="T13">
        <v>681</v>
      </c>
      <c r="U13">
        <v>2709</v>
      </c>
      <c r="V13">
        <v>418.19250071110702</v>
      </c>
      <c r="W13">
        <v>10</v>
      </c>
      <c r="X13">
        <v>10437.1925007111</v>
      </c>
      <c r="Y13" s="41">
        <f t="shared" si="0"/>
        <v>-23.804989774338594</v>
      </c>
      <c r="Z13">
        <v>5.274</v>
      </c>
      <c r="AA13" s="41">
        <f t="shared" si="2"/>
        <v>-59.893536121673002</v>
      </c>
      <c r="AB13">
        <v>0.47857927499084502</v>
      </c>
      <c r="AC13">
        <f t="shared" si="1"/>
        <v>6.693877551020222</v>
      </c>
      <c r="AD13">
        <v>4</v>
      </c>
      <c r="AE13" t="s">
        <v>173</v>
      </c>
      <c r="AF13" t="s">
        <v>126</v>
      </c>
    </row>
    <row r="14" spans="1:32" x14ac:dyDescent="0.25">
      <c r="A14">
        <v>1113</v>
      </c>
      <c r="B14">
        <v>1004</v>
      </c>
      <c r="C14">
        <v>5344</v>
      </c>
      <c r="D14">
        <v>6243</v>
      </c>
      <c r="E14">
        <v>6.54</v>
      </c>
      <c r="F14">
        <v>6.63</v>
      </c>
      <c r="G14">
        <v>23.22</v>
      </c>
      <c r="H14">
        <v>13.34</v>
      </c>
      <c r="I14">
        <v>4.3</v>
      </c>
      <c r="J14">
        <v>5.82</v>
      </c>
      <c r="K14">
        <v>4.88</v>
      </c>
      <c r="L14">
        <v>8.2899999999999991</v>
      </c>
      <c r="M14">
        <v>27.03</v>
      </c>
      <c r="N14">
        <v>40.44</v>
      </c>
      <c r="O14">
        <v>2416</v>
      </c>
      <c r="P14">
        <v>2074</v>
      </c>
      <c r="Q14">
        <v>2184</v>
      </c>
      <c r="R14">
        <v>-80</v>
      </c>
      <c r="S14">
        <v>6668</v>
      </c>
      <c r="T14">
        <v>683</v>
      </c>
      <c r="U14">
        <v>2711</v>
      </c>
      <c r="V14">
        <v>427.19250071110702</v>
      </c>
      <c r="W14">
        <v>11</v>
      </c>
      <c r="X14">
        <v>10438.1925007111</v>
      </c>
      <c r="Y14" s="41">
        <f t="shared" si="0"/>
        <v>-23.797689438523136</v>
      </c>
      <c r="Z14">
        <v>5.133</v>
      </c>
      <c r="AA14" s="41">
        <f t="shared" si="2"/>
        <v>-60.965779467680605</v>
      </c>
      <c r="AB14">
        <v>0.482240937385573</v>
      </c>
      <c r="AC14">
        <f t="shared" si="1"/>
        <v>7.5102040816326365</v>
      </c>
      <c r="AD14">
        <v>5</v>
      </c>
      <c r="AE14" t="s">
        <v>174</v>
      </c>
      <c r="AF14" t="s">
        <v>127</v>
      </c>
    </row>
    <row r="15" spans="1:32" x14ac:dyDescent="0.25">
      <c r="A15">
        <v>1113</v>
      </c>
      <c r="B15">
        <v>878</v>
      </c>
      <c r="C15">
        <v>5328</v>
      </c>
      <c r="D15">
        <v>6634</v>
      </c>
      <c r="E15">
        <v>6.52</v>
      </c>
      <c r="F15">
        <v>6.63</v>
      </c>
      <c r="G15">
        <v>23.22</v>
      </c>
      <c r="H15">
        <v>12.06</v>
      </c>
      <c r="I15">
        <v>3.89</v>
      </c>
      <c r="J15">
        <v>7.1</v>
      </c>
      <c r="K15">
        <v>4.53</v>
      </c>
      <c r="L15">
        <v>8.34</v>
      </c>
      <c r="M15">
        <v>27.03</v>
      </c>
      <c r="N15">
        <v>42.04</v>
      </c>
      <c r="O15">
        <v>2416</v>
      </c>
      <c r="P15">
        <v>2074</v>
      </c>
      <c r="Q15">
        <v>2270</v>
      </c>
      <c r="R15">
        <v>-106</v>
      </c>
      <c r="S15">
        <v>6729</v>
      </c>
      <c r="T15">
        <v>682</v>
      </c>
      <c r="U15">
        <v>2675</v>
      </c>
      <c r="V15">
        <v>402.19250071110702</v>
      </c>
      <c r="W15">
        <v>12</v>
      </c>
      <c r="X15">
        <v>10439.1925007111</v>
      </c>
      <c r="Y15" s="41">
        <f t="shared" si="0"/>
        <v>-23.790389102707692</v>
      </c>
      <c r="Z15">
        <v>4.907</v>
      </c>
      <c r="AA15" s="41">
        <f t="shared" si="2"/>
        <v>-62.684410646387832</v>
      </c>
      <c r="AB15">
        <v>0.47125595020139099</v>
      </c>
      <c r="AC15">
        <f t="shared" si="1"/>
        <v>5.0612244897958192</v>
      </c>
      <c r="AD15">
        <v>6</v>
      </c>
      <c r="AE15" t="s">
        <v>175</v>
      </c>
      <c r="AF15" t="s">
        <v>128</v>
      </c>
    </row>
    <row r="16" spans="1:32" x14ac:dyDescent="0.25">
      <c r="A16">
        <v>1062</v>
      </c>
      <c r="B16">
        <v>839</v>
      </c>
      <c r="C16">
        <v>5329</v>
      </c>
      <c r="D16">
        <v>6933</v>
      </c>
      <c r="E16">
        <v>6.52</v>
      </c>
      <c r="F16">
        <v>6.36</v>
      </c>
      <c r="G16">
        <v>22.28</v>
      </c>
      <c r="H16">
        <v>11.94</v>
      </c>
      <c r="I16">
        <v>3.85</v>
      </c>
      <c r="J16">
        <v>8.16</v>
      </c>
      <c r="K16">
        <v>4.5999999999999996</v>
      </c>
      <c r="L16">
        <v>8.18</v>
      </c>
      <c r="M16">
        <v>27.03</v>
      </c>
      <c r="N16">
        <v>42.02</v>
      </c>
      <c r="O16">
        <v>2416</v>
      </c>
      <c r="P16">
        <v>2074</v>
      </c>
      <c r="Q16">
        <v>2269</v>
      </c>
      <c r="R16">
        <v>-92</v>
      </c>
      <c r="S16">
        <v>6741</v>
      </c>
      <c r="T16">
        <v>680</v>
      </c>
      <c r="U16">
        <v>2672</v>
      </c>
      <c r="V16">
        <v>395.19250071110702</v>
      </c>
      <c r="W16">
        <v>13</v>
      </c>
      <c r="X16">
        <v>10440.1925007111</v>
      </c>
      <c r="Y16" s="41">
        <f t="shared" si="0"/>
        <v>-23.783088766892249</v>
      </c>
      <c r="Z16">
        <v>5.0380000000000003</v>
      </c>
      <c r="AA16" s="41">
        <f t="shared" si="2"/>
        <v>-61.688212927756652</v>
      </c>
      <c r="AB16">
        <v>0.46796045404613601</v>
      </c>
      <c r="AC16">
        <f t="shared" si="1"/>
        <v>4.3265306122446816</v>
      </c>
      <c r="AD16">
        <v>7</v>
      </c>
      <c r="AE16" t="s">
        <v>176</v>
      </c>
      <c r="AF16" t="s">
        <v>129</v>
      </c>
    </row>
    <row r="17" spans="1:35" x14ac:dyDescent="0.25">
      <c r="A17">
        <v>1249</v>
      </c>
      <c r="B17">
        <v>878</v>
      </c>
      <c r="C17">
        <v>5328</v>
      </c>
      <c r="D17">
        <v>6158</v>
      </c>
      <c r="E17">
        <v>6.52</v>
      </c>
      <c r="F17">
        <v>7.35</v>
      </c>
      <c r="G17">
        <v>25.72</v>
      </c>
      <c r="H17">
        <v>11.1</v>
      </c>
      <c r="I17">
        <v>3.58</v>
      </c>
      <c r="J17">
        <v>5.56</v>
      </c>
      <c r="K17">
        <v>4.05</v>
      </c>
      <c r="L17">
        <v>8.8800000000000008</v>
      </c>
      <c r="M17">
        <v>27.03</v>
      </c>
      <c r="N17">
        <v>43.68</v>
      </c>
      <c r="O17">
        <v>2416</v>
      </c>
      <c r="P17">
        <v>2074</v>
      </c>
      <c r="Q17">
        <v>2359</v>
      </c>
      <c r="R17">
        <v>-168</v>
      </c>
      <c r="S17">
        <v>6757</v>
      </c>
      <c r="T17">
        <v>684</v>
      </c>
      <c r="U17">
        <v>2649</v>
      </c>
      <c r="V17">
        <v>404.19250071110702</v>
      </c>
      <c r="W17">
        <v>14</v>
      </c>
      <c r="X17">
        <v>10443.1925007111</v>
      </c>
      <c r="Y17" s="41">
        <f t="shared" si="0"/>
        <v>-23.761187759445903</v>
      </c>
      <c r="Z17">
        <v>4.32</v>
      </c>
      <c r="AA17" s="41">
        <f t="shared" si="2"/>
        <v>-67.148288973384027</v>
      </c>
      <c r="AB17">
        <v>0.47345294763822698</v>
      </c>
      <c r="AC17">
        <f t="shared" si="1"/>
        <v>5.5510204081630832</v>
      </c>
      <c r="AD17">
        <v>8</v>
      </c>
      <c r="AE17" t="s">
        <v>177</v>
      </c>
      <c r="AF17" t="s">
        <v>130</v>
      </c>
    </row>
    <row r="18" spans="1:35" x14ac:dyDescent="0.25">
      <c r="A18">
        <v>1347</v>
      </c>
      <c r="B18">
        <v>963</v>
      </c>
      <c r="C18">
        <v>5328</v>
      </c>
      <c r="D18">
        <v>5551</v>
      </c>
      <c r="E18">
        <v>6.52</v>
      </c>
      <c r="F18">
        <v>7.84</v>
      </c>
      <c r="G18">
        <v>27.45</v>
      </c>
      <c r="H18">
        <v>11.07</v>
      </c>
      <c r="I18">
        <v>3.57</v>
      </c>
      <c r="J18">
        <v>3.86</v>
      </c>
      <c r="K18">
        <v>3.9</v>
      </c>
      <c r="L18">
        <v>9.24</v>
      </c>
      <c r="M18">
        <v>27.03</v>
      </c>
      <c r="N18">
        <v>44.03</v>
      </c>
      <c r="O18">
        <v>2416</v>
      </c>
      <c r="P18">
        <v>2074</v>
      </c>
      <c r="Q18">
        <v>2378</v>
      </c>
      <c r="R18">
        <v>-199</v>
      </c>
      <c r="S18">
        <v>6746</v>
      </c>
      <c r="T18">
        <v>686</v>
      </c>
      <c r="U18">
        <v>2648</v>
      </c>
      <c r="V18">
        <v>419.19250071110702</v>
      </c>
      <c r="W18">
        <v>15</v>
      </c>
      <c r="X18">
        <v>10445.1925007111</v>
      </c>
      <c r="Y18" s="41">
        <f t="shared" si="0"/>
        <v>-23.746587087815001</v>
      </c>
      <c r="Z18">
        <v>4.03</v>
      </c>
      <c r="AA18" s="41">
        <f t="shared" si="2"/>
        <v>-69.353612167300383</v>
      </c>
      <c r="AB18">
        <v>0.481142438667154</v>
      </c>
      <c r="AC18">
        <f t="shared" si="1"/>
        <v>7.2653061224487772</v>
      </c>
      <c r="AD18">
        <v>9</v>
      </c>
      <c r="AE18" t="s">
        <v>178</v>
      </c>
      <c r="AF18" t="s">
        <v>131</v>
      </c>
    </row>
    <row r="19" spans="1:35" x14ac:dyDescent="0.25">
      <c r="A19">
        <v>1196</v>
      </c>
      <c r="B19">
        <v>796</v>
      </c>
      <c r="C19">
        <v>5328</v>
      </c>
      <c r="D19">
        <v>6597</v>
      </c>
      <c r="E19">
        <v>6.52</v>
      </c>
      <c r="F19">
        <v>7.07</v>
      </c>
      <c r="G19">
        <v>24.74</v>
      </c>
      <c r="H19">
        <v>10.65</v>
      </c>
      <c r="I19">
        <v>3.44</v>
      </c>
      <c r="J19">
        <v>6.97</v>
      </c>
      <c r="K19">
        <v>4.0199999999999996</v>
      </c>
      <c r="L19">
        <v>8.7200000000000006</v>
      </c>
      <c r="M19">
        <v>27.03</v>
      </c>
      <c r="N19">
        <v>44.07</v>
      </c>
      <c r="O19">
        <v>2416</v>
      </c>
      <c r="P19">
        <v>2074</v>
      </c>
      <c r="Q19">
        <v>2380</v>
      </c>
      <c r="R19">
        <v>-161</v>
      </c>
      <c r="S19">
        <v>6784</v>
      </c>
      <c r="T19">
        <v>683</v>
      </c>
      <c r="U19">
        <v>2637</v>
      </c>
      <c r="V19">
        <v>390.19250071110702</v>
      </c>
      <c r="W19">
        <v>16</v>
      </c>
      <c r="X19">
        <v>10445.1925007111</v>
      </c>
      <c r="Y19" s="41">
        <f t="shared" si="0"/>
        <v>-23.746587087815001</v>
      </c>
      <c r="Z19">
        <v>4.3970000000000002</v>
      </c>
      <c r="AA19" s="41">
        <f t="shared" si="2"/>
        <v>-66.562737642585546</v>
      </c>
      <c r="AB19">
        <v>0.46649578908824602</v>
      </c>
      <c r="AC19">
        <f t="shared" si="1"/>
        <v>3.9999999999999858</v>
      </c>
      <c r="AD19">
        <v>10</v>
      </c>
      <c r="AE19" t="s">
        <v>179</v>
      </c>
      <c r="AF19" t="s">
        <v>132</v>
      </c>
    </row>
    <row r="20" spans="1:35" x14ac:dyDescent="0.25">
      <c r="A20">
        <v>1903</v>
      </c>
      <c r="B20">
        <v>229</v>
      </c>
      <c r="C20">
        <v>5329</v>
      </c>
      <c r="D20">
        <v>5881</v>
      </c>
      <c r="E20">
        <v>6.52</v>
      </c>
      <c r="F20">
        <v>10.119999999999999</v>
      </c>
      <c r="G20">
        <v>35.42</v>
      </c>
      <c r="H20">
        <v>2.21</v>
      </c>
      <c r="I20">
        <v>0.71</v>
      </c>
      <c r="J20">
        <v>4.74</v>
      </c>
      <c r="K20">
        <v>1.51</v>
      </c>
      <c r="L20">
        <v>11.99</v>
      </c>
      <c r="M20">
        <v>27.03</v>
      </c>
      <c r="N20">
        <v>56.52</v>
      </c>
      <c r="O20">
        <v>2416</v>
      </c>
      <c r="P20">
        <v>2074</v>
      </c>
      <c r="Q20">
        <v>3052</v>
      </c>
      <c r="R20">
        <v>-524</v>
      </c>
      <c r="S20">
        <v>7101</v>
      </c>
      <c r="T20">
        <v>693</v>
      </c>
      <c r="U20">
        <v>2402</v>
      </c>
      <c r="V20">
        <v>308.19250071110702</v>
      </c>
      <c r="W20">
        <v>17</v>
      </c>
      <c r="X20">
        <v>10452.1925007111</v>
      </c>
      <c r="Y20" s="41">
        <f t="shared" si="0"/>
        <v>-23.695484737106881</v>
      </c>
      <c r="Z20">
        <v>1.083</v>
      </c>
      <c r="AA20" s="41">
        <f t="shared" si="2"/>
        <v>-91.764258555133082</v>
      </c>
      <c r="AB20">
        <v>0.494324423288172</v>
      </c>
      <c r="AC20">
        <f t="shared" si="1"/>
        <v>10.204081632652873</v>
      </c>
      <c r="AD20">
        <v>11</v>
      </c>
      <c r="AE20" t="s">
        <v>180</v>
      </c>
      <c r="AF20" t="s">
        <v>133</v>
      </c>
    </row>
    <row r="21" spans="1:35" x14ac:dyDescent="0.25">
      <c r="A21">
        <v>1813</v>
      </c>
      <c r="B21">
        <v>341</v>
      </c>
      <c r="C21">
        <v>5328</v>
      </c>
      <c r="D21">
        <v>5848</v>
      </c>
      <c r="E21">
        <v>6.52</v>
      </c>
      <c r="F21">
        <v>9.8000000000000007</v>
      </c>
      <c r="G21">
        <v>34.31</v>
      </c>
      <c r="H21">
        <v>3.4</v>
      </c>
      <c r="I21">
        <v>1.1000000000000001</v>
      </c>
      <c r="J21">
        <v>4.6500000000000004</v>
      </c>
      <c r="K21">
        <v>1.75</v>
      </c>
      <c r="L21">
        <v>11.52</v>
      </c>
      <c r="M21">
        <v>27.03</v>
      </c>
      <c r="N21">
        <v>54.83</v>
      </c>
      <c r="O21">
        <v>2416</v>
      </c>
      <c r="P21">
        <v>2074</v>
      </c>
      <c r="Q21">
        <v>2961</v>
      </c>
      <c r="R21">
        <v>-479</v>
      </c>
      <c r="S21">
        <v>7054</v>
      </c>
      <c r="T21">
        <v>692</v>
      </c>
      <c r="U21">
        <v>2436</v>
      </c>
      <c r="V21">
        <v>324.19250071110702</v>
      </c>
      <c r="W21">
        <v>18</v>
      </c>
      <c r="X21">
        <v>10454.1925007111</v>
      </c>
      <c r="Y21" s="41">
        <f t="shared" si="0"/>
        <v>-23.680884065475979</v>
      </c>
      <c r="Z21">
        <v>1.486</v>
      </c>
      <c r="AA21" s="41">
        <f t="shared" si="2"/>
        <v>-88.699619771863112</v>
      </c>
      <c r="AB21">
        <v>0.48590259978029998</v>
      </c>
      <c r="AC21">
        <f t="shared" si="1"/>
        <v>8.3265306122448237</v>
      </c>
      <c r="AD21">
        <v>12</v>
      </c>
      <c r="AE21" t="s">
        <v>181</v>
      </c>
      <c r="AF21" t="s">
        <v>134</v>
      </c>
    </row>
    <row r="22" spans="1:35" x14ac:dyDescent="0.25">
      <c r="A22">
        <v>1981</v>
      </c>
      <c r="B22">
        <v>582</v>
      </c>
      <c r="C22">
        <v>5340</v>
      </c>
      <c r="D22">
        <v>4513</v>
      </c>
      <c r="E22">
        <v>6.54</v>
      </c>
      <c r="F22">
        <v>10.38</v>
      </c>
      <c r="G22">
        <v>36.32</v>
      </c>
      <c r="H22">
        <v>4.3600000000000003</v>
      </c>
      <c r="I22">
        <v>1.4</v>
      </c>
      <c r="J22">
        <v>1.7</v>
      </c>
      <c r="K22">
        <v>1.7</v>
      </c>
      <c r="L22">
        <v>11.76</v>
      </c>
      <c r="M22">
        <v>27.03</v>
      </c>
      <c r="N22">
        <v>54</v>
      </c>
      <c r="O22">
        <v>2416</v>
      </c>
      <c r="P22">
        <v>2074</v>
      </c>
      <c r="Q22">
        <v>2916</v>
      </c>
      <c r="R22">
        <v>-497</v>
      </c>
      <c r="S22">
        <v>6993</v>
      </c>
      <c r="T22">
        <v>697</v>
      </c>
      <c r="U22">
        <v>2462</v>
      </c>
      <c r="V22">
        <v>370.19250071110702</v>
      </c>
      <c r="W22">
        <v>19</v>
      </c>
      <c r="X22">
        <v>10464.1925007111</v>
      </c>
      <c r="Y22" s="41">
        <f t="shared" si="0"/>
        <v>-23.607880707321499</v>
      </c>
      <c r="Z22">
        <v>1.325</v>
      </c>
      <c r="AA22" s="41">
        <f t="shared" si="2"/>
        <v>-89.923954372623569</v>
      </c>
      <c r="AB22">
        <v>0.49285975833028101</v>
      </c>
      <c r="AC22">
        <f t="shared" si="1"/>
        <v>9.8775510204079495</v>
      </c>
      <c r="AD22">
        <v>13</v>
      </c>
      <c r="AE22" t="s">
        <v>182</v>
      </c>
      <c r="AF22" t="s">
        <v>135</v>
      </c>
    </row>
    <row r="23" spans="1:35" x14ac:dyDescent="0.25">
      <c r="A23">
        <v>1802</v>
      </c>
      <c r="B23">
        <v>788</v>
      </c>
      <c r="C23">
        <v>5329</v>
      </c>
      <c r="D23">
        <v>4501</v>
      </c>
      <c r="E23">
        <v>6.52</v>
      </c>
      <c r="F23">
        <v>9.76</v>
      </c>
      <c r="G23">
        <v>34.18</v>
      </c>
      <c r="H23">
        <v>6.52</v>
      </c>
      <c r="I23">
        <v>2.1</v>
      </c>
      <c r="J23">
        <v>1.68</v>
      </c>
      <c r="K23">
        <v>2.25</v>
      </c>
      <c r="L23">
        <v>10.98</v>
      </c>
      <c r="M23">
        <v>27.03</v>
      </c>
      <c r="N23">
        <v>50.92</v>
      </c>
      <c r="O23">
        <v>2416</v>
      </c>
      <c r="P23">
        <v>2074</v>
      </c>
      <c r="Q23">
        <v>2750</v>
      </c>
      <c r="R23">
        <v>-413</v>
      </c>
      <c r="S23">
        <v>6909</v>
      </c>
      <c r="T23">
        <v>694</v>
      </c>
      <c r="U23">
        <v>2522</v>
      </c>
      <c r="V23">
        <v>398.19250071110702</v>
      </c>
      <c r="W23">
        <v>20</v>
      </c>
      <c r="X23">
        <v>10465.1925007111</v>
      </c>
      <c r="Y23" s="41">
        <f t="shared" si="0"/>
        <v>-23.600580371506055</v>
      </c>
      <c r="Z23">
        <v>2.0840000000000001</v>
      </c>
      <c r="AA23" s="41">
        <f t="shared" si="2"/>
        <v>-84.152091254752847</v>
      </c>
      <c r="AB23">
        <v>0.48443793482240899</v>
      </c>
      <c r="AC23">
        <f t="shared" si="1"/>
        <v>7.9999999999999005</v>
      </c>
      <c r="AD23">
        <v>14</v>
      </c>
      <c r="AE23" t="s">
        <v>183</v>
      </c>
      <c r="AF23" t="s">
        <v>136</v>
      </c>
    </row>
    <row r="25" spans="1:35" x14ac:dyDescent="0.25">
      <c r="AF25" t="s">
        <v>110</v>
      </c>
      <c r="AG25" t="s">
        <v>95</v>
      </c>
    </row>
    <row r="26" spans="1:35" x14ac:dyDescent="0.25">
      <c r="AF26" t="s">
        <v>96</v>
      </c>
      <c r="AG26" t="s">
        <v>111</v>
      </c>
      <c r="AH26" t="s">
        <v>95</v>
      </c>
    </row>
    <row r="27" spans="1:35" x14ac:dyDescent="0.25">
      <c r="AG27">
        <v>2</v>
      </c>
      <c r="AH27" t="s">
        <v>112</v>
      </c>
      <c r="AI27" t="s">
        <v>95</v>
      </c>
    </row>
    <row r="28" spans="1:35" x14ac:dyDescent="0.25">
      <c r="AG28">
        <v>3</v>
      </c>
      <c r="AH28" t="s">
        <v>113</v>
      </c>
      <c r="AI28" t="s">
        <v>95</v>
      </c>
    </row>
    <row r="29" spans="1:35" x14ac:dyDescent="0.25">
      <c r="AG29">
        <v>4</v>
      </c>
      <c r="AH29" t="s">
        <v>114</v>
      </c>
      <c r="AI29" t="s">
        <v>95</v>
      </c>
    </row>
    <row r="30" spans="1:35" x14ac:dyDescent="0.25">
      <c r="AF30" t="s">
        <v>97</v>
      </c>
      <c r="AG30" t="s">
        <v>115</v>
      </c>
      <c r="AH30" t="s">
        <v>95</v>
      </c>
    </row>
    <row r="31" spans="1:35" x14ac:dyDescent="0.25">
      <c r="AF31" t="s">
        <v>98</v>
      </c>
      <c r="AG31" t="s">
        <v>116</v>
      </c>
      <c r="AH31" t="s">
        <v>95</v>
      </c>
    </row>
    <row r="32" spans="1:35" x14ac:dyDescent="0.25">
      <c r="AF32" t="s">
        <v>99</v>
      </c>
      <c r="AG32" t="s">
        <v>117</v>
      </c>
      <c r="AH32" t="s">
        <v>95</v>
      </c>
    </row>
    <row r="33" spans="32:34" x14ac:dyDescent="0.25">
      <c r="AF33" t="s">
        <v>100</v>
      </c>
      <c r="AG33" t="s">
        <v>118</v>
      </c>
      <c r="AH33" t="s">
        <v>95</v>
      </c>
    </row>
    <row r="34" spans="32:34" x14ac:dyDescent="0.25">
      <c r="AF34" t="s">
        <v>101</v>
      </c>
      <c r="AG34" t="s">
        <v>119</v>
      </c>
      <c r="AH34" t="s">
        <v>95</v>
      </c>
    </row>
    <row r="35" spans="32:34" x14ac:dyDescent="0.25">
      <c r="AF35" t="s">
        <v>102</v>
      </c>
      <c r="AG35" t="s">
        <v>120</v>
      </c>
      <c r="AH35" t="s">
        <v>95</v>
      </c>
    </row>
    <row r="36" spans="32:34" x14ac:dyDescent="0.25">
      <c r="AF36" t="s">
        <v>103</v>
      </c>
      <c r="AG36" t="s">
        <v>121</v>
      </c>
      <c r="AH36" t="s">
        <v>95</v>
      </c>
    </row>
    <row r="37" spans="32:34" x14ac:dyDescent="0.25">
      <c r="AF37" t="s">
        <v>104</v>
      </c>
      <c r="AG37" t="s">
        <v>122</v>
      </c>
      <c r="AH37" t="s">
        <v>95</v>
      </c>
    </row>
    <row r="38" spans="32:34" x14ac:dyDescent="0.25">
      <c r="AF38" t="s">
        <v>105</v>
      </c>
      <c r="AG38" t="s">
        <v>123</v>
      </c>
      <c r="AH38" t="s">
        <v>95</v>
      </c>
    </row>
    <row r="39" spans="32:34" x14ac:dyDescent="0.25">
      <c r="AF39" t="s">
        <v>106</v>
      </c>
      <c r="AG39" t="s">
        <v>107</v>
      </c>
      <c r="AH39" t="s">
        <v>95</v>
      </c>
    </row>
  </sheetData>
  <sortState ref="A4:AA23">
    <sortCondition ref="X4:X23"/>
  </sortState>
  <conditionalFormatting sqref="C4:C23">
    <cfRule type="cellIs" dxfId="46" priority="9" operator="between">
      <formula>5325</formula>
      <formula>5335</formula>
    </cfRule>
    <cfRule type="cellIs" dxfId="45" priority="13" operator="equal">
      <formula>5328</formula>
    </cfRule>
  </conditionalFormatting>
  <conditionalFormatting sqref="AB4:AB23">
    <cfRule type="cellIs" dxfId="44" priority="11" operator="lessThan">
      <formula>0.45</formula>
    </cfRule>
  </conditionalFormatting>
  <conditionalFormatting sqref="C1:C3">
    <cfRule type="cellIs" dxfId="43" priority="5" operator="between">
      <formula>5325</formula>
      <formula>5335</formula>
    </cfRule>
    <cfRule type="cellIs" dxfId="42" priority="8" operator="equal">
      <formula>5328</formula>
    </cfRule>
  </conditionalFormatting>
  <conditionalFormatting sqref="Y2">
    <cfRule type="top10" dxfId="41" priority="2" percent="1" bottom="1" rank="10"/>
  </conditionalFormatting>
  <conditionalFormatting sqref="AC2">
    <cfRule type="top10" dxfId="40" priority="1" percent="1" bottom="1" rank="1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Q1" zoomScaleNormal="100" workbookViewId="0">
      <selection activeCell="W1" sqref="W1:AE27"/>
    </sheetView>
  </sheetViews>
  <sheetFormatPr defaultRowHeight="15" x14ac:dyDescent="0.25"/>
  <cols>
    <col min="2" max="3" width="7.7109375" bestFit="1" customWidth="1"/>
    <col min="4" max="4" width="10.5703125" bestFit="1" customWidth="1"/>
    <col min="5" max="5" width="5.28515625" bestFit="1" customWidth="1"/>
    <col min="6" max="6" width="8.7109375" bestFit="1" customWidth="1"/>
    <col min="7" max="7" width="9" bestFit="1" customWidth="1"/>
    <col min="8" max="8" width="7.85546875" bestFit="1" customWidth="1"/>
    <col min="9" max="9" width="7.5703125" bestFit="1" customWidth="1"/>
    <col min="10" max="10" width="10.85546875" bestFit="1" customWidth="1"/>
    <col min="11" max="11" width="7" bestFit="1" customWidth="1"/>
    <col min="12" max="12" width="6.7109375" bestFit="1" customWidth="1"/>
    <col min="13" max="13" width="15.5703125" bestFit="1" customWidth="1"/>
    <col min="14" max="14" width="20.42578125" bestFit="1" customWidth="1"/>
    <col min="15" max="15" width="10.42578125" bestFit="1" customWidth="1"/>
    <col min="16" max="16" width="10.28515625" bestFit="1" customWidth="1"/>
    <col min="17" max="17" width="12.140625" bestFit="1" customWidth="1"/>
    <col min="18" max="18" width="22.28515625" bestFit="1" customWidth="1"/>
    <col min="19" max="19" width="12.7109375" bestFit="1" customWidth="1"/>
    <col min="20" max="20" width="19.85546875" bestFit="1" customWidth="1"/>
    <col min="21" max="21" width="14.28515625" bestFit="1" customWidth="1"/>
    <col min="22" max="22" width="15.140625" bestFit="1" customWidth="1"/>
    <col min="23" max="23" width="15.140625" customWidth="1"/>
    <col min="24" max="24" width="21.7109375" bestFit="1" customWidth="1"/>
    <col min="25" max="25" width="7.85546875" bestFit="1" customWidth="1"/>
    <col min="26" max="26" width="13.28515625" bestFit="1" customWidth="1"/>
    <col min="27" max="27" width="7.85546875" bestFit="1" customWidth="1"/>
    <col min="28" max="28" width="12" bestFit="1" customWidth="1"/>
    <col min="29" max="29" width="7.85546875" bestFit="1" customWidth="1"/>
  </cols>
  <sheetData>
    <row r="1" spans="1:31" x14ac:dyDescent="0.25">
      <c r="A1" s="13" t="s">
        <v>60</v>
      </c>
      <c r="B1" s="13" t="s">
        <v>61</v>
      </c>
      <c r="C1" s="13" t="s">
        <v>62</v>
      </c>
      <c r="D1" s="13" t="s">
        <v>63</v>
      </c>
      <c r="E1" s="32" t="s">
        <v>0</v>
      </c>
      <c r="F1" s="32" t="s">
        <v>74</v>
      </c>
      <c r="G1" s="33" t="s">
        <v>75</v>
      </c>
      <c r="H1" s="33" t="s">
        <v>76</v>
      </c>
      <c r="I1" s="32" t="s">
        <v>77</v>
      </c>
      <c r="J1" s="10" t="s">
        <v>78</v>
      </c>
      <c r="K1" s="32" t="s">
        <v>3</v>
      </c>
      <c r="L1" s="32" t="s">
        <v>4</v>
      </c>
      <c r="M1" s="32" t="s">
        <v>64</v>
      </c>
      <c r="N1" s="32" t="s">
        <v>65</v>
      </c>
      <c r="O1" s="11" t="s">
        <v>66</v>
      </c>
      <c r="P1" s="11" t="s">
        <v>67</v>
      </c>
      <c r="Q1" s="11" t="s">
        <v>27</v>
      </c>
      <c r="R1" s="11" t="s">
        <v>79</v>
      </c>
      <c r="S1" s="11" t="s">
        <v>89</v>
      </c>
      <c r="T1" s="11" t="s">
        <v>68</v>
      </c>
      <c r="U1" s="11" t="s">
        <v>8</v>
      </c>
      <c r="V1" s="11" t="s">
        <v>9</v>
      </c>
      <c r="W1" s="11"/>
      <c r="X1" s="14" t="s">
        <v>56</v>
      </c>
      <c r="Y1" s="14"/>
      <c r="Z1" s="14" t="s">
        <v>69</v>
      </c>
      <c r="AA1" s="14"/>
      <c r="AB1" s="14" t="s">
        <v>21</v>
      </c>
      <c r="AC1" s="14"/>
    </row>
    <row r="2" spans="1:31" x14ac:dyDescent="0.25">
      <c r="A2" s="13" t="s">
        <v>70</v>
      </c>
      <c r="B2" s="13" t="s">
        <v>70</v>
      </c>
      <c r="C2" s="13" t="s">
        <v>70</v>
      </c>
      <c r="D2" s="13" t="s">
        <v>70</v>
      </c>
      <c r="E2" s="32" t="s">
        <v>71</v>
      </c>
      <c r="F2" s="32" t="s">
        <v>71</v>
      </c>
      <c r="G2" s="33" t="s">
        <v>71</v>
      </c>
      <c r="H2" s="33" t="s">
        <v>71</v>
      </c>
      <c r="I2" s="32" t="s">
        <v>71</v>
      </c>
      <c r="J2" s="10" t="s">
        <v>71</v>
      </c>
      <c r="K2" s="32" t="s">
        <v>71</v>
      </c>
      <c r="L2" s="32" t="s">
        <v>71</v>
      </c>
      <c r="M2" s="32" t="s">
        <v>71</v>
      </c>
      <c r="N2" s="32" t="s">
        <v>71</v>
      </c>
      <c r="O2" s="11" t="s">
        <v>72</v>
      </c>
      <c r="P2" s="11" t="s">
        <v>72</v>
      </c>
      <c r="Q2" s="11" t="s">
        <v>72</v>
      </c>
      <c r="R2" s="11" t="s">
        <v>72</v>
      </c>
      <c r="S2" s="11" t="s">
        <v>72</v>
      </c>
      <c r="T2" s="11" t="s">
        <v>72</v>
      </c>
      <c r="U2" s="11" t="s">
        <v>72</v>
      </c>
      <c r="V2" s="11" t="s">
        <v>72</v>
      </c>
      <c r="W2" s="11"/>
      <c r="X2" s="14"/>
      <c r="Y2" s="14" t="s">
        <v>137</v>
      </c>
      <c r="Z2" s="14" t="s">
        <v>73</v>
      </c>
      <c r="AA2" s="14" t="s">
        <v>137</v>
      </c>
      <c r="AB2" s="14" t="s">
        <v>72</v>
      </c>
      <c r="AC2" s="14" t="s">
        <v>137</v>
      </c>
    </row>
    <row r="3" spans="1:31" x14ac:dyDescent="0.25">
      <c r="A3" s="35">
        <v>-1</v>
      </c>
      <c r="B3" s="35">
        <v>-1</v>
      </c>
      <c r="C3" s="35">
        <v>-1</v>
      </c>
      <c r="D3" s="35">
        <v>-1</v>
      </c>
      <c r="E3" s="35">
        <v>-1</v>
      </c>
      <c r="F3" s="35">
        <v>-1</v>
      </c>
      <c r="G3" s="35">
        <v>-1</v>
      </c>
      <c r="H3" s="35">
        <v>-1</v>
      </c>
      <c r="I3" s="35">
        <v>-1</v>
      </c>
      <c r="J3" s="35">
        <v>-1</v>
      </c>
      <c r="K3" s="35">
        <v>-1</v>
      </c>
      <c r="L3" s="35">
        <v>-1</v>
      </c>
      <c r="M3" s="35">
        <v>-1</v>
      </c>
      <c r="N3" s="35">
        <v>-1</v>
      </c>
      <c r="O3" s="35">
        <v>-1</v>
      </c>
      <c r="P3" s="35">
        <v>-1</v>
      </c>
      <c r="Q3" s="35">
        <v>-1</v>
      </c>
      <c r="R3" s="35">
        <v>-1</v>
      </c>
      <c r="S3" s="35">
        <v>-1</v>
      </c>
      <c r="T3" s="35">
        <v>-1</v>
      </c>
      <c r="U3" s="35">
        <v>-1</v>
      </c>
      <c r="V3" s="35">
        <v>-1</v>
      </c>
      <c r="W3" s="52" t="s">
        <v>93</v>
      </c>
      <c r="X3" s="52">
        <v>0.44850000000000001</v>
      </c>
      <c r="Y3" s="53">
        <f t="shared" ref="Y3:Y28" si="0">-(100-100/$X$3*X3)</f>
        <v>0</v>
      </c>
      <c r="Z3" s="52">
        <v>13.15</v>
      </c>
      <c r="AA3" s="53">
        <f>-(100-100/$Z$3*Z3)</f>
        <v>0</v>
      </c>
      <c r="AB3" s="52">
        <v>13698</v>
      </c>
      <c r="AC3" s="53">
        <f>-(100-100/$AB$3*AB3)</f>
        <v>0</v>
      </c>
      <c r="AD3">
        <v>0</v>
      </c>
      <c r="AE3" t="s">
        <v>153</v>
      </c>
    </row>
    <row r="4" spans="1:31" x14ac:dyDescent="0.25">
      <c r="A4">
        <v>994</v>
      </c>
      <c r="B4">
        <v>294</v>
      </c>
      <c r="C4">
        <v>5328</v>
      </c>
      <c r="D4">
        <v>8861</v>
      </c>
      <c r="E4">
        <v>6.52</v>
      </c>
      <c r="F4">
        <v>6.01</v>
      </c>
      <c r="G4">
        <v>21.03</v>
      </c>
      <c r="H4">
        <v>4.79</v>
      </c>
      <c r="I4">
        <v>1.54</v>
      </c>
      <c r="J4">
        <v>16.559999999999999</v>
      </c>
      <c r="K4">
        <v>3.29</v>
      </c>
      <c r="L4">
        <v>8.82</v>
      </c>
      <c r="M4">
        <v>27.03</v>
      </c>
      <c r="N4">
        <v>50.73</v>
      </c>
      <c r="O4">
        <v>2416</v>
      </c>
      <c r="P4">
        <v>2074</v>
      </c>
      <c r="Q4">
        <v>2739</v>
      </c>
      <c r="R4">
        <v>-215</v>
      </c>
      <c r="S4">
        <v>7088</v>
      </c>
      <c r="T4">
        <v>676</v>
      </c>
      <c r="U4">
        <v>2474</v>
      </c>
      <c r="V4">
        <v>305.19250071110702</v>
      </c>
      <c r="W4">
        <v>1</v>
      </c>
      <c r="X4">
        <v>0.44342731600146401</v>
      </c>
      <c r="Y4" s="41">
        <f t="shared" si="0"/>
        <v>-1.1310332215241914</v>
      </c>
      <c r="Z4">
        <v>3.9209999999999998</v>
      </c>
      <c r="AA4" s="41">
        <f t="shared" ref="AA4:AA28" si="1">-(100-100/$Z$3*Z4)</f>
        <v>-70.182509505703422</v>
      </c>
      <c r="AB4">
        <v>10504.1925007111</v>
      </c>
      <c r="AC4" s="41">
        <f t="shared" ref="AC4:AC27" si="2">-(100-100/$AB$3*AB4)</f>
        <v>-23.315867274703606</v>
      </c>
      <c r="AD4">
        <v>1</v>
      </c>
      <c r="AE4" t="s">
        <v>138</v>
      </c>
    </row>
    <row r="5" spans="1:31" hidden="1" x14ac:dyDescent="0.25">
      <c r="A5">
        <v>879</v>
      </c>
      <c r="B5">
        <v>99</v>
      </c>
      <c r="C5">
        <v>5328</v>
      </c>
      <c r="D5">
        <v>9868</v>
      </c>
      <c r="E5">
        <v>6.52</v>
      </c>
      <c r="F5">
        <v>5.4</v>
      </c>
      <c r="G5">
        <v>18.91</v>
      </c>
      <c r="H5">
        <v>1.61</v>
      </c>
      <c r="I5">
        <v>0.52</v>
      </c>
      <c r="J5">
        <v>21.85</v>
      </c>
      <c r="K5">
        <v>3.09</v>
      </c>
      <c r="L5">
        <v>9.0399999999999991</v>
      </c>
      <c r="M5">
        <v>27.03</v>
      </c>
      <c r="N5">
        <v>54.32</v>
      </c>
      <c r="O5">
        <v>2416</v>
      </c>
      <c r="P5">
        <v>2074</v>
      </c>
      <c r="Q5">
        <v>2933</v>
      </c>
      <c r="R5">
        <v>-241</v>
      </c>
      <c r="S5">
        <v>7255</v>
      </c>
      <c r="T5">
        <v>673</v>
      </c>
      <c r="U5">
        <v>2386</v>
      </c>
      <c r="V5">
        <v>271.19250071110702</v>
      </c>
      <c r="X5">
        <v>0.44415964848041001</v>
      </c>
      <c r="Y5" s="41">
        <f t="shared" si="0"/>
        <v>-0.96774838786845407</v>
      </c>
      <c r="Z5">
        <v>3.68</v>
      </c>
      <c r="AA5" s="41">
        <f t="shared" si="1"/>
        <v>-72.01520912547528</v>
      </c>
      <c r="AB5">
        <v>10551.1925007111</v>
      </c>
      <c r="AC5" s="41">
        <f t="shared" si="2"/>
        <v>-22.972751491377565</v>
      </c>
    </row>
    <row r="6" spans="1:31" hidden="1" x14ac:dyDescent="0.25">
      <c r="A6">
        <v>938</v>
      </c>
      <c r="B6">
        <v>149</v>
      </c>
      <c r="C6">
        <v>5328</v>
      </c>
      <c r="D6">
        <v>9506</v>
      </c>
      <c r="E6">
        <v>6.52</v>
      </c>
      <c r="F6">
        <v>5.71</v>
      </c>
      <c r="G6">
        <v>19.989999999999998</v>
      </c>
      <c r="H6">
        <v>2.4300000000000002</v>
      </c>
      <c r="I6">
        <v>0.78</v>
      </c>
      <c r="J6">
        <v>19.95</v>
      </c>
      <c r="K6">
        <v>3.07</v>
      </c>
      <c r="L6">
        <v>9.07</v>
      </c>
      <c r="M6">
        <v>27.03</v>
      </c>
      <c r="N6">
        <v>53.5</v>
      </c>
      <c r="O6">
        <v>2416</v>
      </c>
      <c r="P6">
        <v>2074</v>
      </c>
      <c r="Q6">
        <v>2889</v>
      </c>
      <c r="R6">
        <v>-244</v>
      </c>
      <c r="S6">
        <v>7208</v>
      </c>
      <c r="T6">
        <v>674</v>
      </c>
      <c r="U6">
        <v>2408</v>
      </c>
      <c r="V6">
        <v>280.19250071110702</v>
      </c>
      <c r="X6">
        <v>0.44452581471988201</v>
      </c>
      <c r="Y6" s="41">
        <f t="shared" si="0"/>
        <v>-0.88610597104080568</v>
      </c>
      <c r="Z6">
        <v>3.653</v>
      </c>
      <c r="AA6" s="41">
        <f t="shared" si="1"/>
        <v>-72.220532319391637</v>
      </c>
      <c r="AB6">
        <v>10534.1925007111</v>
      </c>
      <c r="AC6" s="41">
        <f t="shared" si="2"/>
        <v>-23.09685720024018</v>
      </c>
    </row>
    <row r="7" spans="1:31" hidden="1" x14ac:dyDescent="0.25">
      <c r="A7">
        <v>992</v>
      </c>
      <c r="B7">
        <v>145</v>
      </c>
      <c r="C7">
        <v>5328</v>
      </c>
      <c r="D7">
        <v>9330</v>
      </c>
      <c r="E7">
        <v>6.52</v>
      </c>
      <c r="F7">
        <v>6</v>
      </c>
      <c r="G7">
        <v>20.99</v>
      </c>
      <c r="H7">
        <v>2.36</v>
      </c>
      <c r="I7">
        <v>0.76</v>
      </c>
      <c r="J7">
        <v>19.02</v>
      </c>
      <c r="K7">
        <v>2.93</v>
      </c>
      <c r="L7">
        <v>9.23</v>
      </c>
      <c r="M7">
        <v>27.03</v>
      </c>
      <c r="N7">
        <v>53.76</v>
      </c>
      <c r="O7">
        <v>2416</v>
      </c>
      <c r="P7">
        <v>2074</v>
      </c>
      <c r="Q7">
        <v>2903</v>
      </c>
      <c r="R7">
        <v>-263</v>
      </c>
      <c r="S7">
        <v>7204</v>
      </c>
      <c r="T7">
        <v>675</v>
      </c>
      <c r="U7">
        <v>2408</v>
      </c>
      <c r="V7">
        <v>280.19250071110702</v>
      </c>
      <c r="X7">
        <v>0.445258147198828</v>
      </c>
      <c r="Y7" s="41">
        <f t="shared" si="0"/>
        <v>-0.72282113738506837</v>
      </c>
      <c r="Z7">
        <v>3.4780000000000002</v>
      </c>
      <c r="AA7" s="41">
        <f t="shared" si="1"/>
        <v>-73.551330798479086</v>
      </c>
      <c r="AB7">
        <v>10530.1925007111</v>
      </c>
      <c r="AC7" s="41">
        <f t="shared" si="2"/>
        <v>-23.126058543501969</v>
      </c>
    </row>
    <row r="8" spans="1:31" hidden="1" x14ac:dyDescent="0.25">
      <c r="A8">
        <v>1097</v>
      </c>
      <c r="B8">
        <v>236</v>
      </c>
      <c r="C8">
        <v>5329</v>
      </c>
      <c r="D8">
        <v>8680</v>
      </c>
      <c r="E8">
        <v>6.52</v>
      </c>
      <c r="F8">
        <v>6.55</v>
      </c>
      <c r="G8">
        <v>22.92</v>
      </c>
      <c r="H8">
        <v>3.82</v>
      </c>
      <c r="I8">
        <v>1.23</v>
      </c>
      <c r="J8">
        <v>15.63</v>
      </c>
      <c r="K8">
        <v>2.9</v>
      </c>
      <c r="L8">
        <v>9.2799999999999994</v>
      </c>
      <c r="M8">
        <v>27.03</v>
      </c>
      <c r="N8">
        <v>52.29</v>
      </c>
      <c r="O8">
        <v>2416</v>
      </c>
      <c r="P8">
        <v>2074</v>
      </c>
      <c r="Q8">
        <v>2823</v>
      </c>
      <c r="R8">
        <v>-268</v>
      </c>
      <c r="S8">
        <v>7120</v>
      </c>
      <c r="T8">
        <v>678</v>
      </c>
      <c r="U8">
        <v>2448</v>
      </c>
      <c r="V8">
        <v>297.19250071110702</v>
      </c>
      <c r="X8">
        <v>0.445990479677773</v>
      </c>
      <c r="Y8" s="41">
        <f t="shared" si="0"/>
        <v>-0.55953630372954422</v>
      </c>
      <c r="Z8">
        <v>3.4289999999999998</v>
      </c>
      <c r="AA8" s="41">
        <f t="shared" si="1"/>
        <v>-73.923954372623569</v>
      </c>
      <c r="AB8">
        <v>10503.1925007111</v>
      </c>
      <c r="AC8" s="41">
        <f t="shared" si="2"/>
        <v>-23.32316761051905</v>
      </c>
    </row>
    <row r="9" spans="1:31" x14ac:dyDescent="0.25">
      <c r="A9">
        <v>1114</v>
      </c>
      <c r="B9">
        <v>344</v>
      </c>
      <c r="C9">
        <v>5329</v>
      </c>
      <c r="D9">
        <v>8286</v>
      </c>
      <c r="E9">
        <v>6.52</v>
      </c>
      <c r="F9">
        <v>6.64</v>
      </c>
      <c r="G9">
        <v>23.23</v>
      </c>
      <c r="H9">
        <v>5.41</v>
      </c>
      <c r="I9">
        <v>1.74</v>
      </c>
      <c r="J9">
        <v>13.73</v>
      </c>
      <c r="K9">
        <v>3.11</v>
      </c>
      <c r="L9">
        <v>9.07</v>
      </c>
      <c r="M9">
        <v>27.03</v>
      </c>
      <c r="N9">
        <v>50.35</v>
      </c>
      <c r="O9">
        <v>2416</v>
      </c>
      <c r="P9">
        <v>2074</v>
      </c>
      <c r="Q9">
        <v>2719</v>
      </c>
      <c r="R9">
        <v>-242</v>
      </c>
      <c r="S9">
        <v>7043</v>
      </c>
      <c r="T9">
        <v>679</v>
      </c>
      <c r="U9">
        <v>2492</v>
      </c>
      <c r="V9">
        <v>314.19250071110702</v>
      </c>
      <c r="W9">
        <v>2</v>
      </c>
      <c r="X9">
        <v>0.445990479677773</v>
      </c>
      <c r="Y9" s="41">
        <f t="shared" si="0"/>
        <v>-0.55953630372954422</v>
      </c>
      <c r="Z9">
        <v>3.6720000000000002</v>
      </c>
      <c r="AA9" s="41">
        <f t="shared" si="1"/>
        <v>-72.076045627376431</v>
      </c>
      <c r="AB9">
        <v>10487.1925007111</v>
      </c>
      <c r="AC9" s="41">
        <f t="shared" si="2"/>
        <v>-23.439972983566207</v>
      </c>
      <c r="AD9">
        <v>2</v>
      </c>
      <c r="AE9" t="s">
        <v>139</v>
      </c>
    </row>
    <row r="10" spans="1:31" hidden="1" x14ac:dyDescent="0.25">
      <c r="A10">
        <v>1075</v>
      </c>
      <c r="B10">
        <v>200</v>
      </c>
      <c r="C10">
        <v>5330</v>
      </c>
      <c r="D10">
        <v>8869</v>
      </c>
      <c r="E10">
        <v>6.52</v>
      </c>
      <c r="F10">
        <v>6.43</v>
      </c>
      <c r="G10">
        <v>22.52</v>
      </c>
      <c r="H10">
        <v>3.26</v>
      </c>
      <c r="I10">
        <v>1.05</v>
      </c>
      <c r="J10">
        <v>16.600000000000001</v>
      </c>
      <c r="K10">
        <v>2.87</v>
      </c>
      <c r="L10">
        <v>9.32</v>
      </c>
      <c r="M10">
        <v>27.03</v>
      </c>
      <c r="N10">
        <v>52.91</v>
      </c>
      <c r="O10">
        <v>2416</v>
      </c>
      <c r="P10">
        <v>2074</v>
      </c>
      <c r="Q10">
        <v>2857</v>
      </c>
      <c r="R10">
        <v>-272</v>
      </c>
      <c r="S10">
        <v>7150</v>
      </c>
      <c r="T10">
        <v>677</v>
      </c>
      <c r="U10">
        <v>2432</v>
      </c>
      <c r="V10">
        <v>291.19250071110702</v>
      </c>
      <c r="W10">
        <v>3</v>
      </c>
      <c r="X10">
        <v>0.446356645917246</v>
      </c>
      <c r="Y10" s="41">
        <f t="shared" si="0"/>
        <v>-0.47789388690168266</v>
      </c>
      <c r="Z10">
        <v>3.3919999999999999</v>
      </c>
      <c r="AA10" s="41">
        <f t="shared" si="1"/>
        <v>-74.205323193916342</v>
      </c>
      <c r="AB10">
        <v>10511.1925007111</v>
      </c>
      <c r="AC10" s="41">
        <f t="shared" si="2"/>
        <v>-23.264764923995472</v>
      </c>
    </row>
    <row r="11" spans="1:31" hidden="1" x14ac:dyDescent="0.25">
      <c r="A11">
        <v>1114</v>
      </c>
      <c r="B11">
        <v>200</v>
      </c>
      <c r="C11">
        <v>5329</v>
      </c>
      <c r="D11">
        <v>8732</v>
      </c>
      <c r="E11">
        <v>6.52</v>
      </c>
      <c r="F11">
        <v>6.64</v>
      </c>
      <c r="G11">
        <v>23.23</v>
      </c>
      <c r="H11">
        <v>3.24</v>
      </c>
      <c r="I11">
        <v>1.05</v>
      </c>
      <c r="J11">
        <v>15.9</v>
      </c>
      <c r="K11">
        <v>2.78</v>
      </c>
      <c r="L11">
        <v>9.44</v>
      </c>
      <c r="M11">
        <v>27.03</v>
      </c>
      <c r="N11">
        <v>53.06</v>
      </c>
      <c r="O11">
        <v>2416</v>
      </c>
      <c r="P11">
        <v>2074</v>
      </c>
      <c r="Q11">
        <v>2865</v>
      </c>
      <c r="R11">
        <v>-285</v>
      </c>
      <c r="S11">
        <v>7145</v>
      </c>
      <c r="T11">
        <v>678</v>
      </c>
      <c r="U11">
        <v>2432</v>
      </c>
      <c r="V11">
        <v>291.19250071110702</v>
      </c>
      <c r="X11">
        <v>0.44745514463566399</v>
      </c>
      <c r="Y11" s="41">
        <f t="shared" si="0"/>
        <v>-0.23296663641828275</v>
      </c>
      <c r="Z11">
        <v>3.2709999999999999</v>
      </c>
      <c r="AA11" s="41">
        <f t="shared" si="1"/>
        <v>-75.125475285171106</v>
      </c>
      <c r="AB11">
        <v>10507.1925007111</v>
      </c>
      <c r="AC11" s="41">
        <f t="shared" si="2"/>
        <v>-23.293966267257261</v>
      </c>
    </row>
    <row r="12" spans="1:31" hidden="1" x14ac:dyDescent="0.25">
      <c r="A12">
        <v>1078</v>
      </c>
      <c r="B12">
        <v>511</v>
      </c>
      <c r="C12">
        <v>5333</v>
      </c>
      <c r="D12">
        <v>7894</v>
      </c>
      <c r="E12">
        <v>6.53</v>
      </c>
      <c r="F12">
        <v>6.45</v>
      </c>
      <c r="G12">
        <v>22.57</v>
      </c>
      <c r="H12">
        <v>7.82</v>
      </c>
      <c r="I12">
        <v>2.52</v>
      </c>
      <c r="J12">
        <v>11.97</v>
      </c>
      <c r="K12">
        <v>3.63</v>
      </c>
      <c r="L12">
        <v>8.6199999999999992</v>
      </c>
      <c r="M12">
        <v>27.03</v>
      </c>
      <c r="N12">
        <v>47.21</v>
      </c>
      <c r="O12">
        <v>2416</v>
      </c>
      <c r="P12">
        <v>2074</v>
      </c>
      <c r="Q12">
        <v>2549</v>
      </c>
      <c r="R12">
        <v>-181</v>
      </c>
      <c r="S12">
        <v>6933</v>
      </c>
      <c r="T12">
        <v>679</v>
      </c>
      <c r="U12">
        <v>2559</v>
      </c>
      <c r="V12">
        <v>343.19250071110702</v>
      </c>
      <c r="X12">
        <v>0.44855364335408199</v>
      </c>
      <c r="Y12" s="41">
        <f t="shared" si="0"/>
        <v>1.1960614065102959E-2</v>
      </c>
      <c r="Z12">
        <v>4.226</v>
      </c>
      <c r="AA12" s="41">
        <f t="shared" si="1"/>
        <v>-67.863117870722434</v>
      </c>
      <c r="AB12">
        <v>10471.1925007111</v>
      </c>
      <c r="AC12" s="41">
        <f t="shared" si="2"/>
        <v>-23.556778356613378</v>
      </c>
    </row>
    <row r="13" spans="1:31" x14ac:dyDescent="0.25">
      <c r="A13">
        <v>1078</v>
      </c>
      <c r="B13">
        <v>511</v>
      </c>
      <c r="C13">
        <v>5333</v>
      </c>
      <c r="D13">
        <v>7894</v>
      </c>
      <c r="E13">
        <v>6.53</v>
      </c>
      <c r="F13">
        <v>6.45</v>
      </c>
      <c r="G13">
        <v>22.57</v>
      </c>
      <c r="H13">
        <v>7.82</v>
      </c>
      <c r="I13">
        <v>2.52</v>
      </c>
      <c r="J13">
        <v>11.97</v>
      </c>
      <c r="K13">
        <v>3.63</v>
      </c>
      <c r="L13">
        <v>8.6199999999999992</v>
      </c>
      <c r="M13">
        <v>27.03</v>
      </c>
      <c r="N13">
        <v>47.21</v>
      </c>
      <c r="O13">
        <v>2416</v>
      </c>
      <c r="P13">
        <v>2074</v>
      </c>
      <c r="Q13">
        <v>2549</v>
      </c>
      <c r="R13">
        <v>-181</v>
      </c>
      <c r="S13">
        <v>6933</v>
      </c>
      <c r="T13">
        <v>679</v>
      </c>
      <c r="U13">
        <v>2559</v>
      </c>
      <c r="V13">
        <v>343.19250071110702</v>
      </c>
      <c r="W13">
        <v>3</v>
      </c>
      <c r="X13">
        <v>0.44855364335408199</v>
      </c>
      <c r="Y13" s="41">
        <f t="shared" si="0"/>
        <v>1.1960614065102959E-2</v>
      </c>
      <c r="Z13">
        <v>4.226</v>
      </c>
      <c r="AA13" s="41">
        <f t="shared" si="1"/>
        <v>-67.863117870722434</v>
      </c>
      <c r="AB13">
        <v>10471.1925007111</v>
      </c>
      <c r="AC13" s="41">
        <f t="shared" si="2"/>
        <v>-23.556778356613378</v>
      </c>
      <c r="AD13">
        <v>3</v>
      </c>
      <c r="AE13" t="s">
        <v>140</v>
      </c>
    </row>
    <row r="14" spans="1:31" x14ac:dyDescent="0.25">
      <c r="A14">
        <v>1446</v>
      </c>
      <c r="B14">
        <v>282</v>
      </c>
      <c r="C14">
        <v>5351</v>
      </c>
      <c r="D14">
        <v>7316</v>
      </c>
      <c r="E14">
        <v>6.55</v>
      </c>
      <c r="F14">
        <v>8.31</v>
      </c>
      <c r="G14">
        <v>29.08</v>
      </c>
      <c r="H14">
        <v>3.69</v>
      </c>
      <c r="I14">
        <v>1.19</v>
      </c>
      <c r="J14">
        <v>9.6</v>
      </c>
      <c r="K14">
        <v>2.25</v>
      </c>
      <c r="L14">
        <v>10.47</v>
      </c>
      <c r="M14">
        <v>27.03</v>
      </c>
      <c r="N14">
        <v>53.54</v>
      </c>
      <c r="O14">
        <v>2416</v>
      </c>
      <c r="P14">
        <v>2074</v>
      </c>
      <c r="Q14">
        <v>2891</v>
      </c>
      <c r="R14">
        <v>-381</v>
      </c>
      <c r="S14">
        <v>7079</v>
      </c>
      <c r="T14">
        <v>685</v>
      </c>
      <c r="U14">
        <v>2444</v>
      </c>
      <c r="V14">
        <v>315.19250071110702</v>
      </c>
      <c r="W14">
        <v>4</v>
      </c>
      <c r="X14">
        <v>0.46576345660930002</v>
      </c>
      <c r="Y14" s="41">
        <f t="shared" si="0"/>
        <v>3.8491542049721232</v>
      </c>
      <c r="Z14">
        <v>2.3809999999999998</v>
      </c>
      <c r="AA14" s="41">
        <f t="shared" si="1"/>
        <v>-81.893536121673009</v>
      </c>
      <c r="AB14">
        <v>10477.1925007111</v>
      </c>
      <c r="AC14" s="41">
        <f t="shared" si="2"/>
        <v>-23.512976341720687</v>
      </c>
      <c r="AD14">
        <v>4</v>
      </c>
      <c r="AE14" t="s">
        <v>141</v>
      </c>
    </row>
    <row r="15" spans="1:31" hidden="1" x14ac:dyDescent="0.25">
      <c r="A15">
        <v>1196</v>
      </c>
      <c r="B15">
        <v>796</v>
      </c>
      <c r="C15">
        <v>5328</v>
      </c>
      <c r="D15">
        <v>6597</v>
      </c>
      <c r="E15">
        <v>6.52</v>
      </c>
      <c r="F15">
        <v>7.07</v>
      </c>
      <c r="G15">
        <v>24.74</v>
      </c>
      <c r="H15">
        <v>10.65</v>
      </c>
      <c r="I15">
        <v>3.44</v>
      </c>
      <c r="J15">
        <v>6.97</v>
      </c>
      <c r="K15">
        <v>4.0199999999999996</v>
      </c>
      <c r="L15">
        <v>8.7200000000000006</v>
      </c>
      <c r="M15">
        <v>27.03</v>
      </c>
      <c r="N15">
        <v>44.07</v>
      </c>
      <c r="O15">
        <v>2416</v>
      </c>
      <c r="P15">
        <v>2074</v>
      </c>
      <c r="Q15">
        <v>2380</v>
      </c>
      <c r="R15">
        <v>-161</v>
      </c>
      <c r="S15">
        <v>6784</v>
      </c>
      <c r="T15">
        <v>683</v>
      </c>
      <c r="U15">
        <v>2637</v>
      </c>
      <c r="V15">
        <v>390.19250071110702</v>
      </c>
      <c r="W15">
        <v>4</v>
      </c>
      <c r="X15">
        <v>0.46649578908824602</v>
      </c>
      <c r="Y15" s="41">
        <f t="shared" si="0"/>
        <v>4.0124390386278748</v>
      </c>
      <c r="Z15">
        <v>4.3970000000000002</v>
      </c>
      <c r="AA15" s="41">
        <f t="shared" si="1"/>
        <v>-66.562737642585546</v>
      </c>
      <c r="AB15">
        <v>10445.1925007111</v>
      </c>
      <c r="AC15" s="41">
        <f t="shared" si="2"/>
        <v>-23.746587087815001</v>
      </c>
    </row>
    <row r="16" spans="1:31" x14ac:dyDescent="0.25">
      <c r="A16">
        <v>1062</v>
      </c>
      <c r="B16">
        <v>839</v>
      </c>
      <c r="C16">
        <v>5329</v>
      </c>
      <c r="D16">
        <v>6933</v>
      </c>
      <c r="E16">
        <v>6.52</v>
      </c>
      <c r="F16">
        <v>6.36</v>
      </c>
      <c r="G16">
        <v>22.28</v>
      </c>
      <c r="H16">
        <v>11.94</v>
      </c>
      <c r="I16">
        <v>3.85</v>
      </c>
      <c r="J16">
        <v>8.16</v>
      </c>
      <c r="K16">
        <v>4.5999999999999996</v>
      </c>
      <c r="L16">
        <v>8.18</v>
      </c>
      <c r="M16">
        <v>27.03</v>
      </c>
      <c r="N16">
        <v>42.02</v>
      </c>
      <c r="O16">
        <v>2416</v>
      </c>
      <c r="P16">
        <v>2074</v>
      </c>
      <c r="Q16">
        <v>2269</v>
      </c>
      <c r="R16">
        <v>-92</v>
      </c>
      <c r="S16">
        <v>6741</v>
      </c>
      <c r="T16">
        <v>680</v>
      </c>
      <c r="U16">
        <v>2672</v>
      </c>
      <c r="V16">
        <v>395.19250071110702</v>
      </c>
      <c r="W16">
        <v>5</v>
      </c>
      <c r="X16">
        <v>0.46796045404613601</v>
      </c>
      <c r="Y16" s="41">
        <f t="shared" si="0"/>
        <v>4.3390087059389089</v>
      </c>
      <c r="Z16">
        <v>5.0380000000000003</v>
      </c>
      <c r="AA16" s="41">
        <f t="shared" si="1"/>
        <v>-61.688212927756652</v>
      </c>
      <c r="AB16">
        <v>10440.1925007111</v>
      </c>
      <c r="AC16" s="41">
        <f t="shared" si="2"/>
        <v>-23.783088766892249</v>
      </c>
      <c r="AD16">
        <v>5</v>
      </c>
      <c r="AE16" t="s">
        <v>142</v>
      </c>
    </row>
    <row r="17" spans="1:31" x14ac:dyDescent="0.25">
      <c r="A17">
        <v>1113</v>
      </c>
      <c r="B17">
        <v>878</v>
      </c>
      <c r="C17">
        <v>5328</v>
      </c>
      <c r="D17">
        <v>6634</v>
      </c>
      <c r="E17">
        <v>6.52</v>
      </c>
      <c r="F17">
        <v>6.63</v>
      </c>
      <c r="G17">
        <v>23.22</v>
      </c>
      <c r="H17">
        <v>12.06</v>
      </c>
      <c r="I17">
        <v>3.89</v>
      </c>
      <c r="J17">
        <v>7.1</v>
      </c>
      <c r="K17">
        <v>4.53</v>
      </c>
      <c r="L17">
        <v>8.34</v>
      </c>
      <c r="M17">
        <v>27.03</v>
      </c>
      <c r="N17">
        <v>42.04</v>
      </c>
      <c r="O17">
        <v>2416</v>
      </c>
      <c r="P17">
        <v>2074</v>
      </c>
      <c r="Q17">
        <v>2270</v>
      </c>
      <c r="R17">
        <v>-106</v>
      </c>
      <c r="S17">
        <v>6729</v>
      </c>
      <c r="T17">
        <v>682</v>
      </c>
      <c r="U17">
        <v>2675</v>
      </c>
      <c r="V17">
        <v>402.19250071110702</v>
      </c>
      <c r="W17">
        <v>6</v>
      </c>
      <c r="X17">
        <v>0.47125595020139099</v>
      </c>
      <c r="Y17" s="41">
        <f t="shared" si="0"/>
        <v>5.0737904573892934</v>
      </c>
      <c r="Z17">
        <v>4.907</v>
      </c>
      <c r="AA17" s="41">
        <f t="shared" si="1"/>
        <v>-62.684410646387832</v>
      </c>
      <c r="AB17">
        <v>10439.1925007111</v>
      </c>
      <c r="AC17" s="41">
        <f t="shared" si="2"/>
        <v>-23.790389102707692</v>
      </c>
      <c r="AD17">
        <v>6</v>
      </c>
      <c r="AE17" t="s">
        <v>143</v>
      </c>
    </row>
    <row r="18" spans="1:31" x14ac:dyDescent="0.25">
      <c r="A18">
        <v>1249</v>
      </c>
      <c r="B18">
        <v>878</v>
      </c>
      <c r="C18">
        <v>5328</v>
      </c>
      <c r="D18">
        <v>6158</v>
      </c>
      <c r="E18">
        <v>6.52</v>
      </c>
      <c r="F18">
        <v>7.35</v>
      </c>
      <c r="G18">
        <v>25.72</v>
      </c>
      <c r="H18">
        <v>11.1</v>
      </c>
      <c r="I18">
        <v>3.58</v>
      </c>
      <c r="J18">
        <v>5.56</v>
      </c>
      <c r="K18">
        <v>4.05</v>
      </c>
      <c r="L18">
        <v>8.8800000000000008</v>
      </c>
      <c r="M18">
        <v>27.03</v>
      </c>
      <c r="N18">
        <v>43.68</v>
      </c>
      <c r="O18">
        <v>2416</v>
      </c>
      <c r="P18">
        <v>2074</v>
      </c>
      <c r="Q18">
        <v>2359</v>
      </c>
      <c r="R18">
        <v>-168</v>
      </c>
      <c r="S18">
        <v>6757</v>
      </c>
      <c r="T18">
        <v>684</v>
      </c>
      <c r="U18">
        <v>2649</v>
      </c>
      <c r="V18">
        <v>404.19250071110702</v>
      </c>
      <c r="W18">
        <v>7</v>
      </c>
      <c r="X18">
        <v>0.47345294763822698</v>
      </c>
      <c r="Y18" s="41">
        <f t="shared" si="0"/>
        <v>5.5636449583560648</v>
      </c>
      <c r="Z18">
        <v>4.32</v>
      </c>
      <c r="AA18" s="41">
        <f t="shared" si="1"/>
        <v>-67.148288973384027</v>
      </c>
      <c r="AB18">
        <v>10443.1925007111</v>
      </c>
      <c r="AC18" s="41">
        <f t="shared" si="2"/>
        <v>-23.761187759445903</v>
      </c>
      <c r="AD18">
        <v>7</v>
      </c>
      <c r="AE18" t="s">
        <v>144</v>
      </c>
    </row>
    <row r="19" spans="1:31" x14ac:dyDescent="0.25">
      <c r="A19">
        <v>1579</v>
      </c>
      <c r="B19">
        <v>292</v>
      </c>
      <c r="C19">
        <v>5351</v>
      </c>
      <c r="D19">
        <v>6819</v>
      </c>
      <c r="E19">
        <v>6.55</v>
      </c>
      <c r="F19">
        <v>8.89</v>
      </c>
      <c r="G19">
        <v>31.12</v>
      </c>
      <c r="H19">
        <v>3.51</v>
      </c>
      <c r="I19">
        <v>1.1299999999999999</v>
      </c>
      <c r="J19">
        <v>7.75</v>
      </c>
      <c r="K19">
        <v>2.0499999999999998</v>
      </c>
      <c r="L19">
        <v>10.9</v>
      </c>
      <c r="M19">
        <v>27.03</v>
      </c>
      <c r="N19">
        <v>54.14</v>
      </c>
      <c r="O19">
        <v>2416</v>
      </c>
      <c r="P19">
        <v>2074</v>
      </c>
      <c r="Q19">
        <v>2923</v>
      </c>
      <c r="R19">
        <v>-421</v>
      </c>
      <c r="S19">
        <v>7072</v>
      </c>
      <c r="T19">
        <v>688</v>
      </c>
      <c r="U19">
        <v>2439</v>
      </c>
      <c r="V19">
        <v>319.19250071110702</v>
      </c>
      <c r="W19">
        <v>8</v>
      </c>
      <c r="X19">
        <v>0.47418528011717298</v>
      </c>
      <c r="Y19" s="41">
        <f t="shared" si="0"/>
        <v>5.7269297920118021</v>
      </c>
      <c r="Z19">
        <v>2.012</v>
      </c>
      <c r="AA19" s="41">
        <f t="shared" si="1"/>
        <v>-84.699619771863112</v>
      </c>
      <c r="AB19">
        <v>10470.1925007111</v>
      </c>
      <c r="AC19" s="41">
        <f t="shared" si="2"/>
        <v>-23.564078692428822</v>
      </c>
      <c r="AD19">
        <v>8</v>
      </c>
      <c r="AE19" t="s">
        <v>145</v>
      </c>
    </row>
    <row r="20" spans="1:31" x14ac:dyDescent="0.25">
      <c r="A20">
        <v>1033</v>
      </c>
      <c r="B20">
        <v>934</v>
      </c>
      <c r="C20">
        <v>5334</v>
      </c>
      <c r="D20">
        <v>6740</v>
      </c>
      <c r="E20">
        <v>6.53</v>
      </c>
      <c r="F20">
        <v>6.21</v>
      </c>
      <c r="G20">
        <v>21.74</v>
      </c>
      <c r="H20">
        <v>13.16</v>
      </c>
      <c r="I20">
        <v>4.25</v>
      </c>
      <c r="J20">
        <v>7.47</v>
      </c>
      <c r="K20">
        <v>4.99</v>
      </c>
      <c r="L20">
        <v>8.0299999999999994</v>
      </c>
      <c r="M20">
        <v>27.03</v>
      </c>
      <c r="N20">
        <v>40.4</v>
      </c>
      <c r="O20">
        <v>2416</v>
      </c>
      <c r="P20">
        <v>2074</v>
      </c>
      <c r="Q20">
        <v>2181</v>
      </c>
      <c r="R20">
        <v>-58</v>
      </c>
      <c r="S20">
        <v>6687</v>
      </c>
      <c r="T20">
        <v>680</v>
      </c>
      <c r="U20">
        <v>2706</v>
      </c>
      <c r="V20">
        <v>411.19250071110702</v>
      </c>
      <c r="W20">
        <v>9</v>
      </c>
      <c r="X20">
        <v>0.47674844379348202</v>
      </c>
      <c r="Y20" s="41">
        <f t="shared" si="0"/>
        <v>6.2984267098064635</v>
      </c>
      <c r="Z20">
        <v>5.3490000000000002</v>
      </c>
      <c r="AA20" s="41">
        <f t="shared" si="1"/>
        <v>-59.323193916349808</v>
      </c>
      <c r="AB20">
        <v>10436.1925007111</v>
      </c>
      <c r="AC20" s="41">
        <f t="shared" si="2"/>
        <v>-23.812290110154038</v>
      </c>
      <c r="AD20">
        <v>9</v>
      </c>
      <c r="AE20" t="s">
        <v>146</v>
      </c>
    </row>
    <row r="21" spans="1:31" hidden="1" x14ac:dyDescent="0.25">
      <c r="A21">
        <v>936</v>
      </c>
      <c r="B21">
        <v>918</v>
      </c>
      <c r="C21">
        <v>5328</v>
      </c>
      <c r="D21">
        <v>7129</v>
      </c>
      <c r="E21">
        <v>6.52</v>
      </c>
      <c r="F21">
        <v>5.7</v>
      </c>
      <c r="G21">
        <v>19.96</v>
      </c>
      <c r="H21">
        <v>13.53</v>
      </c>
      <c r="I21">
        <v>4.3600000000000003</v>
      </c>
      <c r="J21">
        <v>8.8800000000000008</v>
      </c>
      <c r="K21">
        <v>5.31</v>
      </c>
      <c r="L21">
        <v>7.72</v>
      </c>
      <c r="M21">
        <v>27.03</v>
      </c>
      <c r="N21">
        <v>39.61</v>
      </c>
      <c r="O21">
        <v>2416</v>
      </c>
      <c r="P21">
        <v>2074</v>
      </c>
      <c r="Q21">
        <v>2139</v>
      </c>
      <c r="R21">
        <v>-19</v>
      </c>
      <c r="S21">
        <v>6683</v>
      </c>
      <c r="T21">
        <v>678</v>
      </c>
      <c r="U21">
        <v>2715</v>
      </c>
      <c r="V21">
        <v>406.19250071110702</v>
      </c>
      <c r="W21">
        <v>6</v>
      </c>
      <c r="X21">
        <v>0.47711461003295402</v>
      </c>
      <c r="Y21" s="41">
        <f t="shared" si="0"/>
        <v>6.3800691266341119</v>
      </c>
      <c r="Z21">
        <v>5.7140000000000004</v>
      </c>
      <c r="AA21" s="41">
        <f t="shared" si="1"/>
        <v>-56.547528517110266</v>
      </c>
      <c r="AB21">
        <v>10435.1925007111</v>
      </c>
      <c r="AC21" s="41">
        <f t="shared" si="2"/>
        <v>-23.819590445969482</v>
      </c>
    </row>
    <row r="22" spans="1:31" x14ac:dyDescent="0.25">
      <c r="A22">
        <v>1062</v>
      </c>
      <c r="B22">
        <v>961</v>
      </c>
      <c r="C22">
        <v>5342</v>
      </c>
      <c r="D22">
        <v>6555</v>
      </c>
      <c r="E22">
        <v>6.54</v>
      </c>
      <c r="F22">
        <v>6.36</v>
      </c>
      <c r="G22">
        <v>22.28</v>
      </c>
      <c r="H22">
        <v>13.26</v>
      </c>
      <c r="I22">
        <v>4.28</v>
      </c>
      <c r="J22">
        <v>6.83</v>
      </c>
      <c r="K22">
        <v>4.95</v>
      </c>
      <c r="L22">
        <v>8.1199999999999992</v>
      </c>
      <c r="M22">
        <v>27.03</v>
      </c>
      <c r="N22">
        <v>40.36</v>
      </c>
      <c r="O22">
        <v>2416</v>
      </c>
      <c r="P22">
        <v>2074</v>
      </c>
      <c r="Q22">
        <v>2180</v>
      </c>
      <c r="R22">
        <v>-66</v>
      </c>
      <c r="S22">
        <v>6678</v>
      </c>
      <c r="T22">
        <v>681</v>
      </c>
      <c r="U22">
        <v>2709</v>
      </c>
      <c r="V22">
        <v>418.19250071110702</v>
      </c>
      <c r="W22">
        <v>10</v>
      </c>
      <c r="X22">
        <v>0.47857927499084502</v>
      </c>
      <c r="Y22" s="41">
        <f t="shared" si="0"/>
        <v>6.7066387939453733</v>
      </c>
      <c r="Z22">
        <v>5.274</v>
      </c>
      <c r="AA22" s="41">
        <f t="shared" si="1"/>
        <v>-59.893536121673002</v>
      </c>
      <c r="AB22">
        <v>10437.1925007111</v>
      </c>
      <c r="AC22" s="41">
        <f t="shared" si="2"/>
        <v>-23.804989774338594</v>
      </c>
      <c r="AD22">
        <v>10</v>
      </c>
      <c r="AE22" t="s">
        <v>147</v>
      </c>
    </row>
    <row r="23" spans="1:31" x14ac:dyDescent="0.25">
      <c r="A23">
        <v>1347</v>
      </c>
      <c r="B23">
        <v>963</v>
      </c>
      <c r="C23">
        <v>5328</v>
      </c>
      <c r="D23">
        <v>5551</v>
      </c>
      <c r="E23">
        <v>6.52</v>
      </c>
      <c r="F23">
        <v>7.84</v>
      </c>
      <c r="G23">
        <v>27.45</v>
      </c>
      <c r="H23">
        <v>11.07</v>
      </c>
      <c r="I23">
        <v>3.57</v>
      </c>
      <c r="J23">
        <v>3.86</v>
      </c>
      <c r="K23">
        <v>3.9</v>
      </c>
      <c r="L23">
        <v>9.24</v>
      </c>
      <c r="M23">
        <v>27.03</v>
      </c>
      <c r="N23">
        <v>44.03</v>
      </c>
      <c r="O23">
        <v>2416</v>
      </c>
      <c r="P23">
        <v>2074</v>
      </c>
      <c r="Q23">
        <v>2378</v>
      </c>
      <c r="R23">
        <v>-199</v>
      </c>
      <c r="S23">
        <v>6746</v>
      </c>
      <c r="T23">
        <v>686</v>
      </c>
      <c r="U23">
        <v>2648</v>
      </c>
      <c r="V23">
        <v>419.19250071110702</v>
      </c>
      <c r="W23">
        <v>11</v>
      </c>
      <c r="X23">
        <v>0.481142438667154</v>
      </c>
      <c r="Y23" s="41">
        <f t="shared" si="0"/>
        <v>7.2781357117400205</v>
      </c>
      <c r="Z23">
        <v>4.03</v>
      </c>
      <c r="AA23" s="41">
        <f t="shared" si="1"/>
        <v>-69.353612167300383</v>
      </c>
      <c r="AB23">
        <v>10445.1925007111</v>
      </c>
      <c r="AC23" s="41">
        <f t="shared" si="2"/>
        <v>-23.746587087815001</v>
      </c>
      <c r="AD23">
        <v>11</v>
      </c>
      <c r="AE23" t="s">
        <v>148</v>
      </c>
    </row>
    <row r="24" spans="1:31" x14ac:dyDescent="0.25">
      <c r="A24">
        <v>1113</v>
      </c>
      <c r="B24">
        <v>1004</v>
      </c>
      <c r="C24">
        <v>5344</v>
      </c>
      <c r="D24">
        <v>6243</v>
      </c>
      <c r="E24">
        <v>6.54</v>
      </c>
      <c r="F24">
        <v>6.63</v>
      </c>
      <c r="G24">
        <v>23.22</v>
      </c>
      <c r="H24">
        <v>13.34</v>
      </c>
      <c r="I24">
        <v>4.3</v>
      </c>
      <c r="J24">
        <v>5.82</v>
      </c>
      <c r="K24">
        <v>4.88</v>
      </c>
      <c r="L24">
        <v>8.2899999999999991</v>
      </c>
      <c r="M24">
        <v>27.03</v>
      </c>
      <c r="N24">
        <v>40.44</v>
      </c>
      <c r="O24">
        <v>2416</v>
      </c>
      <c r="P24">
        <v>2074</v>
      </c>
      <c r="Q24">
        <v>2184</v>
      </c>
      <c r="R24">
        <v>-80</v>
      </c>
      <c r="S24">
        <v>6668</v>
      </c>
      <c r="T24">
        <v>683</v>
      </c>
      <c r="U24">
        <v>2711</v>
      </c>
      <c r="V24">
        <v>427.19250071110702</v>
      </c>
      <c r="W24">
        <v>12</v>
      </c>
      <c r="X24">
        <v>0.482240937385573</v>
      </c>
      <c r="Y24" s="41">
        <f t="shared" si="0"/>
        <v>7.5230629622236336</v>
      </c>
      <c r="Z24">
        <v>5.133</v>
      </c>
      <c r="AA24" s="41">
        <f t="shared" si="1"/>
        <v>-60.965779467680605</v>
      </c>
      <c r="AB24">
        <v>10438.1925007111</v>
      </c>
      <c r="AC24" s="41">
        <f t="shared" si="2"/>
        <v>-23.797689438523136</v>
      </c>
      <c r="AD24">
        <v>12</v>
      </c>
      <c r="AE24" t="s">
        <v>149</v>
      </c>
    </row>
    <row r="25" spans="1:31" x14ac:dyDescent="0.25">
      <c r="A25">
        <v>992</v>
      </c>
      <c r="B25">
        <v>1014</v>
      </c>
      <c r="C25">
        <v>5329</v>
      </c>
      <c r="D25">
        <v>6636</v>
      </c>
      <c r="E25">
        <v>6.52</v>
      </c>
      <c r="F25">
        <v>6</v>
      </c>
      <c r="G25">
        <v>20.99</v>
      </c>
      <c r="H25">
        <v>14.28</v>
      </c>
      <c r="I25">
        <v>4.6100000000000003</v>
      </c>
      <c r="J25">
        <v>7.11</v>
      </c>
      <c r="K25">
        <v>5.38</v>
      </c>
      <c r="L25">
        <v>7.84</v>
      </c>
      <c r="M25">
        <v>27.03</v>
      </c>
      <c r="N25">
        <v>38.869999999999997</v>
      </c>
      <c r="O25">
        <v>2416</v>
      </c>
      <c r="P25">
        <v>2074</v>
      </c>
      <c r="Q25">
        <v>2099</v>
      </c>
      <c r="R25">
        <v>-21</v>
      </c>
      <c r="S25">
        <v>6641</v>
      </c>
      <c r="T25">
        <v>680</v>
      </c>
      <c r="U25">
        <v>2737</v>
      </c>
      <c r="V25">
        <v>423.19250071110702</v>
      </c>
      <c r="W25">
        <v>13</v>
      </c>
      <c r="X25">
        <v>0.48407176858293599</v>
      </c>
      <c r="Y25" s="41">
        <f t="shared" si="0"/>
        <v>7.9312750463625292</v>
      </c>
      <c r="Z25">
        <v>5.6820000000000004</v>
      </c>
      <c r="AA25" s="41">
        <f t="shared" si="1"/>
        <v>-56.790874524714823</v>
      </c>
      <c r="AB25">
        <v>10432.1925007111</v>
      </c>
      <c r="AC25" s="41">
        <f t="shared" si="2"/>
        <v>-23.841491453415827</v>
      </c>
      <c r="AD25">
        <v>13</v>
      </c>
      <c r="AE25" t="s">
        <v>150</v>
      </c>
    </row>
    <row r="26" spans="1:31" x14ac:dyDescent="0.25">
      <c r="A26">
        <v>1708</v>
      </c>
      <c r="B26">
        <v>186</v>
      </c>
      <c r="C26">
        <v>5385</v>
      </c>
      <c r="D26">
        <v>6696</v>
      </c>
      <c r="E26">
        <v>6.59</v>
      </c>
      <c r="F26">
        <v>9.41</v>
      </c>
      <c r="G26">
        <v>32.94</v>
      </c>
      <c r="H26">
        <v>2.12</v>
      </c>
      <c r="I26">
        <v>0.68</v>
      </c>
      <c r="J26">
        <v>7.31</v>
      </c>
      <c r="K26">
        <v>1.71</v>
      </c>
      <c r="L26">
        <v>11.58</v>
      </c>
      <c r="M26">
        <v>27.03</v>
      </c>
      <c r="N26">
        <v>56.2</v>
      </c>
      <c r="O26">
        <v>2416</v>
      </c>
      <c r="P26">
        <v>2074</v>
      </c>
      <c r="Q26">
        <v>3035</v>
      </c>
      <c r="R26">
        <v>-485</v>
      </c>
      <c r="S26">
        <v>7121</v>
      </c>
      <c r="T26">
        <v>691</v>
      </c>
      <c r="U26">
        <v>2400</v>
      </c>
      <c r="V26">
        <v>312.19250071110702</v>
      </c>
      <c r="W26">
        <v>14</v>
      </c>
      <c r="X26">
        <v>0.48663493225924498</v>
      </c>
      <c r="Y26" s="41">
        <f t="shared" si="0"/>
        <v>8.5027719641571764</v>
      </c>
      <c r="Z26">
        <v>1.4319999999999999</v>
      </c>
      <c r="AA26" s="41">
        <f t="shared" si="1"/>
        <v>-89.110266159695811</v>
      </c>
      <c r="AB26">
        <v>10475.1925007111</v>
      </c>
      <c r="AC26" s="41">
        <f t="shared" si="2"/>
        <v>-23.527577013351575</v>
      </c>
      <c r="AD26">
        <v>14</v>
      </c>
      <c r="AE26" t="s">
        <v>151</v>
      </c>
    </row>
    <row r="27" spans="1:31" x14ac:dyDescent="0.25">
      <c r="A27">
        <v>866</v>
      </c>
      <c r="B27">
        <v>1005</v>
      </c>
      <c r="C27">
        <v>5328</v>
      </c>
      <c r="D27">
        <v>7105</v>
      </c>
      <c r="E27">
        <v>6.52</v>
      </c>
      <c r="F27">
        <v>5.33</v>
      </c>
      <c r="G27">
        <v>18.670000000000002</v>
      </c>
      <c r="H27">
        <v>14.91</v>
      </c>
      <c r="I27">
        <v>4.8099999999999996</v>
      </c>
      <c r="J27">
        <v>8.7899999999999991</v>
      </c>
      <c r="K27">
        <v>5.86</v>
      </c>
      <c r="L27">
        <v>7.45</v>
      </c>
      <c r="M27">
        <v>27.03</v>
      </c>
      <c r="N27">
        <v>37.659999999999997</v>
      </c>
      <c r="O27">
        <v>2416</v>
      </c>
      <c r="P27">
        <v>2074</v>
      </c>
      <c r="Q27">
        <v>2034</v>
      </c>
      <c r="R27">
        <v>32</v>
      </c>
      <c r="S27">
        <v>6627</v>
      </c>
      <c r="T27">
        <v>677</v>
      </c>
      <c r="U27">
        <v>2754</v>
      </c>
      <c r="V27">
        <v>419.19250071110702</v>
      </c>
      <c r="W27">
        <v>15</v>
      </c>
      <c r="X27">
        <v>0.48736726473819098</v>
      </c>
      <c r="Y27" s="41">
        <f t="shared" si="0"/>
        <v>8.6660567978129279</v>
      </c>
      <c r="Z27">
        <v>6.181</v>
      </c>
      <c r="AA27" s="41">
        <f t="shared" si="1"/>
        <v>-52.99619771863118</v>
      </c>
      <c r="AB27">
        <v>10430.1925007111</v>
      </c>
      <c r="AC27" s="41">
        <f t="shared" si="2"/>
        <v>-23.856092125046715</v>
      </c>
      <c r="AD27">
        <v>15</v>
      </c>
      <c r="AE27" t="s">
        <v>152</v>
      </c>
    </row>
    <row r="28" spans="1:31" hidden="1" x14ac:dyDescent="0.25">
      <c r="A28">
        <v>866</v>
      </c>
      <c r="B28">
        <v>1005</v>
      </c>
      <c r="C28">
        <v>5328</v>
      </c>
      <c r="D28">
        <v>7105</v>
      </c>
      <c r="E28">
        <v>6.52</v>
      </c>
      <c r="F28">
        <v>5.33</v>
      </c>
      <c r="G28">
        <v>18.670000000000002</v>
      </c>
      <c r="H28">
        <v>14.91</v>
      </c>
      <c r="I28">
        <v>4.8099999999999996</v>
      </c>
      <c r="J28">
        <v>8.7899999999999991</v>
      </c>
      <c r="K28">
        <v>5.86</v>
      </c>
      <c r="L28">
        <v>7.45</v>
      </c>
      <c r="M28">
        <v>27.03</v>
      </c>
      <c r="N28">
        <v>37.659999999999997</v>
      </c>
      <c r="O28">
        <v>2416</v>
      </c>
      <c r="P28">
        <v>2074</v>
      </c>
      <c r="Q28">
        <v>2034</v>
      </c>
      <c r="R28">
        <v>32</v>
      </c>
      <c r="S28">
        <v>6627</v>
      </c>
      <c r="T28">
        <v>677</v>
      </c>
      <c r="U28">
        <v>2754</v>
      </c>
      <c r="V28">
        <v>419.19250071110702</v>
      </c>
      <c r="W28">
        <v>9</v>
      </c>
      <c r="X28">
        <v>6.181</v>
      </c>
      <c r="Y28" s="41">
        <f t="shared" si="0"/>
        <v>1278.1493868450389</v>
      </c>
      <c r="Z28">
        <v>10430.1925007111</v>
      </c>
      <c r="AA28" s="41">
        <f t="shared" si="1"/>
        <v>79217.053237346772</v>
      </c>
      <c r="AB28">
        <v>0.48736726473819098</v>
      </c>
    </row>
    <row r="30" spans="1:31" x14ac:dyDescent="0.25">
      <c r="AB30">
        <f>MIN(AB4:AB27)</f>
        <v>10430.1925007111</v>
      </c>
    </row>
    <row r="31" spans="1:31" x14ac:dyDescent="0.25">
      <c r="AB31">
        <f>MAX(AB4:AB27)</f>
        <v>10551.1925007111</v>
      </c>
    </row>
  </sheetData>
  <conditionalFormatting sqref="C4:C11">
    <cfRule type="cellIs" dxfId="39" priority="35" operator="equal">
      <formula>5328</formula>
    </cfRule>
  </conditionalFormatting>
  <conditionalFormatting sqref="C12">
    <cfRule type="cellIs" dxfId="38" priority="32" operator="equal">
      <formula>5328</formula>
    </cfRule>
  </conditionalFormatting>
  <conditionalFormatting sqref="C1:C2">
    <cfRule type="cellIs" dxfId="37" priority="26" operator="between">
      <formula>5325</formula>
      <formula>5335</formula>
    </cfRule>
    <cfRule type="cellIs" dxfId="36" priority="29" operator="equal">
      <formula>5328</formula>
    </cfRule>
  </conditionalFormatting>
  <conditionalFormatting sqref="AB1:AB2">
    <cfRule type="top10" dxfId="35" priority="28" percent="1" bottom="1" rank="10"/>
  </conditionalFormatting>
  <conditionalFormatting sqref="C13:C15">
    <cfRule type="cellIs" dxfId="34" priority="21" operator="between">
      <formula>5325</formula>
      <formula>5335</formula>
    </cfRule>
    <cfRule type="cellIs" dxfId="33" priority="25" operator="equal">
      <formula>5328</formula>
    </cfRule>
  </conditionalFormatting>
  <conditionalFormatting sqref="C16:C24">
    <cfRule type="cellIs" dxfId="32" priority="15" operator="between">
      <formula>5325</formula>
      <formula>5335</formula>
    </cfRule>
    <cfRule type="cellIs" dxfId="31" priority="19" operator="equal">
      <formula>5328</formula>
    </cfRule>
  </conditionalFormatting>
  <conditionalFormatting sqref="C25:C26">
    <cfRule type="cellIs" dxfId="30" priority="9" operator="between">
      <formula>5325</formula>
      <formula>5335</formula>
    </cfRule>
    <cfRule type="cellIs" dxfId="29" priority="13" operator="equal">
      <formula>5328</formula>
    </cfRule>
  </conditionalFormatting>
  <conditionalFormatting sqref="C27:C28">
    <cfRule type="cellIs" dxfId="28" priority="3" operator="between">
      <formula>5325</formula>
      <formula>5335</formula>
    </cfRule>
    <cfRule type="cellIs" dxfId="27" priority="7" operator="equal">
      <formula>5328</formula>
    </cfRule>
  </conditionalFormatting>
  <conditionalFormatting sqref="AC1:AC2">
    <cfRule type="top10" dxfId="26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Sheet6</vt:lpstr>
      <vt:lpstr>Sheet1</vt:lpstr>
      <vt:lpstr>Sheet3</vt:lpstr>
      <vt:lpstr>Sheet2</vt:lpstr>
      <vt:lpstr>DH</vt:lpstr>
      <vt:lpstr>CHP</vt:lpstr>
      <vt:lpstr>CHP NEW Deamnd</vt:lpstr>
      <vt:lpstr>bottom20AnnaulCost</vt:lpstr>
      <vt:lpstr>SignificateLFCSolution</vt:lpstr>
      <vt:lpstr>summarizedTable</vt:lpstr>
      <vt:lpstr>Top15CO2emission</vt:lpstr>
      <vt:lpstr>PVCSameAsCurrent</vt:lpstr>
      <vt:lpstr>Bottom10%AnnaulCost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2014-10-03T14:40:43Z</dcterms:created>
  <dcterms:modified xsi:type="dcterms:W3CDTF">2014-12-24T10:37:27Z</dcterms:modified>
</cp:coreProperties>
</file>