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ropbox\Stirling Engine\Results\"/>
    </mc:Choice>
  </mc:AlternateContent>
  <bookViews>
    <workbookView xWindow="0" yWindow="0" windowWidth="19200" windowHeight="1159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D15" i="1"/>
  <c r="E15" i="1" s="1"/>
  <c r="D12" i="1"/>
  <c r="E12" i="1" s="1"/>
  <c r="D11" i="1"/>
  <c r="E11" i="1" s="1"/>
  <c r="D8" i="1"/>
  <c r="D14" i="1" s="1"/>
  <c r="E14" i="1" s="1"/>
  <c r="J2" i="1"/>
  <c r="I2" i="1"/>
  <c r="D13" i="1" l="1"/>
  <c r="E13" i="1" s="1"/>
</calcChain>
</file>

<file path=xl/sharedStrings.xml><?xml version="1.0" encoding="utf-8"?>
<sst xmlns="http://schemas.openxmlformats.org/spreadsheetml/2006/main" count="25" uniqueCount="20">
  <si>
    <t xml:space="preserve">0.002984822344000421 0.30517943782523826 90.41136526345689 </t>
  </si>
  <si>
    <t>runNumber</t>
  </si>
  <si>
    <t>genNo</t>
  </si>
  <si>
    <t>genFitness</t>
  </si>
  <si>
    <t>genIndv</t>
  </si>
  <si>
    <t>genPower</t>
  </si>
  <si>
    <t>HeD</t>
  </si>
  <si>
    <t>HeL</t>
  </si>
  <si>
    <t>HeNOP</t>
  </si>
  <si>
    <t>Vd(He)</t>
  </si>
  <si>
    <t>efficiency</t>
  </si>
  <si>
    <t>r</t>
  </si>
  <si>
    <t>V</t>
  </si>
  <si>
    <t>d</t>
  </si>
  <si>
    <t>l</t>
  </si>
  <si>
    <t>NoP</t>
  </si>
  <si>
    <t>power</t>
  </si>
  <si>
    <t>eff</t>
  </si>
  <si>
    <t>v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</si>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</sst>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iciency%20vs%20Dead%20volume%20for%20nearly%20fixed%20p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Po Vs Vd(H) Vs Eff"/>
      <sheetName val="Sheet3"/>
      <sheetName val="Sheet1"/>
      <sheetName val="Sheet4"/>
      <sheetName val="Sheet5"/>
    </sheetNames>
    <sheetDataSet>
      <sheetData sheetId="0">
        <row r="10">
          <cell r="F10">
            <v>2.98482234400042E-3</v>
          </cell>
          <cell r="G10">
            <v>0.30517943782523799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C17" sqref="C17"/>
    </sheetView>
  </sheetViews>
  <sheetFormatPr defaultRowHeight="15" x14ac:dyDescent="0.25"/>
  <cols>
    <col min="2" max="2" width="12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s="1">
        <v>1</v>
      </c>
      <c r="B2" s="1">
        <v>17</v>
      </c>
      <c r="C2" s="1">
        <v>3.1876248932292102</v>
      </c>
      <c r="D2" s="1" t="s">
        <v>0</v>
      </c>
      <c r="E2" s="1">
        <v>811.53687245696506</v>
      </c>
      <c r="F2" s="1">
        <v>2.98482234400042E-3</v>
      </c>
      <c r="G2" s="1">
        <v>0.30517943782523799</v>
      </c>
      <c r="H2" s="1">
        <v>90.411365263456801</v>
      </c>
      <c r="I2" s="1">
        <f t="shared" ref="I2" si="0">POWER((F2/2),2)*G2*H2</f>
        <v>6.1454724907883705E-5</v>
      </c>
      <c r="J2" s="1">
        <f t="shared" ref="J2" si="1">1/C2</f>
        <v>0.31371319822607929</v>
      </c>
    </row>
    <row r="7" spans="1:10" x14ac:dyDescent="0.25">
      <c r="B7" s="2"/>
      <c r="C7" s="2"/>
      <c r="D7" s="4" t="s">
        <v>11</v>
      </c>
      <c r="E7" s="2"/>
      <c r="F7" s="2"/>
      <c r="G7" s="2"/>
    </row>
    <row r="8" spans="1:10" x14ac:dyDescent="0.25">
      <c r="B8" s="2"/>
      <c r="C8" s="2"/>
      <c r="D8" s="4">
        <f>'[1]Raw data'!G10/'[1]Raw data'!F10</f>
        <v>102.24375277766785</v>
      </c>
      <c r="E8" s="2"/>
      <c r="F8" s="2"/>
      <c r="G8" s="2"/>
    </row>
    <row r="9" spans="1:10" x14ac:dyDescent="0.25">
      <c r="B9" s="2"/>
      <c r="C9" s="2"/>
      <c r="D9" s="2"/>
      <c r="E9" s="2"/>
      <c r="F9" s="2"/>
      <c r="G9" s="2"/>
    </row>
    <row r="10" spans="1:10" x14ac:dyDescent="0.25">
      <c r="B10" s="4" t="s">
        <v>12</v>
      </c>
      <c r="C10" s="2" t="s">
        <v>13</v>
      </c>
      <c r="D10" s="2" t="s">
        <v>14</v>
      </c>
      <c r="E10" s="2" t="s">
        <v>15</v>
      </c>
      <c r="F10" s="2" t="s">
        <v>16</v>
      </c>
      <c r="G10" s="2" t="s">
        <v>17</v>
      </c>
    </row>
    <row r="11" spans="1:10" x14ac:dyDescent="0.25">
      <c r="B11" s="4">
        <v>6.1454724907883705E-5</v>
      </c>
      <c r="C11" s="3">
        <v>2.98482234400042E-3</v>
      </c>
      <c r="D11" s="2">
        <f>$D$8*C11</f>
        <v>0.30517943782523799</v>
      </c>
      <c r="E11" s="2">
        <f>(4*$B$11) / (D11 * POWER(C11,2))</f>
        <v>90.411365263456787</v>
      </c>
      <c r="F11" s="2">
        <v>811.5</v>
      </c>
      <c r="G11" s="2">
        <v>31.4</v>
      </c>
    </row>
    <row r="12" spans="1:10" x14ac:dyDescent="0.25">
      <c r="B12" s="2"/>
      <c r="C12" s="2">
        <v>3.0000000000000001E-3</v>
      </c>
      <c r="D12" s="2">
        <f>$D$8*C12</f>
        <v>0.30673125833300358</v>
      </c>
      <c r="E12" s="2">
        <f>(4*$B$11) / (D12 * POWER(C12,2))</f>
        <v>89.046063380074159</v>
      </c>
      <c r="F12" s="2">
        <v>810.7</v>
      </c>
      <c r="G12" s="2">
        <v>31.4</v>
      </c>
    </row>
    <row r="13" spans="1:10" x14ac:dyDescent="0.25">
      <c r="B13" s="2"/>
      <c r="C13" s="2">
        <v>3.0999999999999999E-3</v>
      </c>
      <c r="D13" s="2">
        <f>$D$8*C13</f>
        <v>0.31695563361077034</v>
      </c>
      <c r="E13" s="2">
        <f>(4*$B$11) / (D13 * POWER(C13,2))</f>
        <v>80.703692768352937</v>
      </c>
      <c r="F13" s="2">
        <v>808.8</v>
      </c>
      <c r="G13" s="2">
        <v>31.4</v>
      </c>
    </row>
    <row r="14" spans="1:10" x14ac:dyDescent="0.25">
      <c r="B14" s="2"/>
      <c r="C14" s="2">
        <v>3.2000000000000002E-3</v>
      </c>
      <c r="D14" s="2">
        <f>$D$8*C14</f>
        <v>0.32718000888853715</v>
      </c>
      <c r="E14" s="2">
        <f>(4*$B$11) / (D14 * POWER(C14,2))</f>
        <v>73.371695289978092</v>
      </c>
      <c r="F14" s="2">
        <v>809.1</v>
      </c>
      <c r="G14" s="2">
        <v>31.3</v>
      </c>
    </row>
    <row r="15" spans="1:10" x14ac:dyDescent="0.25">
      <c r="B15" s="2"/>
      <c r="C15" s="2">
        <v>3.3E-3</v>
      </c>
      <c r="D15" s="2">
        <f>$D$8*C15</f>
        <v>0.33740438416630392</v>
      </c>
      <c r="E15" s="2">
        <f>(4*$B$11) / (D15 * POWER(C15,2))</f>
        <v>66.901625379469692</v>
      </c>
      <c r="F15" s="2">
        <v>806.9</v>
      </c>
      <c r="G15" s="2">
        <v>31.3</v>
      </c>
    </row>
    <row r="18" spans="2:7" x14ac:dyDescent="0.25">
      <c r="B18" s="4" t="s">
        <v>18</v>
      </c>
      <c r="C18" s="2"/>
      <c r="D18" s="2"/>
      <c r="E18" s="2"/>
      <c r="F18" s="2"/>
      <c r="G18" s="2"/>
    </row>
    <row r="19" spans="2:7" x14ac:dyDescent="0.25">
      <c r="B19" s="4">
        <v>6.1454724907883705E-5</v>
      </c>
      <c r="C19" s="2" t="s">
        <v>11</v>
      </c>
      <c r="D19" s="2" t="s">
        <v>14</v>
      </c>
      <c r="E19" s="2" t="s">
        <v>15</v>
      </c>
      <c r="F19" s="2" t="s">
        <v>19</v>
      </c>
      <c r="G19" s="2" t="s">
        <v>17</v>
      </c>
    </row>
    <row r="20" spans="2:7" x14ac:dyDescent="0.25">
      <c r="B20" s="4"/>
      <c r="C20" s="2">
        <v>100</v>
      </c>
      <c r="D20" s="2">
        <f>C20*$B$22</f>
        <v>0.28999999999999998</v>
      </c>
      <c r="E20" s="2">
        <f>(4*$B$19)/(C20*POWER($B$22,3))</f>
        <v>100.79088918427769</v>
      </c>
      <c r="F20" s="2">
        <v>812</v>
      </c>
      <c r="G20" s="2">
        <v>31.4</v>
      </c>
    </row>
    <row r="21" spans="2:7" x14ac:dyDescent="0.25">
      <c r="B21" s="4" t="s">
        <v>13</v>
      </c>
      <c r="C21" s="2">
        <v>102</v>
      </c>
      <c r="D21" s="2">
        <f>C21*$B$22</f>
        <v>0.29579999999999995</v>
      </c>
      <c r="E21" s="2">
        <f>(4*$B$19)/(C21*POWER($B$22,3))</f>
        <v>98.814597239487938</v>
      </c>
      <c r="F21" s="2">
        <v>811.4</v>
      </c>
      <c r="G21" s="2">
        <v>31.4</v>
      </c>
    </row>
    <row r="22" spans="2:7" x14ac:dyDescent="0.25">
      <c r="B22" s="4">
        <v>2.8999999999999998E-3</v>
      </c>
      <c r="C22" s="2">
        <v>104</v>
      </c>
      <c r="D22" s="2">
        <f>C22*$B$22</f>
        <v>0.30159999999999998</v>
      </c>
      <c r="E22" s="2">
        <f>(4*$B$19)/(C22*POWER($B$22,3))</f>
        <v>96.914316523343942</v>
      </c>
      <c r="F22" s="2">
        <v>812.6</v>
      </c>
      <c r="G22" s="2">
        <v>31.4</v>
      </c>
    </row>
    <row r="23" spans="2:7" x14ac:dyDescent="0.25">
      <c r="B23" s="2"/>
      <c r="C23" s="2">
        <v>106</v>
      </c>
      <c r="D23" s="2">
        <f>C23*$B$22</f>
        <v>0.30740000000000001</v>
      </c>
      <c r="E23" s="2">
        <f>(4*$B$19)/(C23*POWER($B$22,3))</f>
        <v>95.085744513469521</v>
      </c>
      <c r="F23" s="2">
        <v>813.8</v>
      </c>
      <c r="G23" s="2">
        <v>31.4</v>
      </c>
    </row>
    <row r="24" spans="2:7" x14ac:dyDescent="0.25">
      <c r="B24" s="2"/>
      <c r="C24" s="2">
        <v>108</v>
      </c>
      <c r="D24" s="2">
        <f>C24*$B$22</f>
        <v>0.31319999999999998</v>
      </c>
      <c r="E24" s="2">
        <f>(4*$B$19)/(C24*POWER($B$22,3))</f>
        <v>93.324897392849721</v>
      </c>
      <c r="F24" s="2">
        <v>815.1</v>
      </c>
      <c r="G24" s="2">
        <v>31.5</v>
      </c>
    </row>
    <row r="25" spans="2:7" x14ac:dyDescent="0.25">
      <c r="B25" s="2"/>
      <c r="C25" s="2">
        <v>110</v>
      </c>
      <c r="D25" s="2">
        <f>C25*$B$22</f>
        <v>0.31899999999999995</v>
      </c>
      <c r="E25" s="2">
        <f>(4*$B$19)/(C25*POWER($B$22,3))</f>
        <v>91.628081076616098</v>
      </c>
      <c r="F25" s="2">
        <v>814.8</v>
      </c>
      <c r="G25" s="2">
        <v>31.5</v>
      </c>
    </row>
    <row r="26" spans="2:7" x14ac:dyDescent="0.25">
      <c r="B26" s="2"/>
      <c r="C26" s="2">
        <v>112</v>
      </c>
      <c r="D26" s="2">
        <f>C26*$B$22</f>
        <v>0.32479999999999998</v>
      </c>
      <c r="E26" s="2">
        <f>(4*$B$19)/(C26*POWER($B$22,3))</f>
        <v>89.99186534310509</v>
      </c>
      <c r="F26" s="2">
        <v>816.3</v>
      </c>
      <c r="G26" s="2">
        <v>31.5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2013-06-25T10:51:12Z</dcterms:created>
  <dcterms:modified xsi:type="dcterms:W3CDTF">2013-06-25T10:53:30Z</dcterms:modified>
</cp:coreProperties>
</file>