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100" i="1" l="1"/>
  <c r="N99" i="1"/>
  <c r="N98" i="1"/>
  <c r="N97" i="1"/>
  <c r="N96" i="1"/>
  <c r="N93" i="1"/>
  <c r="N92" i="1"/>
  <c r="N91" i="1"/>
  <c r="N90" i="1"/>
  <c r="N89" i="1"/>
  <c r="N86" i="1"/>
  <c r="N85" i="1"/>
  <c r="N84" i="1"/>
  <c r="N83" i="1"/>
  <c r="N82" i="1"/>
  <c r="N79" i="1"/>
  <c r="N78" i="1"/>
  <c r="N77" i="1"/>
  <c r="N76" i="1"/>
  <c r="N75" i="1"/>
  <c r="N72" i="1"/>
  <c r="N71" i="1"/>
  <c r="N70" i="1"/>
  <c r="N69" i="1"/>
  <c r="N68" i="1"/>
  <c r="N65" i="1"/>
  <c r="N64" i="1"/>
  <c r="N63" i="1"/>
  <c r="N62" i="1"/>
  <c r="N61" i="1"/>
  <c r="N58" i="1"/>
  <c r="N57" i="1"/>
  <c r="N56" i="1"/>
  <c r="N55" i="1"/>
  <c r="N54" i="1"/>
  <c r="N51" i="1"/>
  <c r="N50" i="1"/>
  <c r="N49" i="1"/>
  <c r="N48" i="1"/>
  <c r="N47" i="1"/>
  <c r="N44" i="1"/>
  <c r="N43" i="1"/>
  <c r="N42" i="1"/>
  <c r="N41" i="1"/>
  <c r="N40" i="1"/>
  <c r="N37" i="1"/>
  <c r="N36" i="1"/>
  <c r="N35" i="1"/>
  <c r="N34" i="1"/>
  <c r="N33" i="1"/>
  <c r="N30" i="1"/>
  <c r="N29" i="1"/>
  <c r="N28" i="1"/>
  <c r="N27" i="1"/>
  <c r="N26" i="1"/>
  <c r="N23" i="1"/>
  <c r="N22" i="1"/>
  <c r="N21" i="1"/>
  <c r="N20" i="1"/>
  <c r="N19" i="1"/>
  <c r="N16" i="1"/>
  <c r="N15" i="1"/>
  <c r="N14" i="1"/>
  <c r="N13" i="1"/>
  <c r="N12" i="1"/>
  <c r="N9" i="1"/>
  <c r="N8" i="1"/>
  <c r="N7" i="1"/>
  <c r="M100" i="1"/>
  <c r="M99" i="1"/>
  <c r="M98" i="1"/>
  <c r="M97" i="1"/>
  <c r="M96" i="1"/>
  <c r="M93" i="1"/>
  <c r="M92" i="1"/>
  <c r="M91" i="1"/>
  <c r="M90" i="1"/>
  <c r="M89" i="1"/>
  <c r="M86" i="1"/>
  <c r="M85" i="1"/>
  <c r="M84" i="1"/>
  <c r="M83" i="1"/>
  <c r="M82" i="1"/>
  <c r="M79" i="1"/>
  <c r="M78" i="1"/>
  <c r="M77" i="1"/>
  <c r="M76" i="1"/>
  <c r="M75" i="1"/>
  <c r="M72" i="1"/>
  <c r="M71" i="1"/>
  <c r="M70" i="1"/>
  <c r="M69" i="1"/>
  <c r="M68" i="1"/>
  <c r="M65" i="1"/>
  <c r="M64" i="1"/>
  <c r="M63" i="1"/>
  <c r="M62" i="1"/>
  <c r="M61" i="1"/>
  <c r="M58" i="1"/>
  <c r="M57" i="1"/>
  <c r="M56" i="1"/>
  <c r="M55" i="1"/>
  <c r="M54" i="1"/>
  <c r="M51" i="1"/>
  <c r="M50" i="1"/>
  <c r="M49" i="1"/>
  <c r="M48" i="1"/>
  <c r="M47" i="1"/>
  <c r="M44" i="1"/>
  <c r="M43" i="1"/>
  <c r="M42" i="1"/>
  <c r="M41" i="1"/>
  <c r="M40" i="1"/>
  <c r="M37" i="1"/>
  <c r="M36" i="1"/>
  <c r="M35" i="1"/>
  <c r="M34" i="1"/>
  <c r="M33" i="1"/>
  <c r="M30" i="1"/>
  <c r="M29" i="1"/>
  <c r="M28" i="1"/>
  <c r="M27" i="1"/>
  <c r="M26" i="1"/>
  <c r="M23" i="1"/>
  <c r="M22" i="1"/>
  <c r="M21" i="1"/>
  <c r="M20" i="1"/>
  <c r="M19" i="1"/>
  <c r="M16" i="1"/>
  <c r="M15" i="1"/>
  <c r="M14" i="1"/>
  <c r="M13" i="1"/>
  <c r="M12" i="1"/>
  <c r="N6" i="1"/>
  <c r="M9" i="1"/>
  <c r="M8" i="1"/>
  <c r="M7" i="1"/>
  <c r="M6" i="1"/>
  <c r="L100" i="1"/>
  <c r="L99" i="1"/>
  <c r="L98" i="1"/>
  <c r="L97" i="1"/>
  <c r="L96" i="1"/>
  <c r="L93" i="1"/>
  <c r="L92" i="1"/>
  <c r="L91" i="1"/>
  <c r="L90" i="1"/>
  <c r="L89" i="1"/>
  <c r="K100" i="1"/>
  <c r="K99" i="1"/>
  <c r="K98" i="1"/>
  <c r="K97" i="1"/>
  <c r="K96" i="1"/>
  <c r="K93" i="1"/>
  <c r="K92" i="1"/>
  <c r="K91" i="1"/>
  <c r="K90" i="1"/>
  <c r="K89" i="1"/>
  <c r="L9" i="1"/>
  <c r="L8" i="1"/>
  <c r="L7" i="1"/>
  <c r="L86" i="1"/>
  <c r="L85" i="1"/>
  <c r="L84" i="1"/>
  <c r="L83" i="1"/>
  <c r="L82" i="1"/>
  <c r="L79" i="1"/>
  <c r="L78" i="1"/>
  <c r="L77" i="1"/>
  <c r="L76" i="1"/>
  <c r="L75" i="1"/>
  <c r="L72" i="1"/>
  <c r="L71" i="1"/>
  <c r="L70" i="1"/>
  <c r="L69" i="1"/>
  <c r="L68" i="1"/>
  <c r="K86" i="1"/>
  <c r="K85" i="1"/>
  <c r="K84" i="1"/>
  <c r="K83" i="1"/>
  <c r="K82" i="1"/>
  <c r="K79" i="1"/>
  <c r="K78" i="1"/>
  <c r="K77" i="1"/>
  <c r="K76" i="1"/>
  <c r="K75" i="1"/>
  <c r="K72" i="1"/>
  <c r="K71" i="1"/>
  <c r="K70" i="1"/>
  <c r="K69" i="1"/>
  <c r="K68" i="1"/>
  <c r="L65" i="1"/>
  <c r="L64" i="1"/>
  <c r="L63" i="1"/>
  <c r="L62" i="1"/>
  <c r="L61" i="1"/>
  <c r="L58" i="1"/>
  <c r="L57" i="1"/>
  <c r="L56" i="1"/>
  <c r="L55" i="1"/>
  <c r="L54" i="1"/>
  <c r="L51" i="1"/>
  <c r="L50" i="1"/>
  <c r="L49" i="1"/>
  <c r="L48" i="1"/>
  <c r="L47" i="1"/>
  <c r="L44" i="1"/>
  <c r="L43" i="1"/>
  <c r="L42" i="1"/>
  <c r="L41" i="1"/>
  <c r="L40" i="1"/>
  <c r="L37" i="1"/>
  <c r="L36" i="1"/>
  <c r="L35" i="1"/>
  <c r="L34" i="1"/>
  <c r="L33" i="1"/>
  <c r="L30" i="1"/>
  <c r="L29" i="1"/>
  <c r="L28" i="1"/>
  <c r="L27" i="1"/>
  <c r="L26" i="1"/>
  <c r="L23" i="1"/>
  <c r="L22" i="1"/>
  <c r="L21" i="1"/>
  <c r="L20" i="1"/>
  <c r="L19" i="1"/>
  <c r="L16" i="1"/>
  <c r="L15" i="1"/>
  <c r="L14" i="1"/>
  <c r="L13" i="1"/>
  <c r="L12" i="1"/>
  <c r="L6" i="1"/>
  <c r="J2" i="1"/>
  <c r="K64" i="1"/>
  <c r="K65" i="1"/>
  <c r="K63" i="1"/>
  <c r="K62" i="1"/>
  <c r="K61" i="1"/>
  <c r="K58" i="1"/>
  <c r="K57" i="1"/>
  <c r="K56" i="1"/>
  <c r="K54" i="1"/>
  <c r="K55" i="1"/>
  <c r="K51" i="1"/>
  <c r="K50" i="1"/>
  <c r="K49" i="1"/>
  <c r="K48" i="1"/>
  <c r="K47" i="1"/>
  <c r="K44" i="1"/>
  <c r="K43" i="1"/>
  <c r="K42" i="1"/>
  <c r="K41" i="1"/>
  <c r="K40" i="1"/>
  <c r="K37" i="1"/>
  <c r="K36" i="1"/>
  <c r="K35" i="1"/>
  <c r="K34" i="1"/>
  <c r="K33" i="1"/>
  <c r="K30" i="1"/>
  <c r="K29" i="1"/>
  <c r="K28" i="1"/>
  <c r="K27" i="1"/>
  <c r="K26" i="1"/>
  <c r="K23" i="1"/>
  <c r="K22" i="1"/>
  <c r="K21" i="1"/>
  <c r="K20" i="1"/>
  <c r="K19" i="1"/>
  <c r="K16" i="1"/>
  <c r="K15" i="1"/>
  <c r="K14" i="1"/>
  <c r="K13" i="1"/>
  <c r="K12" i="1"/>
  <c r="K9" i="1"/>
  <c r="K8" i="1"/>
  <c r="K7" i="1"/>
  <c r="K6" i="1"/>
  <c r="I2" i="1"/>
</calcChain>
</file>

<file path=xl/sharedStrings.xml><?xml version="1.0" encoding="utf-8"?>
<sst xmlns="http://schemas.openxmlformats.org/spreadsheetml/2006/main" count="264" uniqueCount="91">
  <si>
    <t>runNumber</t>
  </si>
  <si>
    <t>genNo</t>
  </si>
  <si>
    <t>genFitness</t>
  </si>
  <si>
    <t>genIndv</t>
  </si>
  <si>
    <t>genPower</t>
  </si>
  <si>
    <t>genEfficiency</t>
  </si>
  <si>
    <t xml:space="preserve"> | P - P0 |/P0 + |eff - eff0| /eff0</t>
  </si>
  <si>
    <t>Nh (fixed)</t>
  </si>
  <si>
    <t>effRef = 0.3140</t>
  </si>
  <si>
    <t xml:space="preserve">0.0029467591558906096 0.3003116422948896 </t>
  </si>
  <si>
    <t xml:space="preserve">0.0029467591558906096 0.3003127570280954 </t>
  </si>
  <si>
    <t xml:space="preserve">0.0029425397566627954 0.29986441200235076 </t>
  </si>
  <si>
    <t xml:space="preserve">0.0029425393668559402 0.29986441200235076 </t>
  </si>
  <si>
    <t xml:space="preserve">0.002942541570098761 0.3003785042684284 </t>
  </si>
  <si>
    <t xml:space="preserve">0.0029996527283806165 0.30448996901815023 </t>
  </si>
  <si>
    <t xml:space="preserve">0.0029997486397126817 0.30498926327305664 </t>
  </si>
  <si>
    <t xml:space="preserve">0.002999820268286253 0.3050779826100628 </t>
  </si>
  <si>
    <t xml:space="preserve">0.0029998122038963782 0.3037633025540159 </t>
  </si>
  <si>
    <t xml:space="preserve">0.0029998154478587963 0.30375752825254504 </t>
  </si>
  <si>
    <t xml:space="preserve">0.0030401455768930188 0.31424772929611894 </t>
  </si>
  <si>
    <t xml:space="preserve">0.003038462737134308 0.31525471864300103 </t>
  </si>
  <si>
    <t xml:space="preserve">0.0030401455768930188 0.3151948156935862 </t>
  </si>
  <si>
    <t xml:space="preserve">0.003040132869375486 0.31525467058736373 </t>
  </si>
  <si>
    <t xml:space="preserve">0.003040412749503586 0.31525467058736373 </t>
  </si>
  <si>
    <t xml:space="preserve">0.0030904425760033146 0.32301403768011505 </t>
  </si>
  <si>
    <t xml:space="preserve">0.0030913922583118815 0.3230103939770775 </t>
  </si>
  <si>
    <t xml:space="preserve">0.0030913922583118815 0.3227419044956555 </t>
  </si>
  <si>
    <t xml:space="preserve">0.0030922297408181657 0.32279018367110995 </t>
  </si>
  <si>
    <t xml:space="preserve">0.0030923044052396645 0.32278931599522337 </t>
  </si>
  <si>
    <t xml:space="preserve">0.0031439788167546773 0.3335131824815116 </t>
  </si>
  <si>
    <t xml:space="preserve">0.0031439788167546773 0.3335287254540793 </t>
  </si>
  <si>
    <t xml:space="preserve">0.003140632799303662 0.33444961399965367 </t>
  </si>
  <si>
    <t xml:space="preserve">0.0031406300992383967 0.33444961399965367 </t>
  </si>
  <si>
    <t xml:space="preserve">0.0031406278626268593 0.33444961399965367 </t>
  </si>
  <si>
    <t xml:space="preserve">0.0032089663891751844 0.34249359339183455 </t>
  </si>
  <si>
    <t xml:space="preserve">0.003209123033326588 0.34214210532235256 </t>
  </si>
  <si>
    <t xml:space="preserve">0.0032099408370018572 0.3414639543148424 </t>
  </si>
  <si>
    <t xml:space="preserve">0.00321009581666759 0.3414639543148424 </t>
  </si>
  <si>
    <t xml:space="preserve">0.003211307699439242 0.34062618925015764 </t>
  </si>
  <si>
    <t xml:space="preserve">0.003268316230969509 0.3560950320470051 </t>
  </si>
  <si>
    <t xml:space="preserve">0.0032643292647281273 0.3568726045534523 </t>
  </si>
  <si>
    <t xml:space="preserve">0.0032686864593227 0.3562068300016972 </t>
  </si>
  <si>
    <t xml:space="preserve">0.0032633070324368553 0.35695684328299304 </t>
  </si>
  <si>
    <t xml:space="preserve">0.0032628636747105686 0.3562068300016972 </t>
  </si>
  <si>
    <t>NoP</t>
  </si>
  <si>
    <t xml:space="preserve">0.0033212237272264786 0.37639162949585026 </t>
  </si>
  <si>
    <t xml:space="preserve">0.0033212235008071734 0.3763924673788898 </t>
  </si>
  <si>
    <t xml:space="preserve">0.003321223381965233 0.37639162949585026 </t>
  </si>
  <si>
    <t xml:space="preserve">0.0033550155969464565 0.3645964410018503 </t>
  </si>
  <si>
    <t xml:space="preserve">0.0033550342428089065 0.3645224494557715 </t>
  </si>
  <si>
    <t>pRef = 810.0</t>
  </si>
  <si>
    <t xml:space="preserve">0.0034164879389508044 0.3850710202620876 </t>
  </si>
  <si>
    <t xml:space="preserve">0.0034163085054704128 0.3851493215579241 </t>
  </si>
  <si>
    <t xml:space="preserve">0.0034183524078024987 0.3843487280727184 </t>
  </si>
  <si>
    <t xml:space="preserve">0.003418930689797015 0.3843487280727184 </t>
  </si>
  <si>
    <t xml:space="preserve">0.0034189409391585223 0.3843487280727184 </t>
  </si>
  <si>
    <t>Av</t>
  </si>
  <si>
    <t>Au</t>
  </si>
  <si>
    <t>AnA Lh</t>
  </si>
  <si>
    <t>AnA Dh</t>
  </si>
  <si>
    <t>Error Lh</t>
  </si>
  <si>
    <t>Error Dh</t>
  </si>
  <si>
    <t xml:space="preserve">0.003507231375271401 0.40152084183548087 </t>
  </si>
  <si>
    <t xml:space="preserve">0.0035072382477420996 0.4016199594653209 </t>
  </si>
  <si>
    <t xml:space="preserve">0.0035075418281946056 0.40182835506858205 </t>
  </si>
  <si>
    <t xml:space="preserve">0.0035083119281418226 0.4021109350776397 </t>
  </si>
  <si>
    <t xml:space="preserve">0.0035075418281946056 0.40112483212549804 </t>
  </si>
  <si>
    <t xml:space="preserve">0.0036015169853048108 0.42411709160453004 </t>
  </si>
  <si>
    <t xml:space="preserve">0.003601422309272817 0.42411709160453004 </t>
  </si>
  <si>
    <t xml:space="preserve">0.0036009108230215994 0.4247479593259033 </t>
  </si>
  <si>
    <t xml:space="preserve">0.0036011852560928277 0.42474610832395737 </t>
  </si>
  <si>
    <t xml:space="preserve">0.0036011852560928277 0.4247479593259033 </t>
  </si>
  <si>
    <t xml:space="preserve">0.0037184566057146683 0.44727170171505 </t>
  </si>
  <si>
    <t xml:space="preserve">0.0037183811046083933 0.4472802834180264 </t>
  </si>
  <si>
    <t xml:space="preserve">0.003718377103909169 0.4472804008171449 </t>
  </si>
  <si>
    <t xml:space="preserve">0.0037185831863485006 0.4472556952344069 </t>
  </si>
  <si>
    <t xml:space="preserve">0.0037183067819059265 0.44727731819344274 </t>
  </si>
  <si>
    <t>Nu Dh</t>
  </si>
  <si>
    <t>Nu Lh</t>
  </si>
  <si>
    <t xml:space="preserve">0.0038519501311572815 0.4765747384639259 </t>
  </si>
  <si>
    <t xml:space="preserve">0.0038518993666826094 0.4765747384639259 </t>
  </si>
  <si>
    <t xml:space="preserve">0.0038518993666826094 0.47683010514271035 </t>
  </si>
  <si>
    <t xml:space="preserve">0.0038562804794178866 0.4746641432059021 </t>
  </si>
  <si>
    <t xml:space="preserve">0.003856361977946849 0.4746641432059021 </t>
  </si>
  <si>
    <t xml:space="preserve">0.004007984159267601 0.5142715160795717 </t>
  </si>
  <si>
    <t xml:space="preserve">0.004012029489057311 0.5135654748240597 </t>
  </si>
  <si>
    <t xml:space="preserve">0.004012057762490547 0.5135599317592878 </t>
  </si>
  <si>
    <t xml:space="preserve">0.004012055782793144 0.5135665515215233 </t>
  </si>
  <si>
    <t xml:space="preserve">0.004007984159267601 0.5148160541919877 </t>
  </si>
  <si>
    <t>Error Dh (rel)</t>
  </si>
  <si>
    <t>Error Lh (rel)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</si>
</sst>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D73" workbookViewId="0">
      <selection activeCell="O94" sqref="O94"/>
    </sheetView>
  </sheetViews>
  <sheetFormatPr defaultRowHeight="15" x14ac:dyDescent="0.25"/>
  <cols>
    <col min="1" max="2" width="9.140625" customWidth="1"/>
    <col min="3" max="3" width="29.140625" bestFit="1" customWidth="1"/>
    <col min="4" max="4" width="42.140625" bestFit="1" customWidth="1"/>
    <col min="5" max="5" width="12" bestFit="1" customWidth="1"/>
    <col min="6" max="6" width="14.140625" bestFit="1" customWidth="1"/>
    <col min="7" max="7" width="10" bestFit="1" customWidth="1"/>
    <col min="8" max="8" width="5.140625" customWidth="1"/>
    <col min="9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I1" t="s">
        <v>56</v>
      </c>
      <c r="J1" t="s">
        <v>57</v>
      </c>
    </row>
    <row r="2" spans="1:14" x14ac:dyDescent="0.25">
      <c r="C2" s="1" t="s">
        <v>6</v>
      </c>
      <c r="E2" s="1" t="s">
        <v>50</v>
      </c>
      <c r="F2" s="1" t="s">
        <v>8</v>
      </c>
      <c r="I2">
        <f>POWER(I5,2)*J5*G5</f>
        <v>2.4773368198715412E-4</v>
      </c>
      <c r="J2">
        <f>POWER(I5,-3/4)*J5*POWER(G5,1/4)</f>
        <v>74.130100533588589</v>
      </c>
    </row>
    <row r="3" spans="1:14" ht="15" customHeight="1" x14ac:dyDescent="0.25"/>
    <row r="4" spans="1:1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44</v>
      </c>
      <c r="I4" t="s">
        <v>77</v>
      </c>
      <c r="J4" t="s">
        <v>78</v>
      </c>
      <c r="K4" t="s">
        <v>59</v>
      </c>
      <c r="L4" t="s">
        <v>58</v>
      </c>
      <c r="M4" t="s">
        <v>89</v>
      </c>
      <c r="N4" t="s">
        <v>90</v>
      </c>
    </row>
    <row r="5" spans="1:14" x14ac:dyDescent="0.25">
      <c r="A5" s="2">
        <v>1</v>
      </c>
      <c r="B5" s="2">
        <v>30</v>
      </c>
      <c r="C5" s="2">
        <v>7.3429071555857004E-4</v>
      </c>
      <c r="D5" s="2" t="s">
        <v>9</v>
      </c>
      <c r="E5" s="2">
        <v>809.85426712731601</v>
      </c>
      <c r="F5" s="2">
        <v>0.31417407330687902</v>
      </c>
      <c r="G5" s="2">
        <v>95</v>
      </c>
      <c r="H5" s="2"/>
      <c r="I5" s="2">
        <v>2.9467591558906001E-3</v>
      </c>
      <c r="J5" s="2">
        <v>0.30031164229488899</v>
      </c>
    </row>
    <row r="6" spans="1:14" x14ac:dyDescent="0.25">
      <c r="A6">
        <v>1</v>
      </c>
      <c r="B6">
        <v>23</v>
      </c>
      <c r="C6">
        <v>7.3530801695617003E-4</v>
      </c>
      <c r="D6" t="s">
        <v>10</v>
      </c>
      <c r="E6">
        <v>809.85385622962895</v>
      </c>
      <c r="F6">
        <v>0.31417423345325401</v>
      </c>
      <c r="G6">
        <v>95</v>
      </c>
      <c r="I6">
        <v>2.9467591558906001E-3</v>
      </c>
      <c r="J6">
        <v>0.30031275702809501</v>
      </c>
      <c r="K6">
        <f>POWER(($I$2/$J$2),4/11)*POWER(G6,-3/11)</f>
        <v>2.9467591558906005E-3</v>
      </c>
      <c r="L6">
        <f>POWER( (POWER($I$2,3) *POWER($J$2,8)),1/11) * POWER(G6,-5/11)</f>
        <v>0.30031164229488916</v>
      </c>
      <c r="M6">
        <f>ABS((K6-I6)/I6)</f>
        <v>1.4717214609387724E-16</v>
      </c>
      <c r="N6">
        <f>ABS((L6-J6)/J6)</f>
        <v>3.7119076022113845E-6</v>
      </c>
    </row>
    <row r="7" spans="1:14" x14ac:dyDescent="0.25">
      <c r="A7">
        <v>3</v>
      </c>
      <c r="B7">
        <v>27</v>
      </c>
      <c r="C7">
        <v>8.9840998062929497E-4</v>
      </c>
      <c r="D7" t="s">
        <v>11</v>
      </c>
      <c r="E7">
        <v>810.60496190286301</v>
      </c>
      <c r="F7">
        <v>0.31404758463823901</v>
      </c>
      <c r="G7">
        <v>95</v>
      </c>
      <c r="I7">
        <v>2.9425397566627898E-3</v>
      </c>
      <c r="J7">
        <v>0.29986441200234998</v>
      </c>
      <c r="K7">
        <f>POWER(($I$2/$J$2),4/11)*POWER(G7,-3/11)</f>
        <v>2.9467591558906005E-3</v>
      </c>
      <c r="L7">
        <f>POWER( (POWER($I$2,3) *POWER($J$2,8)),1/11) * POWER(G7,-5/11)</f>
        <v>0.30031164229488916</v>
      </c>
      <c r="M7">
        <f t="shared" ref="M7:M9" si="0">ABS((K7-I7)/I7)</f>
        <v>1.4339310856401296E-3</v>
      </c>
      <c r="N7">
        <f t="shared" ref="N7:N9" si="1">ABS((L7-J7)/J7)</f>
        <v>1.4914417137825457E-3</v>
      </c>
    </row>
    <row r="8" spans="1:14" x14ac:dyDescent="0.25">
      <c r="A8">
        <v>3</v>
      </c>
      <c r="B8">
        <v>26</v>
      </c>
      <c r="C8">
        <v>8.9845851497395604E-4</v>
      </c>
      <c r="D8" t="s">
        <v>12</v>
      </c>
      <c r="E8">
        <v>810.60501603949797</v>
      </c>
      <c r="F8">
        <v>0.31404757889172302</v>
      </c>
      <c r="G8">
        <v>95</v>
      </c>
      <c r="I8">
        <v>2.9425393668559398E-3</v>
      </c>
      <c r="J8">
        <v>0.29986441200234998</v>
      </c>
      <c r="K8">
        <f>POWER(($I$2/$J$2),4/11)*POWER(G8,-3/11)</f>
        <v>2.9467591558906005E-3</v>
      </c>
      <c r="L8">
        <f>POWER( (POWER($I$2,3) *POWER($J$2,8)),1/11) * POWER(G8,-5/11)</f>
        <v>0.30031164229488916</v>
      </c>
      <c r="M8">
        <f t="shared" si="0"/>
        <v>1.4340637485402593E-3</v>
      </c>
      <c r="N8">
        <f t="shared" si="1"/>
        <v>1.4914417137825457E-3</v>
      </c>
    </row>
    <row r="9" spans="1:14" x14ac:dyDescent="0.25">
      <c r="A9">
        <v>3</v>
      </c>
      <c r="B9">
        <v>23</v>
      </c>
      <c r="C9">
        <v>9.0069457844100002E-4</v>
      </c>
      <c r="D9" t="s">
        <v>13</v>
      </c>
      <c r="E9">
        <v>810.41599855246204</v>
      </c>
      <c r="F9">
        <v>0.31412155446124301</v>
      </c>
      <c r="G9">
        <v>95</v>
      </c>
      <c r="I9">
        <v>2.9425415700987602E-3</v>
      </c>
      <c r="J9">
        <v>0.30037850426842799</v>
      </c>
      <c r="K9">
        <f>POWER(($I$2/$J$2),4/11)*POWER(G9,-3/11)</f>
        <v>2.9467591558906005E-3</v>
      </c>
      <c r="L9">
        <f>POWER( (POWER($I$2,3) *POWER($J$2,8)),1/11) * POWER(G9,-5/11)</f>
        <v>0.30031164229488916</v>
      </c>
      <c r="M9">
        <f t="shared" si="0"/>
        <v>1.4333139197414172E-3</v>
      </c>
      <c r="N9">
        <f t="shared" si="1"/>
        <v>2.2259240454531408E-4</v>
      </c>
    </row>
    <row r="11" spans="1:1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44</v>
      </c>
      <c r="I11" t="s">
        <v>77</v>
      </c>
      <c r="J11" t="s">
        <v>78</v>
      </c>
      <c r="K11" t="s">
        <v>59</v>
      </c>
      <c r="L11" t="s">
        <v>58</v>
      </c>
      <c r="M11" t="s">
        <v>61</v>
      </c>
      <c r="N11" t="s">
        <v>60</v>
      </c>
    </row>
    <row r="12" spans="1:14" x14ac:dyDescent="0.25">
      <c r="A12">
        <v>1</v>
      </c>
      <c r="B12">
        <v>24</v>
      </c>
      <c r="C12">
        <v>8.3439818536850199E-4</v>
      </c>
      <c r="D12" t="s">
        <v>14</v>
      </c>
      <c r="E12">
        <v>809.76243128237195</v>
      </c>
      <c r="F12">
        <v>0.31383009350971403</v>
      </c>
      <c r="G12">
        <v>90</v>
      </c>
      <c r="I12">
        <v>2.99965272838061E-3</v>
      </c>
      <c r="J12">
        <v>0.30448996901815001</v>
      </c>
      <c r="K12">
        <f>POWER(($I$2/$J$2),4/11)*POWER(G12,-3/11)</f>
        <v>2.9905328464359584E-3</v>
      </c>
      <c r="L12">
        <f>POWER( (POWER($I$2,3) *POWER($J$2,8)),1/11) * POWER(G12,-5/11)</f>
        <v>0.30778354279937664</v>
      </c>
      <c r="M12">
        <f t="shared" ref="M12:M16" si="2">ABS((K12-I12)/I12)</f>
        <v>3.0403125863089548E-3</v>
      </c>
      <c r="N12">
        <f t="shared" ref="N12:N16" si="3">ABS((L12-J12)/J12)</f>
        <v>1.0816690585397609E-2</v>
      </c>
    </row>
    <row r="13" spans="1:14" x14ac:dyDescent="0.25">
      <c r="A13">
        <v>3</v>
      </c>
      <c r="B13">
        <v>30</v>
      </c>
      <c r="C13">
        <v>8.3922158815207296E-4</v>
      </c>
      <c r="D13" t="s">
        <v>15</v>
      </c>
      <c r="E13">
        <v>809.57121297214496</v>
      </c>
      <c r="F13">
        <v>0.31390270556545102</v>
      </c>
      <c r="G13">
        <v>90</v>
      </c>
      <c r="I13">
        <v>2.99974863971268E-3</v>
      </c>
      <c r="J13">
        <v>0.30498926327305598</v>
      </c>
      <c r="K13">
        <f>POWER(($I$2/$J$2),4/11)*POWER(G13,-3/11)</f>
        <v>2.9905328464359584E-3</v>
      </c>
      <c r="L13">
        <f>POWER( (POWER($I$2,3) *POWER($J$2,8)),1/11) * POWER(G13,-5/11)</f>
        <v>0.30778354279937664</v>
      </c>
      <c r="M13">
        <f t="shared" si="2"/>
        <v>3.072188500968626E-3</v>
      </c>
      <c r="N13">
        <f t="shared" si="3"/>
        <v>9.1618947379762481E-3</v>
      </c>
    </row>
    <row r="14" spans="1:14" x14ac:dyDescent="0.25">
      <c r="A14">
        <v>3</v>
      </c>
      <c r="B14">
        <v>27</v>
      </c>
      <c r="C14">
        <v>8.4687602717811402E-4</v>
      </c>
      <c r="D14" t="s">
        <v>16</v>
      </c>
      <c r="E14">
        <v>809.52974867040996</v>
      </c>
      <c r="F14">
        <v>0.31391637588733101</v>
      </c>
      <c r="G14">
        <v>90</v>
      </c>
      <c r="I14">
        <v>2.9998202682862498E-3</v>
      </c>
      <c r="J14">
        <v>0.30507798261006203</v>
      </c>
      <c r="K14">
        <f>POWER(($I$2/$J$2),4/11)*POWER(G14,-3/11)</f>
        <v>2.9905328464359584E-3</v>
      </c>
      <c r="L14">
        <f>POWER( (POWER($I$2,3) *POWER($J$2,8)),1/11) * POWER(G14,-5/11)</f>
        <v>0.30778354279937664</v>
      </c>
      <c r="M14">
        <f t="shared" si="2"/>
        <v>3.0959927661256808E-3</v>
      </c>
      <c r="N14">
        <f t="shared" si="3"/>
        <v>8.8684216611355712E-3</v>
      </c>
    </row>
    <row r="15" spans="1:14" x14ac:dyDescent="0.25">
      <c r="A15">
        <v>1</v>
      </c>
      <c r="B15">
        <v>22</v>
      </c>
      <c r="C15">
        <v>8.6601862380863103E-4</v>
      </c>
      <c r="D15" t="s">
        <v>17</v>
      </c>
      <c r="E15">
        <v>809.99923366698795</v>
      </c>
      <c r="F15">
        <v>0.31372836722442698</v>
      </c>
      <c r="G15">
        <v>90</v>
      </c>
      <c r="I15">
        <v>2.99981220389637E-3</v>
      </c>
      <c r="J15">
        <v>0.30376330255401501</v>
      </c>
      <c r="K15">
        <f>POWER(($I$2/$J$2),4/11)*POWER(G15,-3/11)</f>
        <v>2.9905328464359584E-3</v>
      </c>
      <c r="L15">
        <f>POWER( (POWER($I$2,3) *POWER($J$2,8)),1/11) * POWER(G15,-5/11)</f>
        <v>0.30778354279937664</v>
      </c>
      <c r="M15">
        <f t="shared" si="2"/>
        <v>3.0933127908336724E-3</v>
      </c>
      <c r="N15">
        <f t="shared" si="3"/>
        <v>1.3234779223032549E-2</v>
      </c>
    </row>
    <row r="16" spans="1:14" x14ac:dyDescent="0.25">
      <c r="A16">
        <v>1</v>
      </c>
      <c r="B16">
        <v>21</v>
      </c>
      <c r="C16">
        <v>8.6860240042844301E-4</v>
      </c>
      <c r="D16" t="s">
        <v>18</v>
      </c>
      <c r="E16">
        <v>810.00084314375704</v>
      </c>
      <c r="F16">
        <v>0.31372758569458598</v>
      </c>
      <c r="G16">
        <v>90</v>
      </c>
      <c r="I16">
        <v>2.9998154478587898E-3</v>
      </c>
      <c r="J16">
        <v>0.30375752825254498</v>
      </c>
      <c r="K16">
        <f>POWER(($I$2/$J$2),4/11)*POWER(G16,-3/11)</f>
        <v>2.9905328464359584E-3</v>
      </c>
      <c r="L16">
        <f>POWER( (POWER($I$2,3) *POWER($J$2,8)),1/11) * POWER(G16,-5/11)</f>
        <v>0.30778354279937664</v>
      </c>
      <c r="M16">
        <f t="shared" si="2"/>
        <v>3.0943908330951482E-3</v>
      </c>
      <c r="N16">
        <f t="shared" si="3"/>
        <v>1.3254040385410353E-2</v>
      </c>
    </row>
    <row r="18" spans="1:14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44</v>
      </c>
      <c r="I18" t="s">
        <v>77</v>
      </c>
      <c r="J18" t="s">
        <v>78</v>
      </c>
      <c r="K18" t="s">
        <v>59</v>
      </c>
      <c r="L18" t="s">
        <v>58</v>
      </c>
      <c r="M18" t="s">
        <v>61</v>
      </c>
      <c r="N18" t="s">
        <v>60</v>
      </c>
    </row>
    <row r="19" spans="1:14" x14ac:dyDescent="0.25">
      <c r="A19">
        <v>3</v>
      </c>
      <c r="B19">
        <v>27</v>
      </c>
      <c r="C19">
        <v>1.3079394424985499E-4</v>
      </c>
      <c r="D19" t="s">
        <v>19</v>
      </c>
      <c r="E19">
        <v>810.017523097501</v>
      </c>
      <c r="F19">
        <v>0.31396572360596903</v>
      </c>
      <c r="G19">
        <v>85</v>
      </c>
      <c r="I19">
        <v>3.0401455768930101E-3</v>
      </c>
      <c r="J19">
        <v>0.31424772929611799</v>
      </c>
      <c r="K19">
        <f>POWER(($I$2/$J$2),4/11)*POWER(G19,-3/11)</f>
        <v>3.0375164957621415E-3</v>
      </c>
      <c r="L19">
        <f>POWER( (POWER($I$2,3) *POWER($J$2,8)),1/11) * POWER(G19,-5/11)</f>
        <v>0.31588488207603643</v>
      </c>
      <c r="M19">
        <f t="shared" ref="M19:M23" si="4">ABS((K19-I19)/I19)</f>
        <v>8.6478790714867334E-4</v>
      </c>
      <c r="N19">
        <f t="shared" ref="N19:N23" si="5">ABS((L19-J19)/J19)</f>
        <v>5.2097521391339533E-3</v>
      </c>
    </row>
    <row r="20" spans="1:14" x14ac:dyDescent="0.25">
      <c r="A20">
        <v>3</v>
      </c>
      <c r="B20">
        <v>25</v>
      </c>
      <c r="C20">
        <v>3.8782873049387698E-4</v>
      </c>
      <c r="D20" t="s">
        <v>20</v>
      </c>
      <c r="E20">
        <v>809.89223834252095</v>
      </c>
      <c r="F20">
        <v>0.31408000394921598</v>
      </c>
      <c r="G20">
        <v>85</v>
      </c>
      <c r="I20">
        <v>3.0384627371342998E-3</v>
      </c>
      <c r="J20">
        <v>0.31525471864300098</v>
      </c>
      <c r="K20">
        <f>POWER(($I$2/$J$2),4/11)*POWER(G20,-3/11)</f>
        <v>3.0375164957621415E-3</v>
      </c>
      <c r="L20">
        <f>POWER( (POWER($I$2,3) *POWER($J$2,8)),1/11) * POWER(G20,-5/11)</f>
        <v>0.31588488207603643</v>
      </c>
      <c r="M20">
        <f t="shared" si="4"/>
        <v>3.1142108823448795E-4</v>
      </c>
      <c r="N20">
        <f t="shared" si="5"/>
        <v>1.9989024613111784E-3</v>
      </c>
    </row>
    <row r="21" spans="1:14" x14ac:dyDescent="0.25">
      <c r="A21">
        <v>3</v>
      </c>
      <c r="B21">
        <v>22</v>
      </c>
      <c r="C21">
        <v>6.92114186874433E-4</v>
      </c>
      <c r="D21" t="s">
        <v>21</v>
      </c>
      <c r="E21">
        <v>809.68667181625301</v>
      </c>
      <c r="F21">
        <v>0.31409586083036101</v>
      </c>
      <c r="G21">
        <v>85</v>
      </c>
      <c r="I21">
        <v>3.0401455768930101E-3</v>
      </c>
      <c r="J21">
        <v>0.31519481569358598</v>
      </c>
      <c r="K21">
        <f>POWER(($I$2/$J$2),4/11)*POWER(G21,-3/11)</f>
        <v>3.0375164957621415E-3</v>
      </c>
      <c r="L21">
        <f>POWER( (POWER($I$2,3) *POWER($J$2,8)),1/11) * POWER(G21,-5/11)</f>
        <v>0.31588488207603643</v>
      </c>
      <c r="M21">
        <f t="shared" si="4"/>
        <v>8.6478790714867334E-4</v>
      </c>
      <c r="N21">
        <f t="shared" si="5"/>
        <v>2.1893329080681697E-3</v>
      </c>
    </row>
    <row r="22" spans="1:14" x14ac:dyDescent="0.25">
      <c r="A22">
        <v>3</v>
      </c>
      <c r="B22">
        <v>21</v>
      </c>
      <c r="C22">
        <v>7.4141749117746401E-4</v>
      </c>
      <c r="D22" t="s">
        <v>22</v>
      </c>
      <c r="E22">
        <v>809.66742289593105</v>
      </c>
      <c r="F22">
        <v>0.314103880140775</v>
      </c>
      <c r="G22">
        <v>85</v>
      </c>
      <c r="I22">
        <v>3.0401328693754801E-3</v>
      </c>
      <c r="J22">
        <v>0.31525467058736301</v>
      </c>
      <c r="K22">
        <f>POWER(($I$2/$J$2),4/11)*POWER(G22,-3/11)</f>
        <v>3.0375164957621415E-3</v>
      </c>
      <c r="L22">
        <f>POWER( (POWER($I$2,3) *POWER($J$2,8)),1/11) * POWER(G22,-5/11)</f>
        <v>0.31588488207603643</v>
      </c>
      <c r="M22">
        <f t="shared" si="4"/>
        <v>8.6061160013577837E-4</v>
      </c>
      <c r="N22">
        <f t="shared" si="5"/>
        <v>1.9990552003535922E-3</v>
      </c>
    </row>
    <row r="23" spans="1:14" x14ac:dyDescent="0.25">
      <c r="A23">
        <v>3</v>
      </c>
      <c r="B23">
        <v>18</v>
      </c>
      <c r="C23">
        <v>8.0067526257931402E-4</v>
      </c>
      <c r="D23" t="s">
        <v>23</v>
      </c>
      <c r="E23">
        <v>809.62974464438298</v>
      </c>
      <c r="F23">
        <v>0.31410788094397601</v>
      </c>
      <c r="G23">
        <v>85</v>
      </c>
      <c r="I23">
        <v>3.04041274950358E-3</v>
      </c>
      <c r="J23">
        <v>0.31525467058736301</v>
      </c>
      <c r="K23">
        <f>POWER(($I$2/$J$2),4/11)*POWER(G23,-3/11)</f>
        <v>3.0375164957621415E-3</v>
      </c>
      <c r="L23">
        <f>POWER( (POWER($I$2,3) *POWER($J$2,8)),1/11) * POWER(G23,-5/11)</f>
        <v>0.31588488207603643</v>
      </c>
      <c r="M23">
        <f t="shared" si="4"/>
        <v>9.525857112365403E-4</v>
      </c>
      <c r="N23">
        <f t="shared" si="5"/>
        <v>1.9990552003535922E-3</v>
      </c>
    </row>
    <row r="25" spans="1:14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44</v>
      </c>
      <c r="I25" t="s">
        <v>77</v>
      </c>
      <c r="J25" t="s">
        <v>78</v>
      </c>
      <c r="K25" t="s">
        <v>59</v>
      </c>
      <c r="L25" t="s">
        <v>58</v>
      </c>
      <c r="M25" t="s">
        <v>61</v>
      </c>
      <c r="N25" t="s">
        <v>60</v>
      </c>
    </row>
    <row r="26" spans="1:14" x14ac:dyDescent="0.25">
      <c r="A26">
        <v>1</v>
      </c>
      <c r="B26">
        <v>26</v>
      </c>
      <c r="C26">
        <v>2.2277298054118301E-4</v>
      </c>
      <c r="D26" t="s">
        <v>24</v>
      </c>
      <c r="E26">
        <v>810.04098124017696</v>
      </c>
      <c r="F26">
        <v>0.31394593583894398</v>
      </c>
      <c r="G26">
        <v>80</v>
      </c>
      <c r="I26">
        <v>3.0904425760033098E-3</v>
      </c>
      <c r="J26">
        <v>0.323014037680115</v>
      </c>
      <c r="K26">
        <f>POWER(($I$2/$J$2),4/11)*POWER(G26,-3/11)</f>
        <v>3.0881562411923377E-3</v>
      </c>
      <c r="L26">
        <f t="shared" ref="L26:L30" si="6">POWER( (POWER($I$2,3) *POWER($J$2,8)),1/11) * POWER(G26,-5/11)</f>
        <v>0.32471065590612197</v>
      </c>
      <c r="M26">
        <f t="shared" ref="M26:M30" si="7">ABS((K26-I26)/I26)</f>
        <v>7.3980821670173696E-4</v>
      </c>
      <c r="N26">
        <f t="shared" ref="N26:N30" si="8">ABS((L26-J26)/J26)</f>
        <v>5.2524597326855408E-3</v>
      </c>
    </row>
    <row r="27" spans="1:14" x14ac:dyDescent="0.25">
      <c r="A27">
        <v>1</v>
      </c>
      <c r="B27">
        <v>25</v>
      </c>
      <c r="C27">
        <v>2.3391520914202801E-4</v>
      </c>
      <c r="D27" t="s">
        <v>25</v>
      </c>
      <c r="E27">
        <v>809.91676141546805</v>
      </c>
      <c r="F27">
        <v>0.31395881842129503</v>
      </c>
      <c r="G27">
        <v>80</v>
      </c>
      <c r="I27">
        <v>3.0913922583118798E-3</v>
      </c>
      <c r="J27">
        <v>0.32301039397707698</v>
      </c>
      <c r="K27">
        <f>POWER(($I$2/$J$2),4/11)*POWER(G27,-3/11)</f>
        <v>3.0881562411923377E-3</v>
      </c>
      <c r="L27">
        <f t="shared" si="6"/>
        <v>0.32471065590612197</v>
      </c>
      <c r="M27">
        <f t="shared" si="7"/>
        <v>1.0467830832018715E-3</v>
      </c>
      <c r="N27">
        <f t="shared" si="8"/>
        <v>5.2637994341620175E-3</v>
      </c>
    </row>
    <row r="28" spans="1:14" x14ac:dyDescent="0.25">
      <c r="A28">
        <v>1</v>
      </c>
      <c r="B28">
        <v>22</v>
      </c>
      <c r="C28">
        <v>2.5543992061360899E-4</v>
      </c>
      <c r="D28" t="s">
        <v>26</v>
      </c>
      <c r="E28">
        <v>810.00779395857603</v>
      </c>
      <c r="F28">
        <v>0.313922813226647</v>
      </c>
      <c r="G28">
        <v>80</v>
      </c>
      <c r="I28">
        <v>3.0913922583118798E-3</v>
      </c>
      <c r="J28">
        <v>0.32274190449565499</v>
      </c>
      <c r="K28">
        <f>POWER(($I$2/$J$2),4/11)*POWER(G28,-3/11)</f>
        <v>3.0881562411923377E-3</v>
      </c>
      <c r="L28">
        <f t="shared" si="6"/>
        <v>0.32471065590612197</v>
      </c>
      <c r="M28">
        <f t="shared" si="7"/>
        <v>1.0467830832018715E-3</v>
      </c>
      <c r="N28">
        <f t="shared" si="8"/>
        <v>6.1000799184832517E-3</v>
      </c>
    </row>
    <row r="29" spans="1:14" x14ac:dyDescent="0.25">
      <c r="A29">
        <v>1</v>
      </c>
      <c r="B29">
        <v>20</v>
      </c>
      <c r="C29">
        <v>3.3475407793935602E-4</v>
      </c>
      <c r="D29" t="s">
        <v>27</v>
      </c>
      <c r="E29">
        <v>809.88084288968196</v>
      </c>
      <c r="F29">
        <v>0.31394107898821799</v>
      </c>
      <c r="G29">
        <v>80</v>
      </c>
      <c r="I29">
        <v>3.09222974081816E-3</v>
      </c>
      <c r="J29">
        <v>0.32279018367110901</v>
      </c>
      <c r="K29">
        <f>POWER(($I$2/$J$2),4/11)*POWER(G29,-3/11)</f>
        <v>3.0881562411923377E-3</v>
      </c>
      <c r="L29">
        <f t="shared" si="6"/>
        <v>0.32471065590612197</v>
      </c>
      <c r="M29">
        <f t="shared" si="7"/>
        <v>1.3173340816340937E-3</v>
      </c>
      <c r="N29">
        <f t="shared" si="8"/>
        <v>5.9495992510408234E-3</v>
      </c>
    </row>
    <row r="30" spans="1:14" x14ac:dyDescent="0.25">
      <c r="A30">
        <v>1</v>
      </c>
      <c r="B30">
        <v>14</v>
      </c>
      <c r="C30">
        <v>3.4358767922775403E-4</v>
      </c>
      <c r="D30" t="s">
        <v>28</v>
      </c>
      <c r="E30">
        <v>809.87127753575396</v>
      </c>
      <c r="F30">
        <v>0.31394201328819499</v>
      </c>
      <c r="G30">
        <v>80</v>
      </c>
      <c r="I30">
        <v>3.0923044052396601E-3</v>
      </c>
      <c r="J30">
        <v>0.32278931599522298</v>
      </c>
      <c r="K30">
        <f>POWER(($I$2/$J$2),4/11)*POWER(G30,-3/11)</f>
        <v>3.0881562411923377E-3</v>
      </c>
      <c r="L30">
        <f t="shared" si="6"/>
        <v>0.32471065590612197</v>
      </c>
      <c r="M30">
        <f t="shared" si="7"/>
        <v>1.3414475108898391E-3</v>
      </c>
      <c r="N30">
        <f t="shared" si="8"/>
        <v>5.952303300297038E-3</v>
      </c>
    </row>
    <row r="32" spans="1:14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44</v>
      </c>
      <c r="I32" t="s">
        <v>77</v>
      </c>
      <c r="J32" t="s">
        <v>78</v>
      </c>
      <c r="K32" t="s">
        <v>59</v>
      </c>
      <c r="L32" t="s">
        <v>58</v>
      </c>
      <c r="M32" t="s">
        <v>61</v>
      </c>
      <c r="N32" t="s">
        <v>60</v>
      </c>
    </row>
    <row r="33" spans="1:14" x14ac:dyDescent="0.25">
      <c r="A33">
        <v>3</v>
      </c>
      <c r="B33">
        <v>30</v>
      </c>
      <c r="C33">
        <v>2.2743849080152499E-4</v>
      </c>
      <c r="D33" t="s">
        <v>29</v>
      </c>
      <c r="E33">
        <v>809.88755251897101</v>
      </c>
      <c r="F33">
        <v>0.314027824934206</v>
      </c>
      <c r="G33">
        <v>75</v>
      </c>
      <c r="I33">
        <v>3.1439788167546699E-3</v>
      </c>
      <c r="J33">
        <v>0.33351318248151102</v>
      </c>
      <c r="K33">
        <f>POWER(($I$2/$J$2),4/11)*POWER(G33,-3/11)</f>
        <v>3.1429933499341599E-3</v>
      </c>
      <c r="L33">
        <f t="shared" ref="L33:L37" si="9">POWER( (POWER($I$2,3) *POWER($J$2,8)),1/11) * POWER(G33,-5/11)</f>
        <v>0.33437736405395829</v>
      </c>
      <c r="M33">
        <f t="shared" ref="M33:M37" si="10">ABS((K33-I33)/I33)</f>
        <v>3.1344575709553354E-4</v>
      </c>
      <c r="N33">
        <f t="shared" ref="N33:N37" si="11">ABS((L33-J33)/J33)</f>
        <v>2.5911466707771989E-3</v>
      </c>
    </row>
    <row r="34" spans="1:14" x14ac:dyDescent="0.25">
      <c r="A34">
        <v>3</v>
      </c>
      <c r="B34">
        <v>25</v>
      </c>
      <c r="C34">
        <v>2.4018552537405499E-4</v>
      </c>
      <c r="D34" t="s">
        <v>30</v>
      </c>
      <c r="E34">
        <v>809.88241797823002</v>
      </c>
      <c r="F34">
        <v>0.314029837076157</v>
      </c>
      <c r="G34">
        <v>75</v>
      </c>
      <c r="I34">
        <v>3.1439788167546699E-3</v>
      </c>
      <c r="J34">
        <v>0.33352872545407902</v>
      </c>
      <c r="K34">
        <f>POWER(($I$2/$J$2),4/11)*POWER(G34,-3/11)</f>
        <v>3.1429933499341599E-3</v>
      </c>
      <c r="L34">
        <f t="shared" si="9"/>
        <v>0.33437736405395829</v>
      </c>
      <c r="M34">
        <f t="shared" si="10"/>
        <v>3.1344575709553354E-4</v>
      </c>
      <c r="N34">
        <f t="shared" si="11"/>
        <v>2.5444243182469527E-3</v>
      </c>
    </row>
    <row r="35" spans="1:14" x14ac:dyDescent="0.25">
      <c r="A35">
        <v>2</v>
      </c>
      <c r="B35">
        <v>29</v>
      </c>
      <c r="C35">
        <v>3.42083148549515E-4</v>
      </c>
      <c r="D35" t="s">
        <v>31</v>
      </c>
      <c r="E35">
        <v>810.01307687112399</v>
      </c>
      <c r="F35">
        <v>0.31410234480304799</v>
      </c>
      <c r="G35">
        <v>75</v>
      </c>
      <c r="I35">
        <v>3.1406327993036601E-3</v>
      </c>
      <c r="J35">
        <v>0.33444961399965301</v>
      </c>
      <c r="K35">
        <f>POWER(($I$2/$J$2),4/11)*POWER(G35,-3/11)</f>
        <v>3.1429933499341599E-3</v>
      </c>
      <c r="L35">
        <f t="shared" si="9"/>
        <v>0.33437736405395829</v>
      </c>
      <c r="M35">
        <f t="shared" si="10"/>
        <v>7.5161624466992948E-4</v>
      </c>
      <c r="N35">
        <f t="shared" si="11"/>
        <v>2.1602639880693178E-4</v>
      </c>
    </row>
    <row r="36" spans="1:14" x14ac:dyDescent="0.25">
      <c r="A36">
        <v>2</v>
      </c>
      <c r="B36">
        <v>28</v>
      </c>
      <c r="C36">
        <v>3.4239765813389101E-4</v>
      </c>
      <c r="D36" t="s">
        <v>32</v>
      </c>
      <c r="E36">
        <v>810.01342828660995</v>
      </c>
      <c r="F36">
        <v>0.31410230733132599</v>
      </c>
      <c r="G36">
        <v>75</v>
      </c>
      <c r="I36">
        <v>3.1406300992383898E-3</v>
      </c>
      <c r="J36">
        <v>0.33444961399965301</v>
      </c>
      <c r="K36">
        <f>POWER(($I$2/$J$2),4/11)*POWER(G36,-3/11)</f>
        <v>3.1429933499341599E-3</v>
      </c>
      <c r="L36">
        <f t="shared" si="9"/>
        <v>0.33437736405395829</v>
      </c>
      <c r="M36">
        <f t="shared" si="10"/>
        <v>7.5247661172936104E-4</v>
      </c>
      <c r="N36">
        <f t="shared" si="11"/>
        <v>2.1602639880693178E-4</v>
      </c>
    </row>
    <row r="37" spans="1:14" x14ac:dyDescent="0.25">
      <c r="A37">
        <v>2</v>
      </c>
      <c r="B37">
        <v>27</v>
      </c>
      <c r="C37">
        <v>3.4265818352287802E-4</v>
      </c>
      <c r="D37" t="s">
        <v>33</v>
      </c>
      <c r="E37">
        <v>810.01371938324201</v>
      </c>
      <c r="F37">
        <v>0.314102276291431</v>
      </c>
      <c r="G37">
        <v>75</v>
      </c>
      <c r="I37">
        <v>3.1406278626268502E-3</v>
      </c>
      <c r="J37">
        <v>0.33444961399965301</v>
      </c>
      <c r="K37">
        <f>POWER(($I$2/$J$2),4/11)*POWER(G37,-3/11)</f>
        <v>3.1429933499341599E-3</v>
      </c>
      <c r="L37">
        <f t="shared" si="9"/>
        <v>0.33437736405395829</v>
      </c>
      <c r="M37">
        <f t="shared" si="10"/>
        <v>7.5318930187776934E-4</v>
      </c>
      <c r="N37">
        <f t="shared" si="11"/>
        <v>2.1602639880693178E-4</v>
      </c>
    </row>
    <row r="39" spans="1:14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44</v>
      </c>
      <c r="I39" t="s">
        <v>77</v>
      </c>
      <c r="J39" t="s">
        <v>78</v>
      </c>
      <c r="K39" t="s">
        <v>59</v>
      </c>
      <c r="L39" t="s">
        <v>58</v>
      </c>
      <c r="M39" t="s">
        <v>61</v>
      </c>
      <c r="N39" t="s">
        <v>60</v>
      </c>
    </row>
    <row r="40" spans="1:14" x14ac:dyDescent="0.25">
      <c r="A40">
        <v>1</v>
      </c>
      <c r="B40">
        <v>29</v>
      </c>
      <c r="C40">
        <v>7.6291311385471704E-4</v>
      </c>
      <c r="D40" t="s">
        <v>34</v>
      </c>
      <c r="E40">
        <v>809.70100924575797</v>
      </c>
      <c r="F40">
        <v>0.313876350340066</v>
      </c>
      <c r="G40">
        <v>70</v>
      </c>
      <c r="I40">
        <v>3.2089663891751801E-3</v>
      </c>
      <c r="J40">
        <v>0.34249359339183399</v>
      </c>
      <c r="K40">
        <f>POWER(($I$2/$J$2),4/11)*POWER(G40,-3/11)</f>
        <v>3.2026925556810737E-3</v>
      </c>
      <c r="L40">
        <f t="shared" ref="L40:L44" si="12">POWER( (POWER($I$2,3) *POWER($J$2,8)),1/11) * POWER(G40,-5/11)</f>
        <v>0.34502972882413113</v>
      </c>
      <c r="M40">
        <f t="shared" ref="M40:M44" si="13">ABS((K40-I40)/I40)</f>
        <v>1.955094797898153E-3</v>
      </c>
      <c r="N40">
        <f t="shared" ref="N40:N44" si="14">ABS((L40-J40)/J40)</f>
        <v>7.4049134968654454E-3</v>
      </c>
    </row>
    <row r="41" spans="1:14" x14ac:dyDescent="0.25">
      <c r="A41">
        <v>1</v>
      </c>
      <c r="B41">
        <v>19</v>
      </c>
      <c r="C41">
        <v>7.8405462653881699E-4</v>
      </c>
      <c r="D41" t="s">
        <v>35</v>
      </c>
      <c r="E41">
        <v>809.79318574862498</v>
      </c>
      <c r="F41">
        <v>0.31383397928545398</v>
      </c>
      <c r="G41">
        <v>70</v>
      </c>
      <c r="I41">
        <v>3.2091230333265801E-3</v>
      </c>
      <c r="J41">
        <v>0.34214210532235201</v>
      </c>
      <c r="K41">
        <f>POWER(($I$2/$J$2),4/11)*POWER(G41,-3/11)</f>
        <v>3.2026925556810737E-3</v>
      </c>
      <c r="L41">
        <f t="shared" si="12"/>
        <v>0.34502972882413113</v>
      </c>
      <c r="M41">
        <f t="shared" si="13"/>
        <v>2.003811501997983E-3</v>
      </c>
      <c r="N41">
        <f t="shared" si="14"/>
        <v>8.4398367136325585E-3</v>
      </c>
    </row>
    <row r="42" spans="1:14" x14ac:dyDescent="0.25">
      <c r="A42">
        <v>2</v>
      </c>
      <c r="B42">
        <v>27</v>
      </c>
      <c r="C42">
        <v>8.8454703436852003E-4</v>
      </c>
      <c r="D42" t="s">
        <v>36</v>
      </c>
      <c r="E42">
        <v>809.90518450716195</v>
      </c>
      <c r="F42">
        <v>0.31375900786670302</v>
      </c>
      <c r="G42">
        <v>70</v>
      </c>
      <c r="I42">
        <v>3.2099408370018499E-3</v>
      </c>
      <c r="J42">
        <v>0.341463954314842</v>
      </c>
      <c r="K42">
        <f>POWER(($I$2/$J$2),4/11)*POWER(G42,-3/11)</f>
        <v>3.2026925556810737E-3</v>
      </c>
      <c r="L42">
        <f t="shared" si="12"/>
        <v>0.34502972882413113</v>
      </c>
      <c r="M42">
        <f t="shared" si="13"/>
        <v>2.2580731822914972E-3</v>
      </c>
      <c r="N42">
        <f t="shared" si="14"/>
        <v>1.0442608844157415E-2</v>
      </c>
    </row>
    <row r="43" spans="1:14" x14ac:dyDescent="0.25">
      <c r="A43">
        <v>2</v>
      </c>
      <c r="B43">
        <v>22</v>
      </c>
      <c r="C43">
        <v>9.0211201126352402E-4</v>
      </c>
      <c r="D43" t="s">
        <v>37</v>
      </c>
      <c r="E43">
        <v>809.88552126839204</v>
      </c>
      <c r="F43">
        <v>0.31376111500343201</v>
      </c>
      <c r="G43">
        <v>70</v>
      </c>
      <c r="I43">
        <v>3.2100958166675899E-3</v>
      </c>
      <c r="J43">
        <v>0.341463954314842</v>
      </c>
      <c r="K43">
        <f>POWER(($I$2/$J$2),4/11)*POWER(G43,-3/11)</f>
        <v>3.2026925556810737E-3</v>
      </c>
      <c r="L43">
        <f t="shared" si="12"/>
        <v>0.34502972882413113</v>
      </c>
      <c r="M43">
        <f t="shared" si="13"/>
        <v>2.3062429937688311E-3</v>
      </c>
      <c r="N43">
        <f t="shared" si="14"/>
        <v>1.0442608844157415E-2</v>
      </c>
    </row>
    <row r="44" spans="1:14" x14ac:dyDescent="0.25">
      <c r="A44">
        <v>3</v>
      </c>
      <c r="B44">
        <v>30</v>
      </c>
      <c r="C44">
        <v>1.05110438726789E-3</v>
      </c>
      <c r="D44" t="s">
        <v>38</v>
      </c>
      <c r="E44">
        <v>809.99779449978405</v>
      </c>
      <c r="F44">
        <v>0.31367080819408599</v>
      </c>
      <c r="G44">
        <v>70</v>
      </c>
      <c r="I44">
        <v>3.2113076994392401E-3</v>
      </c>
      <c r="J44">
        <v>0.34062618925015697</v>
      </c>
      <c r="K44">
        <f>POWER(($I$2/$J$2),4/11)*POWER(G44,-3/11)</f>
        <v>3.2026925556810737E-3</v>
      </c>
      <c r="L44">
        <f t="shared" si="12"/>
        <v>0.34502972882413113</v>
      </c>
      <c r="M44">
        <f t="shared" si="13"/>
        <v>2.6827524997591438E-3</v>
      </c>
      <c r="N44">
        <f t="shared" si="14"/>
        <v>1.2927777466753105E-2</v>
      </c>
    </row>
    <row r="46" spans="1:14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44</v>
      </c>
      <c r="I46" t="s">
        <v>77</v>
      </c>
      <c r="J46" t="s">
        <v>78</v>
      </c>
      <c r="K46" t="s">
        <v>59</v>
      </c>
      <c r="L46" t="s">
        <v>58</v>
      </c>
      <c r="M46" t="s">
        <v>61</v>
      </c>
      <c r="N46" t="s">
        <v>60</v>
      </c>
    </row>
    <row r="47" spans="1:14" x14ac:dyDescent="0.25">
      <c r="A47">
        <v>1</v>
      </c>
      <c r="B47">
        <v>30</v>
      </c>
      <c r="C47">
        <v>2.00363468046152E-4</v>
      </c>
      <c r="D47" t="s">
        <v>39</v>
      </c>
      <c r="E47">
        <v>809.84532754505199</v>
      </c>
      <c r="F47">
        <v>0.31400295468346801</v>
      </c>
      <c r="G47">
        <v>65</v>
      </c>
      <c r="I47">
        <v>3.2683162309694999E-3</v>
      </c>
      <c r="J47">
        <v>0.35609503204700499</v>
      </c>
      <c r="K47">
        <f>POWER(($I$2/$J$2),4/11)*POWER(G47,-3/11)</f>
        <v>3.2680815957650505E-3</v>
      </c>
      <c r="L47">
        <f t="shared" ref="L47:L51" si="15">POWER( (POWER($I$2,3) *POWER($J$2,8)),1/11) * POWER(G47,-5/11)</f>
        <v>0.35685017853017353</v>
      </c>
      <c r="M47">
        <f t="shared" ref="M47:M51" si="16">ABS((K47-I47)/I47)</f>
        <v>7.1790851272603544E-5</v>
      </c>
      <c r="N47">
        <f t="shared" ref="N47:N51" si="17">ABS((L47-J47)/J47)</f>
        <v>2.1206318965687359E-3</v>
      </c>
    </row>
    <row r="48" spans="1:14" x14ac:dyDescent="0.25">
      <c r="A48">
        <v>1</v>
      </c>
      <c r="B48">
        <v>28</v>
      </c>
      <c r="C48">
        <v>2.6522455396238101E-4</v>
      </c>
      <c r="D48" t="s">
        <v>40</v>
      </c>
      <c r="E48">
        <v>810.10250298350297</v>
      </c>
      <c r="F48">
        <v>0.31404354478547403</v>
      </c>
      <c r="G48">
        <v>65</v>
      </c>
      <c r="I48">
        <v>3.2643292647281199E-3</v>
      </c>
      <c r="J48">
        <v>0.35687260455345199</v>
      </c>
      <c r="K48">
        <f>POWER(($I$2/$J$2),4/11)*POWER(G48,-3/11)</f>
        <v>3.2680815957650505E-3</v>
      </c>
      <c r="L48">
        <f t="shared" si="15"/>
        <v>0.35685017853017353</v>
      </c>
      <c r="M48">
        <f t="shared" si="16"/>
        <v>1.1494952661410297E-3</v>
      </c>
      <c r="N48">
        <f t="shared" si="17"/>
        <v>6.2840416978814665E-5</v>
      </c>
    </row>
    <row r="49" spans="1:14" x14ac:dyDescent="0.25">
      <c r="A49">
        <v>1</v>
      </c>
      <c r="B49">
        <v>25</v>
      </c>
      <c r="C49">
        <v>3.5909539536128302E-4</v>
      </c>
      <c r="D49" t="s">
        <v>41</v>
      </c>
      <c r="E49">
        <v>809.76444755220905</v>
      </c>
      <c r="F49">
        <v>0.31402144302993801</v>
      </c>
      <c r="G49">
        <v>65</v>
      </c>
      <c r="I49">
        <v>3.2686864593226999E-3</v>
      </c>
      <c r="J49">
        <v>0.35620683000169701</v>
      </c>
      <c r="K49">
        <f>POWER(($I$2/$J$2),4/11)*POWER(G49,-3/11)</f>
        <v>3.2680815957650505E-3</v>
      </c>
      <c r="L49">
        <f t="shared" si="15"/>
        <v>0.35685017853017353</v>
      </c>
      <c r="M49">
        <f t="shared" si="16"/>
        <v>1.850478977340445E-4</v>
      </c>
      <c r="N49">
        <f t="shared" si="17"/>
        <v>1.8061094686855482E-3</v>
      </c>
    </row>
    <row r="50" spans="1:14" x14ac:dyDescent="0.25">
      <c r="A50">
        <v>1</v>
      </c>
      <c r="B50">
        <v>23</v>
      </c>
      <c r="C50">
        <v>3.7949680226738198E-4</v>
      </c>
      <c r="D50" t="s">
        <v>42</v>
      </c>
      <c r="E50">
        <v>810.20419820558095</v>
      </c>
      <c r="F50">
        <v>0.31404000367918</v>
      </c>
      <c r="G50">
        <v>65</v>
      </c>
      <c r="I50">
        <v>3.2633070324368501E-3</v>
      </c>
      <c r="J50">
        <v>0.35695684328299299</v>
      </c>
      <c r="K50">
        <f>POWER(($I$2/$J$2),4/11)*POWER(G50,-3/11)</f>
        <v>3.2680815957650505E-3</v>
      </c>
      <c r="L50">
        <f t="shared" si="15"/>
        <v>0.35685017853017353</v>
      </c>
      <c r="M50">
        <f t="shared" si="16"/>
        <v>1.4631057637978513E-3</v>
      </c>
      <c r="N50">
        <f t="shared" si="17"/>
        <v>2.9881694335493907E-4</v>
      </c>
    </row>
    <row r="51" spans="1:14" x14ac:dyDescent="0.25">
      <c r="A51">
        <v>1</v>
      </c>
      <c r="B51">
        <v>22</v>
      </c>
      <c r="C51">
        <v>7.8697542717817302E-4</v>
      </c>
      <c r="D51" t="s">
        <v>43</v>
      </c>
      <c r="E51">
        <v>810.49158877792797</v>
      </c>
      <c r="F51">
        <v>0.31394345622977898</v>
      </c>
      <c r="G51">
        <v>65</v>
      </c>
      <c r="I51">
        <v>3.26286367471056E-3</v>
      </c>
      <c r="J51">
        <v>0.35620683000169701</v>
      </c>
      <c r="K51">
        <f>POWER(($I$2/$J$2),4/11)*POWER(G51,-3/11)</f>
        <v>3.2680815957650505E-3</v>
      </c>
      <c r="L51">
        <f t="shared" si="15"/>
        <v>0.35685017853017353</v>
      </c>
      <c r="M51">
        <f t="shared" si="16"/>
        <v>1.5991845123451032E-3</v>
      </c>
      <c r="N51">
        <f t="shared" si="17"/>
        <v>1.8061094686855482E-3</v>
      </c>
    </row>
    <row r="53" spans="1:14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44</v>
      </c>
      <c r="I53" t="s">
        <v>77</v>
      </c>
      <c r="J53" t="s">
        <v>78</v>
      </c>
      <c r="K53" t="s">
        <v>59</v>
      </c>
      <c r="L53" t="s">
        <v>58</v>
      </c>
      <c r="M53" t="s">
        <v>61</v>
      </c>
      <c r="N53" t="s">
        <v>60</v>
      </c>
    </row>
    <row r="54" spans="1:14" x14ac:dyDescent="0.25">
      <c r="A54">
        <v>1</v>
      </c>
      <c r="B54">
        <v>26</v>
      </c>
      <c r="C54">
        <v>1.7443339075681099E-3</v>
      </c>
      <c r="D54" t="s">
        <v>45</v>
      </c>
      <c r="E54">
        <v>810.01135165496703</v>
      </c>
      <c r="F54">
        <v>0.314543320328877</v>
      </c>
      <c r="G54">
        <v>60</v>
      </c>
      <c r="I54">
        <v>3.3212237272264699E-3</v>
      </c>
      <c r="J54">
        <v>0.37639162949584998</v>
      </c>
      <c r="K54">
        <f>POWER(($I$2/$J$2),4/11)*POWER(G54,-3/11)</f>
        <v>3.3402076447931264E-3</v>
      </c>
      <c r="L54">
        <f t="shared" ref="L54:L65" si="18">POWER( (POWER($I$2,3) *POWER($J$2,8)),1/11) * POWER(G54,-5/11)</f>
        <v>0.37007255264832306</v>
      </c>
      <c r="M54">
        <f t="shared" ref="M54:M58" si="19">ABS((K54-I54)/I54)</f>
        <v>5.7159406067804602E-3</v>
      </c>
      <c r="N54">
        <f t="shared" ref="N54:N58" si="20">ABS((L54-J54)/J54)</f>
        <v>1.6788569012522604E-2</v>
      </c>
    </row>
    <row r="55" spans="1:14" x14ac:dyDescent="0.25">
      <c r="A55">
        <v>1</v>
      </c>
      <c r="B55">
        <v>25</v>
      </c>
      <c r="C55">
        <v>1.74434614059198E-3</v>
      </c>
      <c r="D55" t="s">
        <v>46</v>
      </c>
      <c r="E55">
        <v>810.01112549380105</v>
      </c>
      <c r="F55">
        <v>0.31454341184239998</v>
      </c>
      <c r="G55">
        <v>60</v>
      </c>
      <c r="I55">
        <v>3.3212235008071699E-3</v>
      </c>
      <c r="J55">
        <v>0.37639246737888898</v>
      </c>
      <c r="K55">
        <f>POWER(($I$2/$J$2),4/11)*POWER(G55,-3/11)</f>
        <v>3.3402076447931264E-3</v>
      </c>
      <c r="L55">
        <f t="shared" si="18"/>
        <v>0.37007255264832306</v>
      </c>
      <c r="M55">
        <f t="shared" si="19"/>
        <v>5.7160091699166634E-3</v>
      </c>
      <c r="N55">
        <f t="shared" si="20"/>
        <v>1.6790757728432672E-2</v>
      </c>
    </row>
    <row r="56" spans="1:14" x14ac:dyDescent="0.25">
      <c r="A56">
        <v>1</v>
      </c>
      <c r="B56">
        <v>15</v>
      </c>
      <c r="C56">
        <v>1.74437199710727E-3</v>
      </c>
      <c r="D56" t="s">
        <v>47</v>
      </c>
      <c r="E56">
        <v>810.01139426935299</v>
      </c>
      <c r="F56">
        <v>0.31454331576934202</v>
      </c>
      <c r="G56">
        <v>60</v>
      </c>
      <c r="I56">
        <v>3.3212233819652302E-3</v>
      </c>
      <c r="J56">
        <v>0.37639162949584998</v>
      </c>
      <c r="K56">
        <f>POWER(($I$2/$J$2),4/11)*POWER(G56,-3/11)</f>
        <v>3.3402076447931264E-3</v>
      </c>
      <c r="L56">
        <f t="shared" si="18"/>
        <v>0.37007255264832306</v>
      </c>
      <c r="M56">
        <f t="shared" si="19"/>
        <v>5.7160451570297333E-3</v>
      </c>
      <c r="N56">
        <f t="shared" si="20"/>
        <v>1.6788569012522604E-2</v>
      </c>
    </row>
    <row r="57" spans="1:14" x14ac:dyDescent="0.25">
      <c r="A57">
        <v>1</v>
      </c>
      <c r="B57">
        <v>11</v>
      </c>
      <c r="C57">
        <v>1.93951670394576E-3</v>
      </c>
      <c r="D57" t="s">
        <v>48</v>
      </c>
      <c r="E57">
        <v>809.41387888736995</v>
      </c>
      <c r="F57">
        <v>0.31361820413689401</v>
      </c>
      <c r="G57">
        <v>60</v>
      </c>
      <c r="I57">
        <v>3.35501559694645E-3</v>
      </c>
      <c r="J57">
        <v>0.36459644100185001</v>
      </c>
      <c r="K57">
        <f>POWER(($I$2/$J$2),4/11)*POWER(G57,-3/11)</f>
        <v>3.3402076447931264E-3</v>
      </c>
      <c r="L57">
        <f t="shared" si="18"/>
        <v>0.37007255264832306</v>
      </c>
      <c r="M57">
        <f t="shared" si="19"/>
        <v>4.4136760993901021E-3</v>
      </c>
      <c r="N57">
        <f t="shared" si="20"/>
        <v>1.5019651951142498E-2</v>
      </c>
    </row>
    <row r="58" spans="1:14" x14ac:dyDescent="0.25">
      <c r="A58">
        <v>1</v>
      </c>
      <c r="B58">
        <v>10</v>
      </c>
      <c r="C58">
        <v>1.9426451687260199E-3</v>
      </c>
      <c r="D58" t="s">
        <v>49</v>
      </c>
      <c r="E58">
        <v>809.43351377681597</v>
      </c>
      <c r="F58">
        <v>0.31360961024921702</v>
      </c>
      <c r="G58">
        <v>60</v>
      </c>
      <c r="I58">
        <v>3.3550342428089E-3</v>
      </c>
      <c r="J58">
        <v>0.364522449455771</v>
      </c>
      <c r="K58">
        <f>POWER(($I$2/$J$2),4/11)*POWER(G58,-3/11)</f>
        <v>3.3402076447931264E-3</v>
      </c>
      <c r="L58">
        <f t="shared" si="18"/>
        <v>0.37007255264832306</v>
      </c>
      <c r="M58">
        <f t="shared" si="19"/>
        <v>4.4192091474334417E-3</v>
      </c>
      <c r="N58">
        <f t="shared" si="20"/>
        <v>1.5225682810039042E-2</v>
      </c>
    </row>
    <row r="60" spans="1:14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44</v>
      </c>
      <c r="I60" t="s">
        <v>77</v>
      </c>
      <c r="J60" t="s">
        <v>78</v>
      </c>
      <c r="K60" t="s">
        <v>59</v>
      </c>
      <c r="L60" t="s">
        <v>58</v>
      </c>
      <c r="M60" t="s">
        <v>61</v>
      </c>
      <c r="N60" t="s">
        <v>60</v>
      </c>
    </row>
    <row r="61" spans="1:14" x14ac:dyDescent="0.25">
      <c r="A61">
        <v>2</v>
      </c>
      <c r="B61">
        <v>27</v>
      </c>
      <c r="C61">
        <v>4.2756366901940201E-5</v>
      </c>
      <c r="D61" t="s">
        <v>51</v>
      </c>
      <c r="E61">
        <v>809.96936942144703</v>
      </c>
      <c r="F61">
        <v>0.31400155142307701</v>
      </c>
      <c r="G61">
        <v>55</v>
      </c>
      <c r="I61">
        <v>3.4164879389508001E-3</v>
      </c>
      <c r="J61">
        <v>0.385071020262087</v>
      </c>
      <c r="K61">
        <f>POWER(($I$2/$J$2),4/11)*POWER(G61,-3/11)</f>
        <v>3.4204199970812254E-3</v>
      </c>
      <c r="L61">
        <f t="shared" si="18"/>
        <v>0.38500245102205527</v>
      </c>
      <c r="M61">
        <f t="shared" ref="M61:M65" si="21">ABS((K61-I61)/I61)</f>
        <v>1.1509064866281398E-3</v>
      </c>
      <c r="N61">
        <f t="shared" ref="N61:N65" si="22">ABS((L61-J61)/J61)</f>
        <v>1.7806907407642736E-4</v>
      </c>
    </row>
    <row r="62" spans="1:14" x14ac:dyDescent="0.25">
      <c r="A62">
        <v>2</v>
      </c>
      <c r="B62">
        <v>22</v>
      </c>
      <c r="C62">
        <v>6.4622130223771998E-5</v>
      </c>
      <c r="D62" t="s">
        <v>52</v>
      </c>
      <c r="E62">
        <v>809.96825027235298</v>
      </c>
      <c r="F62">
        <v>0.31400798342977698</v>
      </c>
      <c r="G62">
        <v>55</v>
      </c>
      <c r="I62">
        <v>3.4163085054704102E-3</v>
      </c>
      <c r="J62">
        <v>0.38514932155792397</v>
      </c>
      <c r="K62">
        <f>POWER(($I$2/$J$2),4/11)*POWER(G62,-3/11)</f>
        <v>3.4204199970812254E-3</v>
      </c>
      <c r="L62">
        <f t="shared" si="18"/>
        <v>0.38500245102205527</v>
      </c>
      <c r="M62">
        <f t="shared" si="21"/>
        <v>1.203489557290165E-3</v>
      </c>
      <c r="N62">
        <f t="shared" si="22"/>
        <v>3.8133401163635577E-4</v>
      </c>
    </row>
    <row r="63" spans="1:14" x14ac:dyDescent="0.25">
      <c r="A63">
        <v>3</v>
      </c>
      <c r="B63">
        <v>29</v>
      </c>
      <c r="C63">
        <v>2.3189874591338699E-4</v>
      </c>
      <c r="D63" t="s">
        <v>53</v>
      </c>
      <c r="E63">
        <v>809.95467983541505</v>
      </c>
      <c r="F63">
        <v>0.313944752351412</v>
      </c>
      <c r="G63">
        <v>55</v>
      </c>
      <c r="I63">
        <v>3.4183524078024901E-3</v>
      </c>
      <c r="J63">
        <v>0.38434872807271803</v>
      </c>
      <c r="K63">
        <f>POWER(($I$2/$J$2),4/11)*POWER(G63,-3/11)</f>
        <v>3.4204199970812254E-3</v>
      </c>
      <c r="L63">
        <f t="shared" si="18"/>
        <v>0.38500245102205527</v>
      </c>
      <c r="M63">
        <f t="shared" si="21"/>
        <v>6.0484965623087234E-4</v>
      </c>
      <c r="N63">
        <f t="shared" si="22"/>
        <v>1.7008588856668729E-3</v>
      </c>
    </row>
    <row r="64" spans="1:14" x14ac:dyDescent="0.25">
      <c r="A64">
        <v>3</v>
      </c>
      <c r="B64">
        <v>28</v>
      </c>
      <c r="C64">
        <v>2.9329000512943998E-4</v>
      </c>
      <c r="D64" t="s">
        <v>54</v>
      </c>
      <c r="E64">
        <v>809.88577799094503</v>
      </c>
      <c r="F64">
        <v>0.31395218559375099</v>
      </c>
      <c r="G64">
        <v>55</v>
      </c>
      <c r="I64">
        <v>3.41893068979701E-3</v>
      </c>
      <c r="J64">
        <v>0.38434872807271803</v>
      </c>
      <c r="K64">
        <f>POWER(($I$2/$J$2),4/11)*POWER(G64,-3/11)</f>
        <v>3.4204199970812254E-3</v>
      </c>
      <c r="L64">
        <f t="shared" si="18"/>
        <v>0.38500245102205527</v>
      </c>
      <c r="M64">
        <f t="shared" si="21"/>
        <v>4.3560616442440227E-4</v>
      </c>
      <c r="N64">
        <f t="shared" si="22"/>
        <v>1.7008588856668729E-3</v>
      </c>
    </row>
    <row r="65" spans="1:14" x14ac:dyDescent="0.25">
      <c r="A65">
        <v>3</v>
      </c>
      <c r="B65">
        <v>15</v>
      </c>
      <c r="C65">
        <v>2.9437814817625803E-4</v>
      </c>
      <c r="D65" t="s">
        <v>55</v>
      </c>
      <c r="E65">
        <v>809.88455677693696</v>
      </c>
      <c r="F65">
        <v>0.31395231732572099</v>
      </c>
      <c r="G65">
        <v>55</v>
      </c>
      <c r="I65">
        <v>3.4189409391585201E-3</v>
      </c>
      <c r="J65">
        <v>0.38434872807271803</v>
      </c>
      <c r="K65">
        <f>POWER(($I$2/$J$2),4/11)*POWER(G65,-3/11)</f>
        <v>3.4204199970812254E-3</v>
      </c>
      <c r="L65">
        <f t="shared" si="18"/>
        <v>0.38500245102205527</v>
      </c>
      <c r="M65">
        <f t="shared" si="21"/>
        <v>4.3260704090117091E-4</v>
      </c>
      <c r="N65">
        <f t="shared" si="22"/>
        <v>1.7008588856668729E-3</v>
      </c>
    </row>
    <row r="67" spans="1:14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44</v>
      </c>
      <c r="I67" t="s">
        <v>77</v>
      </c>
      <c r="J67" t="s">
        <v>78</v>
      </c>
      <c r="K67" t="s">
        <v>59</v>
      </c>
      <c r="L67" t="s">
        <v>58</v>
      </c>
      <c r="M67" t="s">
        <v>61</v>
      </c>
      <c r="N67" t="s">
        <v>60</v>
      </c>
    </row>
    <row r="68" spans="1:14" x14ac:dyDescent="0.25">
      <c r="A68">
        <v>3</v>
      </c>
      <c r="B68">
        <v>26</v>
      </c>
      <c r="C68">
        <v>3.04879216021647E-4</v>
      </c>
      <c r="D68" t="s">
        <v>62</v>
      </c>
      <c r="E68">
        <v>809.96705176275498</v>
      </c>
      <c r="F68">
        <v>0.31391704045270602</v>
      </c>
      <c r="G68">
        <v>50</v>
      </c>
      <c r="I68">
        <v>3.5072313752713999E-3</v>
      </c>
      <c r="J68">
        <v>0.40152084183547998</v>
      </c>
      <c r="K68">
        <f t="shared" ref="K68:K72" si="23">POWER(($I$2/$J$2),4/11)*POWER(G68,-3/11)</f>
        <v>3.5104949365446989E-3</v>
      </c>
      <c r="L68">
        <f t="shared" ref="L68:L72" si="24">POWER( (POWER($I$2,3) *POWER($J$2,8)),1/11) * POWER(G68,-5/11)</f>
        <v>0.40204841213334869</v>
      </c>
      <c r="M68">
        <f t="shared" ref="M68:N72" si="25">ABS((K68-I68)/I68)</f>
        <v>9.3052351672875825E-4</v>
      </c>
      <c r="N68">
        <f t="shared" si="25"/>
        <v>1.3139300452176146E-3</v>
      </c>
    </row>
    <row r="69" spans="1:14" x14ac:dyDescent="0.25">
      <c r="A69">
        <v>3</v>
      </c>
      <c r="B69">
        <v>20</v>
      </c>
      <c r="C69">
        <v>3.0545625428622501E-4</v>
      </c>
      <c r="D69" t="s">
        <v>63</v>
      </c>
      <c r="E69">
        <v>809.93898087456705</v>
      </c>
      <c r="F69">
        <v>0.31392774106379001</v>
      </c>
      <c r="G69">
        <v>50</v>
      </c>
      <c r="I69">
        <v>3.5072382477420901E-3</v>
      </c>
      <c r="J69">
        <v>0.40161995946531998</v>
      </c>
      <c r="K69">
        <f t="shared" si="23"/>
        <v>3.5104949365446989E-3</v>
      </c>
      <c r="L69">
        <f t="shared" si="24"/>
        <v>0.40204841213334869</v>
      </c>
      <c r="M69">
        <f t="shared" si="25"/>
        <v>9.2856218271039962E-4</v>
      </c>
      <c r="N69">
        <f t="shared" si="25"/>
        <v>1.0668111928478707E-3</v>
      </c>
    </row>
    <row r="70" spans="1:14" x14ac:dyDescent="0.25">
      <c r="A70">
        <v>3</v>
      </c>
      <c r="B70">
        <v>17</v>
      </c>
      <c r="C70">
        <v>3.3661484360112803E-4</v>
      </c>
      <c r="D70" t="s">
        <v>64</v>
      </c>
      <c r="E70">
        <v>809.84637241380096</v>
      </c>
      <c r="F70">
        <v>0.31395385733672199</v>
      </c>
      <c r="G70">
        <v>50</v>
      </c>
      <c r="I70">
        <v>3.5075418281946E-3</v>
      </c>
      <c r="J70">
        <v>0.401828355068582</v>
      </c>
      <c r="K70">
        <f t="shared" si="23"/>
        <v>3.5104949365446989E-3</v>
      </c>
      <c r="L70">
        <f t="shared" si="24"/>
        <v>0.40204841213334869</v>
      </c>
      <c r="M70">
        <f t="shared" si="25"/>
        <v>8.4193104309147014E-4</v>
      </c>
      <c r="N70">
        <f t="shared" si="25"/>
        <v>5.4763946344485697E-4</v>
      </c>
    </row>
    <row r="71" spans="1:14" x14ac:dyDescent="0.25">
      <c r="A71">
        <v>1</v>
      </c>
      <c r="B71">
        <v>27</v>
      </c>
      <c r="C71">
        <v>4.1614413729843799E-4</v>
      </c>
      <c r="D71" t="s">
        <v>65</v>
      </c>
      <c r="E71">
        <v>809.67907152678799</v>
      </c>
      <c r="F71">
        <v>0.31399374005025599</v>
      </c>
      <c r="G71">
        <v>50</v>
      </c>
      <c r="I71">
        <v>3.50831192814182E-3</v>
      </c>
      <c r="J71">
        <v>0.40211093507763901</v>
      </c>
      <c r="K71">
        <f t="shared" si="23"/>
        <v>3.5104949365446989E-3</v>
      </c>
      <c r="L71">
        <f t="shared" si="24"/>
        <v>0.40204841213334869</v>
      </c>
      <c r="M71">
        <f t="shared" si="25"/>
        <v>6.2223897064794483E-4</v>
      </c>
      <c r="N71">
        <f t="shared" si="25"/>
        <v>1.5548680435226181E-4</v>
      </c>
    </row>
    <row r="72" spans="1:14" x14ac:dyDescent="0.25">
      <c r="A72">
        <v>3</v>
      </c>
      <c r="B72">
        <v>14</v>
      </c>
      <c r="C72">
        <v>4.3627547494059501E-4</v>
      </c>
      <c r="D72" t="s">
        <v>66</v>
      </c>
      <c r="E72">
        <v>810.03992673314099</v>
      </c>
      <c r="F72">
        <v>0.31387848727149298</v>
      </c>
      <c r="G72">
        <v>50</v>
      </c>
      <c r="I72">
        <v>3.5075418281946E-3</v>
      </c>
      <c r="J72">
        <v>0.40112483212549799</v>
      </c>
      <c r="K72">
        <f t="shared" si="23"/>
        <v>3.5104949365446989E-3</v>
      </c>
      <c r="L72">
        <f t="shared" si="24"/>
        <v>0.40204841213334869</v>
      </c>
      <c r="M72">
        <f t="shared" si="25"/>
        <v>8.4193104309147014E-4</v>
      </c>
      <c r="N72">
        <f t="shared" si="25"/>
        <v>2.3024752742351875E-3</v>
      </c>
    </row>
    <row r="74" spans="1:14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44</v>
      </c>
      <c r="I74" t="s">
        <v>77</v>
      </c>
      <c r="J74" t="s">
        <v>78</v>
      </c>
      <c r="K74" t="s">
        <v>59</v>
      </c>
      <c r="L74" t="s">
        <v>58</v>
      </c>
      <c r="M74" t="s">
        <v>61</v>
      </c>
      <c r="N74" t="s">
        <v>60</v>
      </c>
    </row>
    <row r="75" spans="1:14" x14ac:dyDescent="0.25">
      <c r="A75">
        <v>2</v>
      </c>
      <c r="B75">
        <v>25</v>
      </c>
      <c r="C75">
        <v>2.5453852600728299E-4</v>
      </c>
      <c r="D75" t="s">
        <v>67</v>
      </c>
      <c r="E75">
        <v>810.00775938998697</v>
      </c>
      <c r="F75">
        <v>0.31407691713610902</v>
      </c>
      <c r="G75">
        <v>45</v>
      </c>
      <c r="I75">
        <v>3.6015169853048099E-3</v>
      </c>
      <c r="J75">
        <v>0.42411709160452998</v>
      </c>
      <c r="K75">
        <f t="shared" ref="K75:K79" si="26">POWER(($I$2/$J$2),4/11)*POWER(G75,-3/11)</f>
        <v>3.6128311649240674E-3</v>
      </c>
      <c r="L75">
        <f t="shared" ref="L75:L79" si="27">POWER( (POWER($I$2,3) *POWER($J$2,8)),1/11) * POWER(G75,-5/11)</f>
        <v>0.4217714809557741</v>
      </c>
      <c r="M75">
        <f t="shared" ref="M75:N79" si="28">ABS((K75-I75)/I75)</f>
        <v>3.1415038900059378E-3</v>
      </c>
      <c r="N75">
        <f t="shared" si="28"/>
        <v>5.5305732666465048E-3</v>
      </c>
    </row>
    <row r="76" spans="1:14" x14ac:dyDescent="0.25">
      <c r="A76">
        <v>2</v>
      </c>
      <c r="B76">
        <v>23</v>
      </c>
      <c r="C76">
        <v>2.6404392662252398E-4</v>
      </c>
      <c r="D76" t="s">
        <v>68</v>
      </c>
      <c r="E76">
        <v>810.01846007140705</v>
      </c>
      <c r="F76">
        <v>0.31407575366651203</v>
      </c>
      <c r="G76">
        <v>45</v>
      </c>
      <c r="I76">
        <v>3.60142230927281E-3</v>
      </c>
      <c r="J76">
        <v>0.42411709160452998</v>
      </c>
      <c r="K76">
        <f t="shared" si="26"/>
        <v>3.6128311649240674E-3</v>
      </c>
      <c r="L76">
        <f t="shared" si="27"/>
        <v>0.4217714809557741</v>
      </c>
      <c r="M76">
        <f t="shared" si="28"/>
        <v>3.1678749870245118E-3</v>
      </c>
      <c r="N76">
        <f t="shared" si="28"/>
        <v>5.5305732666465048E-3</v>
      </c>
    </row>
    <row r="77" spans="1:14" x14ac:dyDescent="0.25">
      <c r="A77">
        <v>1</v>
      </c>
      <c r="B77">
        <v>29</v>
      </c>
      <c r="C77">
        <v>5.3483947249621496E-4</v>
      </c>
      <c r="D77" t="s">
        <v>69</v>
      </c>
      <c r="E77">
        <v>809.90972347859997</v>
      </c>
      <c r="F77">
        <v>0.31413294351075899</v>
      </c>
      <c r="G77">
        <v>45</v>
      </c>
      <c r="I77">
        <v>3.6009108230215898E-3</v>
      </c>
      <c r="J77">
        <v>0.42474795932590298</v>
      </c>
      <c r="K77">
        <f t="shared" si="26"/>
        <v>3.6128311649240674E-3</v>
      </c>
      <c r="L77">
        <f t="shared" si="27"/>
        <v>0.4217714809557741</v>
      </c>
      <c r="M77">
        <f t="shared" si="28"/>
        <v>3.3103685396115995E-3</v>
      </c>
      <c r="N77">
        <f t="shared" si="28"/>
        <v>7.0076343035354472E-3</v>
      </c>
    </row>
    <row r="78" spans="1:14" x14ac:dyDescent="0.25">
      <c r="A78">
        <v>1</v>
      </c>
      <c r="B78">
        <v>27</v>
      </c>
      <c r="C78">
        <v>5.8271208564931402E-4</v>
      </c>
      <c r="D78" t="s">
        <v>70</v>
      </c>
      <c r="E78">
        <v>809.87916778204396</v>
      </c>
      <c r="F78">
        <v>0.31413613046348798</v>
      </c>
      <c r="G78">
        <v>45</v>
      </c>
      <c r="I78">
        <v>3.6011852560928199E-3</v>
      </c>
      <c r="J78">
        <v>0.42474610832395698</v>
      </c>
      <c r="K78">
        <f t="shared" si="26"/>
        <v>3.6128311649240674E-3</v>
      </c>
      <c r="L78">
        <f t="shared" si="27"/>
        <v>0.4217714809557741</v>
      </c>
      <c r="M78">
        <f t="shared" si="28"/>
        <v>3.2339099499376876E-3</v>
      </c>
      <c r="N78">
        <f t="shared" si="28"/>
        <v>7.0033069400464295E-3</v>
      </c>
    </row>
    <row r="79" spans="1:14" x14ac:dyDescent="0.25">
      <c r="A79">
        <v>1</v>
      </c>
      <c r="B79">
        <v>22</v>
      </c>
      <c r="C79">
        <v>5.8390844773909001E-4</v>
      </c>
      <c r="D79" t="s">
        <v>71</v>
      </c>
      <c r="E79">
        <v>809.87867852222803</v>
      </c>
      <c r="F79">
        <v>0.31413631645750301</v>
      </c>
      <c r="G79">
        <v>45</v>
      </c>
      <c r="I79">
        <v>3.6011852560928199E-3</v>
      </c>
      <c r="J79">
        <v>0.42474795932590298</v>
      </c>
      <c r="K79">
        <f t="shared" si="26"/>
        <v>3.6128311649240674E-3</v>
      </c>
      <c r="L79">
        <f t="shared" si="27"/>
        <v>0.4217714809557741</v>
      </c>
      <c r="M79">
        <f t="shared" si="28"/>
        <v>3.2339099499376876E-3</v>
      </c>
      <c r="N79">
        <f t="shared" si="28"/>
        <v>7.0076343035354472E-3</v>
      </c>
    </row>
    <row r="81" spans="1:14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44</v>
      </c>
      <c r="I81" t="s">
        <v>77</v>
      </c>
      <c r="J81" t="s">
        <v>78</v>
      </c>
      <c r="K81" t="s">
        <v>59</v>
      </c>
      <c r="L81" t="s">
        <v>58</v>
      </c>
      <c r="M81" t="s">
        <v>61</v>
      </c>
      <c r="N81" t="s">
        <v>60</v>
      </c>
    </row>
    <row r="82" spans="1:14" x14ac:dyDescent="0.25">
      <c r="A82">
        <v>2</v>
      </c>
      <c r="B82">
        <v>29</v>
      </c>
      <c r="C82">
        <v>2.4490689421830501E-5</v>
      </c>
      <c r="D82" t="s">
        <v>72</v>
      </c>
      <c r="E82">
        <v>810.00096386965504</v>
      </c>
      <c r="F82">
        <v>0.31400731642824098</v>
      </c>
      <c r="G82">
        <v>40</v>
      </c>
      <c r="I82">
        <v>3.71845660571466E-3</v>
      </c>
      <c r="J82">
        <v>0.44727170171504999</v>
      </c>
      <c r="K82">
        <f t="shared" ref="K82:K86" si="29">POWER(($I$2/$J$2),4/11)*POWER(G82,-3/11)</f>
        <v>3.7307689576561781E-3</v>
      </c>
      <c r="L82">
        <f t="shared" ref="L82:L86" si="30">POWER( (POWER($I$2,3) *POWER($J$2,8)),1/11) * POWER(G82,-5/11)</f>
        <v>0.4449675670700714</v>
      </c>
      <c r="M82">
        <f t="shared" ref="M82:N86" si="31">ABS((K82-I82)/I82)</f>
        <v>3.3111457916695751E-3</v>
      </c>
      <c r="N82">
        <f t="shared" si="31"/>
        <v>5.1515323597344708E-3</v>
      </c>
    </row>
    <row r="83" spans="1:14" x14ac:dyDescent="0.25">
      <c r="A83">
        <v>1</v>
      </c>
      <c r="B83">
        <v>30</v>
      </c>
      <c r="C83">
        <v>3.1759661811237098E-5</v>
      </c>
      <c r="D83" t="s">
        <v>73</v>
      </c>
      <c r="E83">
        <v>810.00706758108095</v>
      </c>
      <c r="F83">
        <v>0.31400723275546299</v>
      </c>
      <c r="G83">
        <v>40</v>
      </c>
      <c r="I83">
        <v>3.7183811046083899E-3</v>
      </c>
      <c r="J83">
        <v>0.447280283418026</v>
      </c>
      <c r="K83">
        <f t="shared" si="29"/>
        <v>3.7307689576561781E-3</v>
      </c>
      <c r="L83">
        <f t="shared" si="30"/>
        <v>0.4449675670700714</v>
      </c>
      <c r="M83">
        <f t="shared" si="31"/>
        <v>3.3315178566380079E-3</v>
      </c>
      <c r="N83">
        <f t="shared" si="31"/>
        <v>5.1706199304858433E-3</v>
      </c>
    </row>
    <row r="84" spans="1:14" x14ac:dyDescent="0.25">
      <c r="A84">
        <v>1</v>
      </c>
      <c r="B84">
        <v>29</v>
      </c>
      <c r="C84">
        <v>3.2146432927188599E-5</v>
      </c>
      <c r="D84" t="s">
        <v>74</v>
      </c>
      <c r="E84">
        <v>810.007475362028</v>
      </c>
      <c r="F84">
        <v>0.31400719612354699</v>
      </c>
      <c r="G84">
        <v>40</v>
      </c>
      <c r="I84">
        <v>3.7183771039091601E-3</v>
      </c>
      <c r="J84">
        <v>0.44728040081714399</v>
      </c>
      <c r="K84">
        <f t="shared" si="29"/>
        <v>3.7307689576561781E-3</v>
      </c>
      <c r="L84">
        <f t="shared" si="30"/>
        <v>0.4449675670700714</v>
      </c>
      <c r="M84">
        <f t="shared" si="31"/>
        <v>3.3325973672735762E-3</v>
      </c>
      <c r="N84">
        <f t="shared" si="31"/>
        <v>5.1708810465364236E-3</v>
      </c>
    </row>
    <row r="85" spans="1:14" x14ac:dyDescent="0.25">
      <c r="A85">
        <v>3</v>
      </c>
      <c r="B85">
        <v>30</v>
      </c>
      <c r="C85">
        <v>3.4198398054558899E-5</v>
      </c>
      <c r="D85" t="s">
        <v>75</v>
      </c>
      <c r="E85">
        <v>809.991135827834</v>
      </c>
      <c r="F85">
        <v>0.314007302062347</v>
      </c>
      <c r="G85">
        <v>40</v>
      </c>
      <c r="I85">
        <v>3.7185831863485001E-3</v>
      </c>
      <c r="J85">
        <v>0.447255695234406</v>
      </c>
      <c r="K85">
        <f t="shared" si="29"/>
        <v>3.7307689576561781E-3</v>
      </c>
      <c r="L85">
        <f t="shared" si="30"/>
        <v>0.4449675670700714</v>
      </c>
      <c r="M85">
        <f t="shared" si="31"/>
        <v>3.2769930634909054E-3</v>
      </c>
      <c r="N85">
        <f t="shared" si="31"/>
        <v>5.1159285140805139E-3</v>
      </c>
    </row>
    <row r="86" spans="1:14" x14ac:dyDescent="0.25">
      <c r="A86">
        <v>1</v>
      </c>
      <c r="B86">
        <v>28</v>
      </c>
      <c r="C86">
        <v>3.8969172192193398E-5</v>
      </c>
      <c r="D86" t="s">
        <v>76</v>
      </c>
      <c r="E86">
        <v>810.01592987013896</v>
      </c>
      <c r="F86">
        <v>0.31400606103707501</v>
      </c>
      <c r="G86">
        <v>40</v>
      </c>
      <c r="I86">
        <v>3.71830678190592E-3</v>
      </c>
      <c r="J86">
        <v>0.44727731819344202</v>
      </c>
      <c r="K86">
        <f t="shared" si="29"/>
        <v>3.7307689576561781E-3</v>
      </c>
      <c r="L86">
        <f t="shared" si="30"/>
        <v>0.4449675670700714</v>
      </c>
      <c r="M86">
        <f t="shared" si="31"/>
        <v>3.3515727671804001E-3</v>
      </c>
      <c r="N86">
        <f t="shared" si="31"/>
        <v>5.1640247099936304E-3</v>
      </c>
    </row>
    <row r="88" spans="1:14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44</v>
      </c>
      <c r="I88" t="s">
        <v>77</v>
      </c>
      <c r="J88" t="s">
        <v>78</v>
      </c>
      <c r="K88" t="s">
        <v>59</v>
      </c>
      <c r="L88" t="s">
        <v>58</v>
      </c>
      <c r="M88" t="s">
        <v>61</v>
      </c>
      <c r="N88" t="s">
        <v>60</v>
      </c>
    </row>
    <row r="89" spans="1:14" x14ac:dyDescent="0.25">
      <c r="A89">
        <v>2</v>
      </c>
      <c r="B89">
        <v>25</v>
      </c>
      <c r="C89">
        <v>5.6259689105966501E-5</v>
      </c>
      <c r="D89" t="s">
        <v>79</v>
      </c>
      <c r="E89">
        <v>810.00589280302904</v>
      </c>
      <c r="F89">
        <v>0.31401538117182198</v>
      </c>
      <c r="G89">
        <v>35</v>
      </c>
      <c r="I89">
        <v>3.8519501311572802E-3</v>
      </c>
      <c r="J89">
        <v>0.47657473846392501</v>
      </c>
      <c r="K89">
        <f t="shared" ref="K89:K93" si="32">POWER(($I$2/$J$2),4/11)*POWER(G89,-3/11)</f>
        <v>3.8691390701910081E-3</v>
      </c>
      <c r="L89">
        <f t="shared" ref="L89:L93" si="33">POWER( (POWER($I$2,3) *POWER($J$2,8)),1/11) * POWER(G89,-5/11)</f>
        <v>0.47281182865186544</v>
      </c>
      <c r="M89">
        <f t="shared" ref="M89:N93" si="34">ABS((K89-I89)/I89)</f>
        <v>4.4623991610617531E-3</v>
      </c>
      <c r="N89">
        <f t="shared" si="34"/>
        <v>7.8957391325188888E-3</v>
      </c>
    </row>
    <row r="90" spans="1:14" x14ac:dyDescent="0.25">
      <c r="A90">
        <v>2</v>
      </c>
      <c r="B90">
        <v>24</v>
      </c>
      <c r="C90">
        <v>6.0982812979194503E-5</v>
      </c>
      <c r="D90" t="s">
        <v>80</v>
      </c>
      <c r="E90">
        <v>810.01123925582897</v>
      </c>
      <c r="F90">
        <v>0.31401479165718799</v>
      </c>
      <c r="G90">
        <v>35</v>
      </c>
      <c r="I90">
        <v>3.8518993666825999E-3</v>
      </c>
      <c r="J90">
        <v>0.47657473846392501</v>
      </c>
      <c r="K90">
        <f t="shared" si="32"/>
        <v>3.8691390701910081E-3</v>
      </c>
      <c r="L90">
        <f t="shared" si="33"/>
        <v>0.47281182865186544</v>
      </c>
      <c r="M90">
        <f t="shared" si="34"/>
        <v>4.4756370474070169E-3</v>
      </c>
      <c r="N90">
        <f t="shared" si="34"/>
        <v>7.8957391325188888E-3</v>
      </c>
    </row>
    <row r="91" spans="1:14" x14ac:dyDescent="0.25">
      <c r="A91">
        <v>2</v>
      </c>
      <c r="B91">
        <v>23</v>
      </c>
      <c r="C91">
        <v>1.8018785101907601E-4</v>
      </c>
      <c r="D91" t="s">
        <v>81</v>
      </c>
      <c r="E91">
        <v>809.95096320351797</v>
      </c>
      <c r="F91">
        <v>0.31403756965917601</v>
      </c>
      <c r="G91">
        <v>35</v>
      </c>
      <c r="I91">
        <v>3.8518993666825999E-3</v>
      </c>
      <c r="J91">
        <v>0.47683010514271001</v>
      </c>
      <c r="K91">
        <f t="shared" si="32"/>
        <v>3.8691390701910081E-3</v>
      </c>
      <c r="L91">
        <f t="shared" si="33"/>
        <v>0.47281182865186544</v>
      </c>
      <c r="M91">
        <f t="shared" si="34"/>
        <v>4.4756370474070169E-3</v>
      </c>
      <c r="N91">
        <f t="shared" si="34"/>
        <v>8.4270612268534262E-3</v>
      </c>
    </row>
    <row r="92" spans="1:14" x14ac:dyDescent="0.25">
      <c r="A92">
        <v>2</v>
      </c>
      <c r="B92">
        <v>22</v>
      </c>
      <c r="C92">
        <v>3.3645397223813501E-4</v>
      </c>
      <c r="D92" t="s">
        <v>82</v>
      </c>
      <c r="E92">
        <v>810.00040093590997</v>
      </c>
      <c r="F92">
        <v>0.31389450887725501</v>
      </c>
      <c r="G92">
        <v>35</v>
      </c>
      <c r="I92">
        <v>3.8562804794178801E-3</v>
      </c>
      <c r="J92">
        <v>0.474664143205902</v>
      </c>
      <c r="K92">
        <f t="shared" si="32"/>
        <v>3.8691390701910081E-3</v>
      </c>
      <c r="L92">
        <f t="shared" si="33"/>
        <v>0.47281182865186544</v>
      </c>
      <c r="M92">
        <f t="shared" si="34"/>
        <v>3.3344542342700892E-3</v>
      </c>
      <c r="N92">
        <f t="shared" si="34"/>
        <v>3.9023688234083756E-3</v>
      </c>
    </row>
    <row r="93" spans="1:14" x14ac:dyDescent="0.25">
      <c r="A93">
        <v>2</v>
      </c>
      <c r="B93">
        <v>20</v>
      </c>
      <c r="C93">
        <v>3.4302711163197703E-4</v>
      </c>
      <c r="D93" t="s">
        <v>83</v>
      </c>
      <c r="E93">
        <v>809.99183700737501</v>
      </c>
      <c r="F93">
        <v>0.31389545390631002</v>
      </c>
      <c r="G93">
        <v>35</v>
      </c>
      <c r="I93">
        <v>3.8563619779468398E-3</v>
      </c>
      <c r="J93">
        <v>0.474664143205902</v>
      </c>
      <c r="K93">
        <f t="shared" si="32"/>
        <v>3.8691390701910081E-3</v>
      </c>
      <c r="L93">
        <f t="shared" si="33"/>
        <v>0.47281182865186544</v>
      </c>
      <c r="M93">
        <f t="shared" si="34"/>
        <v>3.3132502387576545E-3</v>
      </c>
      <c r="N93">
        <f t="shared" si="34"/>
        <v>3.9023688234083756E-3</v>
      </c>
    </row>
    <row r="95" spans="1:14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44</v>
      </c>
      <c r="I95" t="s">
        <v>77</v>
      </c>
      <c r="J95" t="s">
        <v>78</v>
      </c>
      <c r="K95" t="s">
        <v>59</v>
      </c>
      <c r="L95" t="s">
        <v>58</v>
      </c>
      <c r="M95" t="s">
        <v>61</v>
      </c>
      <c r="N95" t="s">
        <v>60</v>
      </c>
    </row>
    <row r="96" spans="1:14" x14ac:dyDescent="0.25">
      <c r="A96">
        <v>2</v>
      </c>
      <c r="B96">
        <v>30</v>
      </c>
      <c r="C96">
        <v>3.65259060441887E-4</v>
      </c>
      <c r="D96" t="s">
        <v>84</v>
      </c>
      <c r="E96">
        <v>810.06517884892901</v>
      </c>
      <c r="F96">
        <v>0.314089424482554</v>
      </c>
      <c r="G96">
        <v>30</v>
      </c>
      <c r="I96">
        <v>4.0079841592676E-3</v>
      </c>
      <c r="J96">
        <v>0.514271516079571</v>
      </c>
      <c r="K96">
        <f t="shared" ref="K96:K100" si="35">POWER(($I$2/$J$2),4/11)*POWER(G96,-3/11)</f>
        <v>4.0352695977936151E-3</v>
      </c>
      <c r="L96">
        <f t="shared" ref="L96:L100" si="36">POWER( (POWER($I$2,3) *POWER($J$2,8)),1/11) * POWER(G96,-5/11)</f>
        <v>0.5071292869395192</v>
      </c>
      <c r="M96">
        <f t="shared" ref="M96:N100" si="37">ABS((K96-I96)/I96)</f>
        <v>6.807771049424793E-3</v>
      </c>
      <c r="N96">
        <f t="shared" si="37"/>
        <v>1.3888051188405148E-2</v>
      </c>
    </row>
    <row r="97" spans="1:14" x14ac:dyDescent="0.25">
      <c r="A97">
        <v>1</v>
      </c>
      <c r="B97">
        <v>30</v>
      </c>
      <c r="C97">
        <v>4.7614998287973998E-4</v>
      </c>
      <c r="D97" t="s">
        <v>85</v>
      </c>
      <c r="E97">
        <v>809.81260738209699</v>
      </c>
      <c r="F97">
        <v>0.31407686753657299</v>
      </c>
      <c r="G97">
        <v>30</v>
      </c>
      <c r="I97">
        <v>4.0120294890573097E-3</v>
      </c>
      <c r="J97">
        <v>0.51356547482405901</v>
      </c>
      <c r="K97">
        <f t="shared" si="35"/>
        <v>4.0352695977936151E-3</v>
      </c>
      <c r="L97">
        <f t="shared" si="36"/>
        <v>0.5071292869395192</v>
      </c>
      <c r="M97">
        <f t="shared" si="37"/>
        <v>5.7926066594705108E-3</v>
      </c>
      <c r="N97">
        <f t="shared" si="37"/>
        <v>1.2532360916093062E-2</v>
      </c>
    </row>
    <row r="98" spans="1:14" x14ac:dyDescent="0.25">
      <c r="A98">
        <v>1</v>
      </c>
      <c r="B98">
        <v>29</v>
      </c>
      <c r="C98">
        <v>4.7772050988013898E-4</v>
      </c>
      <c r="D98" t="s">
        <v>86</v>
      </c>
      <c r="E98">
        <v>809.81097777569698</v>
      </c>
      <c r="F98">
        <v>0.31407672895808803</v>
      </c>
      <c r="G98">
        <v>30</v>
      </c>
      <c r="I98">
        <v>4.0120577624905398E-3</v>
      </c>
      <c r="J98">
        <v>0.51355993175928705</v>
      </c>
      <c r="K98">
        <f t="shared" si="35"/>
        <v>4.0352695977936151E-3</v>
      </c>
      <c r="L98">
        <f t="shared" si="36"/>
        <v>0.5071292869395192</v>
      </c>
      <c r="M98">
        <f t="shared" si="37"/>
        <v>5.7855187231068981E-3</v>
      </c>
      <c r="N98">
        <f t="shared" si="37"/>
        <v>1.2521702769409173E-2</v>
      </c>
    </row>
    <row r="99" spans="1:14" x14ac:dyDescent="0.25">
      <c r="A99">
        <v>1</v>
      </c>
      <c r="B99">
        <v>25</v>
      </c>
      <c r="C99">
        <v>4.8094588827221201E-4</v>
      </c>
      <c r="D99" t="s">
        <v>87</v>
      </c>
      <c r="E99">
        <v>809.80971367436803</v>
      </c>
      <c r="F99">
        <v>0.31407725169256101</v>
      </c>
      <c r="G99">
        <v>30</v>
      </c>
      <c r="I99">
        <v>4.0120557827931398E-3</v>
      </c>
      <c r="J99">
        <v>0.51356655152152297</v>
      </c>
      <c r="K99">
        <f t="shared" si="35"/>
        <v>4.0352695977936151E-3</v>
      </c>
      <c r="L99">
        <f t="shared" si="36"/>
        <v>0.5071292869395192</v>
      </c>
      <c r="M99">
        <f t="shared" si="37"/>
        <v>5.7860150150539956E-3</v>
      </c>
      <c r="N99">
        <f t="shared" si="37"/>
        <v>1.2534431151975049E-2</v>
      </c>
    </row>
    <row r="100" spans="1:14" x14ac:dyDescent="0.25">
      <c r="A100">
        <v>2</v>
      </c>
      <c r="B100">
        <v>28</v>
      </c>
      <c r="C100">
        <v>4.9535493406916299E-4</v>
      </c>
      <c r="D100" t="s">
        <v>88</v>
      </c>
      <c r="E100">
        <v>809.94468805929398</v>
      </c>
      <c r="F100">
        <v>0.31413409953648103</v>
      </c>
      <c r="G100">
        <v>30</v>
      </c>
      <c r="I100">
        <v>4.0079841592676E-3</v>
      </c>
      <c r="J100">
        <v>0.51481605419198695</v>
      </c>
      <c r="K100">
        <f t="shared" si="35"/>
        <v>4.0352695977936151E-3</v>
      </c>
      <c r="L100">
        <f t="shared" si="36"/>
        <v>0.5071292869395192</v>
      </c>
      <c r="M100">
        <f t="shared" si="37"/>
        <v>6.807771049424793E-3</v>
      </c>
      <c r="N100">
        <f t="shared" si="37"/>
        <v>1.4931094688824869E-2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2013-06-28T15:48:06Z</dcterms:modified>
</cp:coreProperties>
</file>