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biya Zafar\Downloads\rabiya\Data Science\"/>
    </mc:Choice>
  </mc:AlternateContent>
  <xr:revisionPtr revIDLastSave="0" documentId="8_{3832D15F-DDEE-445C-9594-332F0BB1D0C3}" xr6:coauthVersionLast="46" xr6:coauthVersionMax="46" xr10:uidLastSave="{00000000-0000-0000-0000-000000000000}"/>
  <bookViews>
    <workbookView xWindow="-108" yWindow="-108" windowWidth="23256" windowHeight="12576" activeTab="1" xr2:uid="{085FDD8F-C0AA-4A00-ACD5-F44D8FA9E1F4}"/>
  </bookViews>
  <sheets>
    <sheet name="case study" sheetId="1" r:id="rId1"/>
    <sheet name="analysis dashboard" sheetId="6" r:id="rId2"/>
    <sheet name="pivot table" sheetId="8" r:id="rId3"/>
    <sheet name="data" sheetId="2" r:id="rId4"/>
  </sheets>
  <calcPr calcId="191029"/>
  <pivotCaches>
    <pivotCache cacheId="21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82" i="2" l="1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81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70" i="2"/>
  <c r="H71" i="2"/>
  <c r="H72" i="2"/>
  <c r="H73" i="2"/>
  <c r="H74" i="2"/>
  <c r="H75" i="2"/>
  <c r="H76" i="2"/>
  <c r="H69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8" i="2"/>
  <c r="D10" i="2"/>
  <c r="E10" i="2"/>
  <c r="F10" i="2"/>
  <c r="G10" i="2"/>
  <c r="H10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45" i="2"/>
  <c r="F46" i="2"/>
  <c r="F47" i="2"/>
  <c r="F48" i="2"/>
  <c r="F49" i="2"/>
  <c r="F50" i="2"/>
  <c r="F51" i="2"/>
  <c r="F52" i="2"/>
  <c r="F33" i="2"/>
  <c r="F34" i="2"/>
  <c r="F35" i="2"/>
  <c r="F36" i="2"/>
  <c r="F37" i="2"/>
  <c r="F38" i="2"/>
  <c r="F39" i="2"/>
  <c r="F40" i="2"/>
  <c r="F41" i="2"/>
  <c r="F42" i="2"/>
  <c r="F43" i="2"/>
  <c r="F44" i="2"/>
  <c r="F9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8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9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8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65" i="2"/>
  <c r="G66" i="2"/>
  <c r="G67" i="2"/>
  <c r="G68" i="2"/>
  <c r="G69" i="2"/>
  <c r="G70" i="2"/>
  <c r="G71" i="2"/>
  <c r="G72" i="2"/>
  <c r="G73" i="2"/>
  <c r="G74" i="2"/>
  <c r="G75" i="2"/>
  <c r="G76" i="2"/>
  <c r="G54" i="2"/>
  <c r="G55" i="2"/>
  <c r="G56" i="2"/>
  <c r="G57" i="2"/>
  <c r="G58" i="2"/>
  <c r="G59" i="2"/>
  <c r="G60" i="2"/>
  <c r="G61" i="2"/>
  <c r="G62" i="2"/>
  <c r="G63" i="2"/>
  <c r="G64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31" i="2"/>
  <c r="G32" i="2"/>
  <c r="G33" i="2"/>
  <c r="G34" i="2"/>
  <c r="G35" i="2"/>
  <c r="G36" i="2"/>
  <c r="G37" i="2"/>
  <c r="G38" i="2"/>
  <c r="G39" i="2"/>
  <c r="G40" i="2"/>
  <c r="G9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8" i="2"/>
  <c r="E99" i="2"/>
  <c r="E90" i="2"/>
  <c r="E91" i="2"/>
  <c r="E92" i="2"/>
  <c r="E93" i="2"/>
  <c r="E94" i="2"/>
  <c r="E95" i="2"/>
  <c r="E96" i="2"/>
  <c r="E97" i="2"/>
  <c r="E98" i="2"/>
  <c r="E78" i="2"/>
  <c r="E79" i="2"/>
  <c r="E80" i="2"/>
  <c r="E81" i="2"/>
  <c r="E82" i="2"/>
  <c r="E83" i="2"/>
  <c r="E84" i="2"/>
  <c r="E85" i="2"/>
  <c r="E86" i="2"/>
  <c r="E87" i="2"/>
  <c r="E88" i="2"/>
  <c r="E89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51" i="2"/>
  <c r="E52" i="2"/>
  <c r="E53" i="2"/>
  <c r="E54" i="2"/>
  <c r="E55" i="2"/>
  <c r="E56" i="2"/>
  <c r="E57" i="2"/>
  <c r="E58" i="2"/>
  <c r="E59" i="2"/>
  <c r="E60" i="2"/>
  <c r="E61" i="2"/>
  <c r="E62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9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8" i="2"/>
  <c r="D94" i="2"/>
  <c r="D95" i="2"/>
  <c r="D96" i="2"/>
  <c r="D97" i="2"/>
  <c r="D98" i="2"/>
  <c r="D99" i="2"/>
  <c r="D86" i="2"/>
  <c r="D87" i="2"/>
  <c r="D88" i="2"/>
  <c r="D89" i="2"/>
  <c r="D90" i="2"/>
  <c r="D91" i="2"/>
  <c r="D92" i="2"/>
  <c r="D93" i="2"/>
  <c r="D74" i="2"/>
  <c r="D75" i="2"/>
  <c r="D76" i="2"/>
  <c r="D77" i="2"/>
  <c r="D78" i="2"/>
  <c r="D79" i="2"/>
  <c r="D80" i="2"/>
  <c r="D81" i="2"/>
  <c r="D82" i="2"/>
  <c r="D83" i="2"/>
  <c r="D84" i="2"/>
  <c r="D85" i="2"/>
  <c r="D65" i="2"/>
  <c r="D66" i="2"/>
  <c r="D67" i="2"/>
  <c r="D68" i="2"/>
  <c r="D69" i="2"/>
  <c r="D70" i="2"/>
  <c r="D71" i="2"/>
  <c r="D72" i="2"/>
  <c r="D73" i="2"/>
  <c r="D54" i="2"/>
  <c r="D55" i="2"/>
  <c r="D56" i="2"/>
  <c r="D57" i="2"/>
  <c r="D58" i="2"/>
  <c r="D59" i="2"/>
  <c r="D60" i="2"/>
  <c r="D61" i="2"/>
  <c r="D62" i="2"/>
  <c r="D63" i="2"/>
  <c r="D64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9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8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58" i="2"/>
  <c r="C59" i="2"/>
  <c r="C60" i="2"/>
  <c r="C61" i="2"/>
  <c r="C62" i="2"/>
  <c r="C63" i="2"/>
  <c r="C64" i="2"/>
  <c r="C65" i="2"/>
  <c r="C66" i="2"/>
  <c r="C67" i="2"/>
  <c r="C50" i="2"/>
  <c r="C51" i="2"/>
  <c r="C52" i="2"/>
  <c r="C53" i="2"/>
  <c r="C54" i="2"/>
  <c r="C55" i="2"/>
  <c r="C56" i="2"/>
  <c r="C57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8" i="2"/>
  <c r="I80" i="2" l="1"/>
  <c r="K80" i="2" s="1"/>
  <c r="I72" i="2"/>
  <c r="K72" i="2" s="1"/>
  <c r="I88" i="2"/>
  <c r="K88" i="2" s="1"/>
  <c r="I31" i="2"/>
  <c r="K31" i="2" s="1"/>
  <c r="I39" i="2"/>
  <c r="K39" i="2" s="1"/>
  <c r="I65" i="2"/>
  <c r="K65" i="2" s="1"/>
  <c r="I28" i="2"/>
  <c r="K28" i="2" s="1"/>
  <c r="I21" i="2"/>
  <c r="K21" i="2" s="1"/>
  <c r="I13" i="2"/>
  <c r="K13" i="2" s="1"/>
  <c r="I54" i="2"/>
  <c r="K54" i="2" s="1"/>
  <c r="I63" i="2"/>
  <c r="K63" i="2" s="1"/>
  <c r="I53" i="2"/>
  <c r="K53" i="2" s="1"/>
  <c r="I52" i="2"/>
  <c r="K52" i="2" s="1"/>
  <c r="I37" i="2"/>
  <c r="K37" i="2" s="1"/>
  <c r="I96" i="2"/>
  <c r="K96" i="2" s="1"/>
  <c r="I35" i="2"/>
  <c r="K35" i="2" s="1"/>
  <c r="I61" i="2"/>
  <c r="K61" i="2" s="1"/>
  <c r="I70" i="2"/>
  <c r="K70" i="2" s="1"/>
  <c r="I74" i="2"/>
  <c r="K74" i="2" s="1"/>
  <c r="I12" i="2"/>
  <c r="K12" i="2" s="1"/>
  <c r="I77" i="2"/>
  <c r="K77" i="2" s="1"/>
  <c r="I93" i="2"/>
  <c r="K93" i="2" s="1"/>
  <c r="I20" i="2"/>
  <c r="K20" i="2" s="1"/>
  <c r="I45" i="2"/>
  <c r="K45" i="2" s="1"/>
  <c r="I33" i="2"/>
  <c r="K33" i="2" s="1"/>
  <c r="I9" i="2"/>
  <c r="K9" i="2" s="1"/>
  <c r="I60" i="2"/>
  <c r="K60" i="2" s="1"/>
  <c r="I43" i="2"/>
  <c r="K43" i="2" s="1"/>
  <c r="I42" i="2"/>
  <c r="K42" i="2" s="1"/>
  <c r="I32" i="2"/>
  <c r="K32" i="2" s="1"/>
  <c r="I15" i="2"/>
  <c r="K15" i="2" s="1"/>
  <c r="I40" i="2"/>
  <c r="K40" i="2" s="1"/>
  <c r="I56" i="2"/>
  <c r="K56" i="2" s="1"/>
  <c r="I66" i="2"/>
  <c r="K66" i="2" s="1"/>
  <c r="I58" i="2"/>
  <c r="K58" i="2" s="1"/>
  <c r="I75" i="2"/>
  <c r="K75" i="2" s="1"/>
  <c r="I99" i="2"/>
  <c r="K99" i="2" s="1"/>
  <c r="I91" i="2"/>
  <c r="K91" i="2" s="1"/>
  <c r="I83" i="2"/>
  <c r="K83" i="2" s="1"/>
  <c r="I62" i="2"/>
  <c r="K62" i="2" s="1"/>
  <c r="I82" i="2"/>
  <c r="K82" i="2" s="1"/>
  <c r="I94" i="2"/>
  <c r="K94" i="2" s="1"/>
  <c r="I86" i="2"/>
  <c r="K86" i="2" s="1"/>
  <c r="I78" i="2"/>
  <c r="K78" i="2" s="1"/>
  <c r="I25" i="2"/>
  <c r="K25" i="2" s="1"/>
  <c r="I34" i="2"/>
  <c r="K34" i="2" s="1"/>
  <c r="I23" i="2"/>
  <c r="K23" i="2" s="1"/>
  <c r="I48" i="2"/>
  <c r="K48" i="2" s="1"/>
  <c r="I47" i="2"/>
  <c r="K47" i="2" s="1"/>
  <c r="I55" i="2"/>
  <c r="K55" i="2" s="1"/>
  <c r="I29" i="2"/>
  <c r="K29" i="2" s="1"/>
  <c r="I46" i="2"/>
  <c r="K46" i="2" s="1"/>
  <c r="I38" i="2"/>
  <c r="K38" i="2" s="1"/>
  <c r="I64" i="2"/>
  <c r="K64" i="2" s="1"/>
  <c r="I81" i="2"/>
  <c r="K81" i="2" s="1"/>
  <c r="I73" i="2"/>
  <c r="K73" i="2" s="1"/>
  <c r="I97" i="2"/>
  <c r="K97" i="2" s="1"/>
  <c r="I89" i="2"/>
  <c r="K89" i="2" s="1"/>
  <c r="I26" i="2"/>
  <c r="K26" i="2" s="1"/>
  <c r="I18" i="2"/>
  <c r="K18" i="2" s="1"/>
  <c r="I30" i="2"/>
  <c r="K30" i="2" s="1"/>
  <c r="I10" i="2"/>
  <c r="K10" i="2" s="1"/>
  <c r="I27" i="2"/>
  <c r="K27" i="2" s="1"/>
  <c r="I19" i="2"/>
  <c r="K19" i="2" s="1"/>
  <c r="I11" i="2"/>
  <c r="K11" i="2" s="1"/>
  <c r="I44" i="2"/>
  <c r="K44" i="2" s="1"/>
  <c r="I36" i="2"/>
  <c r="K36" i="2" s="1"/>
  <c r="I79" i="2"/>
  <c r="K79" i="2" s="1"/>
  <c r="I71" i="2"/>
  <c r="K71" i="2" s="1"/>
  <c r="I95" i="2"/>
  <c r="K95" i="2" s="1"/>
  <c r="I87" i="2"/>
  <c r="K87" i="2" s="1"/>
  <c r="I51" i="2"/>
  <c r="K51" i="2" s="1"/>
  <c r="I17" i="2"/>
  <c r="K17" i="2" s="1"/>
  <c r="I50" i="2"/>
  <c r="K50" i="2" s="1"/>
  <c r="I69" i="2"/>
  <c r="K69" i="2" s="1"/>
  <c r="I85" i="2"/>
  <c r="K85" i="2" s="1"/>
  <c r="I22" i="2"/>
  <c r="K22" i="2" s="1"/>
  <c r="I14" i="2"/>
  <c r="K14" i="2" s="1"/>
  <c r="I98" i="2"/>
  <c r="K98" i="2" s="1"/>
  <c r="I90" i="2"/>
  <c r="K90" i="2" s="1"/>
  <c r="I24" i="2"/>
  <c r="K24" i="2" s="1"/>
  <c r="I16" i="2"/>
  <c r="K16" i="2" s="1"/>
  <c r="I49" i="2"/>
  <c r="K49" i="2" s="1"/>
  <c r="I41" i="2"/>
  <c r="K41" i="2" s="1"/>
  <c r="I57" i="2"/>
  <c r="K57" i="2" s="1"/>
  <c r="I67" i="2"/>
  <c r="K67" i="2" s="1"/>
  <c r="I59" i="2"/>
  <c r="K59" i="2" s="1"/>
  <c r="I76" i="2"/>
  <c r="K76" i="2" s="1"/>
  <c r="I68" i="2"/>
  <c r="K68" i="2" s="1"/>
  <c r="I92" i="2"/>
  <c r="K92" i="2" s="1"/>
  <c r="I84" i="2"/>
  <c r="K84" i="2" s="1"/>
  <c r="I8" i="2"/>
  <c r="K8" i="2" s="1"/>
</calcChain>
</file>

<file path=xl/sharedStrings.xml><?xml version="1.0" encoding="utf-8"?>
<sst xmlns="http://schemas.openxmlformats.org/spreadsheetml/2006/main" count="143" uniqueCount="30">
  <si>
    <t>Date</t>
  </si>
  <si>
    <t>Biryani</t>
  </si>
  <si>
    <t>Egg bhujia</t>
  </si>
  <si>
    <t>Omlets</t>
  </si>
  <si>
    <t>Veg.Sandwich</t>
  </si>
  <si>
    <t>TOTAL</t>
  </si>
  <si>
    <t>ACTUAL COST</t>
  </si>
  <si>
    <t>PROFIT</t>
  </si>
  <si>
    <t>CHICKEN KABAB</t>
  </si>
  <si>
    <t>MAGGIE</t>
  </si>
  <si>
    <t>MONTH</t>
  </si>
  <si>
    <t>OCTOBER</t>
  </si>
  <si>
    <t>NOVEMBER</t>
  </si>
  <si>
    <t>DECEMBER</t>
  </si>
  <si>
    <t>Row Labels</t>
  </si>
  <si>
    <t>Grand Total</t>
  </si>
  <si>
    <t>Sum of Biryani</t>
  </si>
  <si>
    <t>Sum of CHICKEN KABAB</t>
  </si>
  <si>
    <t>Sum of Egg bhujia</t>
  </si>
  <si>
    <t>Sum of MAGGIE</t>
  </si>
  <si>
    <t>Sum of Omlets</t>
  </si>
  <si>
    <t>Sum of Veg.Sandwich</t>
  </si>
  <si>
    <t>Sum of ACTUAL COST</t>
  </si>
  <si>
    <t>Sum of PROFIT</t>
  </si>
  <si>
    <t>Sum of TOTAL</t>
  </si>
  <si>
    <t>RENT</t>
  </si>
  <si>
    <t xml:space="preserve">WORKER SALARY </t>
  </si>
  <si>
    <t>ELECTRICITY BILL</t>
  </si>
  <si>
    <t>IN HAND PROFIT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</si>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</sst>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9" tint="0.79998168889431442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14" fontId="0" fillId="0" borderId="0" xfId="0" applyNumberFormat="1"/>
    <xf numFmtId="0" fontId="1" fillId="3" borderId="0" xfId="0" applyFont="1" applyFill="1"/>
    <xf numFmtId="0" fontId="2" fillId="3" borderId="0" xfId="0" applyFont="1" applyFill="1"/>
    <xf numFmtId="14" fontId="1" fillId="3" borderId="0" xfId="0" applyNumberFormat="1" applyFont="1" applyFill="1"/>
    <xf numFmtId="0" fontId="3" fillId="3" borderId="0" xfId="0" applyFont="1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5" fillId="2" borderId="0" xfId="0" applyFont="1" applyFill="1"/>
    <xf numFmtId="0" fontId="0" fillId="2" borderId="0" xfId="0" applyFont="1" applyFill="1"/>
    <xf numFmtId="0" fontId="0" fillId="4" borderId="0" xfId="0" applyFont="1" applyFill="1"/>
    <xf numFmtId="0" fontId="0" fillId="5" borderId="0" xfId="0" applyFont="1" applyFill="1"/>
    <xf numFmtId="0" fontId="6" fillId="5" borderId="0" xfId="0" applyFont="1" applyFill="1"/>
    <xf numFmtId="0" fontId="0" fillId="5" borderId="0" xfId="0" applyNumberFormat="1" applyFill="1"/>
    <xf numFmtId="0" fontId="0" fillId="4" borderId="0" xfId="0" applyFont="1" applyFill="1" applyAlignment="1">
      <alignment horizontal="center"/>
    </xf>
    <xf numFmtId="0" fontId="0" fillId="4" borderId="0" xfId="0" applyFont="1" applyFill="1" applyAlignment="1">
      <alignment horizontal="right"/>
    </xf>
    <xf numFmtId="0" fontId="6" fillId="6" borderId="0" xfId="0" applyFont="1" applyFill="1"/>
    <xf numFmtId="0" fontId="6" fillId="7" borderId="0" xfId="0" applyFont="1" applyFill="1"/>
    <xf numFmtId="0" fontId="6" fillId="8" borderId="0" xfId="0" applyFont="1" applyFill="1"/>
    <xf numFmtId="0" fontId="0" fillId="8" borderId="0" xfId="0" applyNumberFormat="1" applyFill="1"/>
    <xf numFmtId="0" fontId="0" fillId="9" borderId="0" xfId="0" applyFill="1"/>
    <xf numFmtId="0" fontId="0" fillId="5" borderId="0" xfId="0" applyFill="1" applyAlignment="1">
      <alignment horizontal="left"/>
    </xf>
  </cellXfs>
  <cellStyles count="1">
    <cellStyle name="Normal" xfId="0" builtinId="0"/>
  </cellStyles>
  <dxfs count="8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[case study1.xlsx]pivot table!PivotTable7</c:name>
    <c:fmtId val="2"/>
  </c:pivotSource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table'!$B$3</c:f>
              <c:strCache>
                <c:ptCount val="1"/>
                <c:pt idx="0">
                  <c:v>Sum of Biryani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'pivot table'!$A$4:$A$7</c:f>
              <c:strCache>
                <c:ptCount val="3"/>
                <c:pt idx="0">
                  <c:v>OCTOBER</c:v>
                </c:pt>
                <c:pt idx="1">
                  <c:v>NOVEMBER</c:v>
                </c:pt>
                <c:pt idx="2">
                  <c:v>DECEMBER</c:v>
                </c:pt>
              </c:strCache>
            </c:strRef>
          </c:cat>
          <c:val>
            <c:numRef>
              <c:f>'pivot table'!$B$4:$B$7</c:f>
              <c:numCache>
                <c:formatCode>General</c:formatCode>
                <c:ptCount val="3"/>
                <c:pt idx="0">
                  <c:v>25349</c:v>
                </c:pt>
                <c:pt idx="1">
                  <c:v>23309</c:v>
                </c:pt>
                <c:pt idx="2">
                  <c:v>24579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C9-4192-B333-16FC0955229C}"/>
            </c:ext>
          </c:extLst>
        </c:ser>
        <c:ser>
          <c:idx val="1"/>
          <c:order val="1"/>
          <c:tx>
            <c:strRef>
              <c:f>'pivot table'!$C$3</c:f>
              <c:strCache>
                <c:ptCount val="1"/>
                <c:pt idx="0">
                  <c:v>Sum of CHICKEN KABAB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'pivot table'!$A$4:$A$7</c:f>
              <c:strCache>
                <c:ptCount val="3"/>
                <c:pt idx="0">
                  <c:v>OCTOBER</c:v>
                </c:pt>
                <c:pt idx="1">
                  <c:v>NOVEMBER</c:v>
                </c:pt>
                <c:pt idx="2">
                  <c:v>DECEMBER</c:v>
                </c:pt>
              </c:strCache>
            </c:strRef>
          </c:cat>
          <c:val>
            <c:numRef>
              <c:f>'pivot table'!$C$4:$C$7</c:f>
              <c:numCache>
                <c:formatCode>General</c:formatCode>
                <c:ptCount val="3"/>
                <c:pt idx="0">
                  <c:v>34500</c:v>
                </c:pt>
                <c:pt idx="1">
                  <c:v>33181</c:v>
                </c:pt>
                <c:pt idx="2">
                  <c:v>33805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EC9-4192-B333-16FC0955229C}"/>
            </c:ext>
          </c:extLst>
        </c:ser>
        <c:ser>
          <c:idx val="2"/>
          <c:order val="2"/>
          <c:tx>
            <c:strRef>
              <c:f>'pivot table'!$D$3</c:f>
              <c:strCache>
                <c:ptCount val="1"/>
                <c:pt idx="0">
                  <c:v>Sum of Egg bhujia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'pivot table'!$A$4:$A$7</c:f>
              <c:strCache>
                <c:ptCount val="3"/>
                <c:pt idx="0">
                  <c:v>OCTOBER</c:v>
                </c:pt>
                <c:pt idx="1">
                  <c:v>NOVEMBER</c:v>
                </c:pt>
                <c:pt idx="2">
                  <c:v>DECEMBER</c:v>
                </c:pt>
              </c:strCache>
            </c:strRef>
          </c:cat>
          <c:val>
            <c:numRef>
              <c:f>'pivot table'!$D$4:$D$7</c:f>
              <c:numCache>
                <c:formatCode>General</c:formatCode>
                <c:ptCount val="3"/>
                <c:pt idx="0">
                  <c:v>19677</c:v>
                </c:pt>
                <c:pt idx="1">
                  <c:v>18859</c:v>
                </c:pt>
                <c:pt idx="2">
                  <c:v>19995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EC9-4192-B333-16FC0955229C}"/>
            </c:ext>
          </c:extLst>
        </c:ser>
        <c:ser>
          <c:idx val="3"/>
          <c:order val="3"/>
          <c:tx>
            <c:strRef>
              <c:f>'pivot table'!$E$3</c:f>
              <c:strCache>
                <c:ptCount val="1"/>
                <c:pt idx="0">
                  <c:v>Sum of Veg.Sandwich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'pivot table'!$A$4:$A$7</c:f>
              <c:strCache>
                <c:ptCount val="3"/>
                <c:pt idx="0">
                  <c:v>OCTOBER</c:v>
                </c:pt>
                <c:pt idx="1">
                  <c:v>NOVEMBER</c:v>
                </c:pt>
                <c:pt idx="2">
                  <c:v>DECEMBER</c:v>
                </c:pt>
              </c:strCache>
            </c:strRef>
          </c:cat>
          <c:val>
            <c:numRef>
              <c:f>'pivot table'!$E$4:$E$7</c:f>
              <c:numCache>
                <c:formatCode>General</c:formatCode>
                <c:ptCount val="3"/>
                <c:pt idx="0">
                  <c:v>10681</c:v>
                </c:pt>
                <c:pt idx="1">
                  <c:v>10627</c:v>
                </c:pt>
                <c:pt idx="2">
                  <c:v>2914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EC9-4192-B333-16FC0955229C}"/>
            </c:ext>
          </c:extLst>
        </c:ser>
        <c:ser>
          <c:idx val="4"/>
          <c:order val="4"/>
          <c:tx>
            <c:strRef>
              <c:f>'pivot table'!$F$3</c:f>
              <c:strCache>
                <c:ptCount val="1"/>
                <c:pt idx="0">
                  <c:v>Sum of Omlets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'pivot table'!$A$4:$A$7</c:f>
              <c:strCache>
                <c:ptCount val="3"/>
                <c:pt idx="0">
                  <c:v>OCTOBER</c:v>
                </c:pt>
                <c:pt idx="1">
                  <c:v>NOVEMBER</c:v>
                </c:pt>
                <c:pt idx="2">
                  <c:v>DECEMBER</c:v>
                </c:pt>
              </c:strCache>
            </c:strRef>
          </c:cat>
          <c:val>
            <c:numRef>
              <c:f>'pivot table'!$F$4:$F$7</c:f>
              <c:numCache>
                <c:formatCode>General</c:formatCode>
                <c:ptCount val="3"/>
                <c:pt idx="0">
                  <c:v>16712</c:v>
                </c:pt>
                <c:pt idx="1">
                  <c:v>16619</c:v>
                </c:pt>
                <c:pt idx="2">
                  <c:v>17133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EC9-4192-B333-16FC0955229C}"/>
            </c:ext>
          </c:extLst>
        </c:ser>
        <c:ser>
          <c:idx val="5"/>
          <c:order val="5"/>
          <c:tx>
            <c:strRef>
              <c:f>'pivot table'!$G$3</c:f>
              <c:strCache>
                <c:ptCount val="1"/>
                <c:pt idx="0">
                  <c:v>Sum of MAGGIE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'pivot table'!$A$4:$A$7</c:f>
              <c:strCache>
                <c:ptCount val="3"/>
                <c:pt idx="0">
                  <c:v>OCTOBER</c:v>
                </c:pt>
                <c:pt idx="1">
                  <c:v>NOVEMBER</c:v>
                </c:pt>
                <c:pt idx="2">
                  <c:v>DECEMBER</c:v>
                </c:pt>
              </c:strCache>
            </c:strRef>
          </c:cat>
          <c:val>
            <c:numRef>
              <c:f>'pivot table'!$G$4:$G$7</c:f>
              <c:numCache>
                <c:formatCode>General</c:formatCode>
                <c:ptCount val="3"/>
                <c:pt idx="0">
                  <c:v>20616</c:v>
                </c:pt>
                <c:pt idx="1">
                  <c:v>19679</c:v>
                </c:pt>
                <c:pt idx="2">
                  <c:v>12294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EC9-4192-B333-16FC095522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140763520"/>
        <c:axId val="1140748544"/>
      </c:barChart>
      <c:catAx>
        <c:axId val="1140763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0748544"/>
        <c:crosses val="autoZero"/>
        <c:auto val="1"/>
        <c:lblAlgn val="ctr"/>
        <c:lblOffset val="100"/>
        <c:noMultiLvlLbl val="0"/>
      </c:catAx>
      <c:valAx>
        <c:axId val="1140748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076352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[case study1.xlsx]pivot table!PivotTable8</c:name>
    <c:fmtId val="2"/>
  </c:pivotSource>
  <c:chart>
    <c:autoTitleDeleted val="0"/>
    <c:pivotFmts>
      <c:pivotFmt>
        <c:idx val="0"/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4779877167441545E-2"/>
          <c:y val="1.7046926396770235E-2"/>
          <c:w val="0.72282212238380739"/>
          <c:h val="0.89386012502627121"/>
        </c:manualLayout>
      </c:layout>
      <c:lineChart>
        <c:grouping val="standard"/>
        <c:varyColors val="0"/>
        <c:ser>
          <c:idx val="0"/>
          <c:order val="0"/>
          <c:tx>
            <c:strRef>
              <c:f>'pivot table'!$B$19</c:f>
              <c:strCache>
                <c:ptCount val="1"/>
                <c:pt idx="0">
                  <c:v>Sum of TOTAL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table'!$A$20:$A$23</c:f>
              <c:strCache>
                <c:ptCount val="3"/>
                <c:pt idx="0">
                  <c:v>OCTOBER</c:v>
                </c:pt>
                <c:pt idx="1">
                  <c:v>NOVEMBER</c:v>
                </c:pt>
                <c:pt idx="2">
                  <c:v>DECEMBER</c:v>
                </c:pt>
              </c:strCache>
            </c:strRef>
          </c:cat>
          <c:val>
            <c:numRef>
              <c:f>'pivot table'!$B$20:$B$23</c:f>
              <c:numCache>
                <c:formatCode>General</c:formatCode>
                <c:ptCount val="3"/>
                <c:pt idx="0">
                  <c:v>127535</c:v>
                </c:pt>
                <c:pt idx="1">
                  <c:v>122274</c:v>
                </c:pt>
                <c:pt idx="2">
                  <c:v>110720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A9-4A72-A038-E3E351FF1FE4}"/>
            </c:ext>
          </c:extLst>
        </c:ser>
        <c:ser>
          <c:idx val="1"/>
          <c:order val="1"/>
          <c:tx>
            <c:strRef>
              <c:f>'pivot table'!$C$19</c:f>
              <c:strCache>
                <c:ptCount val="1"/>
                <c:pt idx="0">
                  <c:v>Sum of ACTUAL COST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table'!$A$20:$A$23</c:f>
              <c:strCache>
                <c:ptCount val="3"/>
                <c:pt idx="0">
                  <c:v>OCTOBER</c:v>
                </c:pt>
                <c:pt idx="1">
                  <c:v>NOVEMBER</c:v>
                </c:pt>
                <c:pt idx="2">
                  <c:v>DECEMBER</c:v>
                </c:pt>
              </c:strCache>
            </c:strRef>
          </c:cat>
          <c:val>
            <c:numRef>
              <c:f>'pivot table'!$C$20:$C$23</c:f>
              <c:numCache>
                <c:formatCode>General</c:formatCode>
                <c:ptCount val="3"/>
                <c:pt idx="0">
                  <c:v>86545</c:v>
                </c:pt>
                <c:pt idx="1">
                  <c:v>82972</c:v>
                </c:pt>
                <c:pt idx="2">
                  <c:v>85270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A9-4A72-A038-E3E351FF1FE4}"/>
            </c:ext>
          </c:extLst>
        </c:ser>
        <c:ser>
          <c:idx val="2"/>
          <c:order val="2"/>
          <c:tx>
            <c:strRef>
              <c:f>'pivot table'!$D$19</c:f>
              <c:strCache>
                <c:ptCount val="1"/>
                <c:pt idx="0">
                  <c:v>Sum of PROFIT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table'!$A$20:$A$23</c:f>
              <c:strCache>
                <c:ptCount val="3"/>
                <c:pt idx="0">
                  <c:v>OCTOBER</c:v>
                </c:pt>
                <c:pt idx="1">
                  <c:v>NOVEMBER</c:v>
                </c:pt>
                <c:pt idx="2">
                  <c:v>DECEMBER</c:v>
                </c:pt>
              </c:strCache>
            </c:strRef>
          </c:cat>
          <c:val>
            <c:numRef>
              <c:f>'pivot table'!$D$20:$D$23</c:f>
              <c:numCache>
                <c:formatCode>General</c:formatCode>
                <c:ptCount val="3"/>
                <c:pt idx="0">
                  <c:v>40990</c:v>
                </c:pt>
                <c:pt idx="1">
                  <c:v>39302</c:v>
                </c:pt>
                <c:pt idx="2">
                  <c:v>25450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5A9-4A72-A038-E3E351FF1FE4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140746464"/>
        <c:axId val="1140746048"/>
      </c:lineChart>
      <c:catAx>
        <c:axId val="1140746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0746048"/>
        <c:crosses val="autoZero"/>
        <c:auto val="1"/>
        <c:lblAlgn val="ctr"/>
        <c:lblOffset val="100"/>
        <c:noMultiLvlLbl val="0"/>
      </c:catAx>
      <c:valAx>
        <c:axId val="1140746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0746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373380</xdr:colOff>
      <xdr:row>1</xdr:row>
      <xdr:rowOff>0</xdr:rowOff>
    </xdr:from>
    <xdr:to>
      <xdr:col>17</xdr:col>
      <xdr:colOff>297180</xdr:colOff>
      <xdr:row>4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4DB8E9F-7CE8-4C0E-BC63-3B6B51AAD079}"/>
            </a:ext>
          </a:extLst>
        </xdr:cNvPr>
        <xdr:cNvSpPr txBox="1"/>
      </xdr:nvSpPr>
      <xdr:spPr>
        <a:xfrm>
          <a:off x="3421380" y="182880"/>
          <a:ext cx="7239000" cy="586740"/>
        </a:xfrm>
        <a:prstGeom prst="rect">
          <a:avLst/>
        </a:prstGeom>
        <a:solidFill>
          <a:schemeClr val="accent6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32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CaseStudy–A Design Thinking Approach</a:t>
          </a:r>
          <a:endParaRPr lang="en-IN" sz="32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480060</xdr:colOff>
      <xdr:row>9</xdr:row>
      <xdr:rowOff>0</xdr:rowOff>
    </xdr:from>
    <xdr:to>
      <xdr:col>19</xdr:col>
      <xdr:colOff>541020</xdr:colOff>
      <xdr:row>25</xdr:row>
      <xdr:rowOff>91440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8EF3C42-337D-4B6A-8501-EC2336DCDE92}"/>
            </a:ext>
          </a:extLst>
        </xdr:cNvPr>
        <xdr:cNvSpPr txBox="1"/>
      </xdr:nvSpPr>
      <xdr:spPr>
        <a:xfrm>
          <a:off x="1699260" y="1645920"/>
          <a:ext cx="10424160" cy="301752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accent6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8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 man has took a shop in Rent near BTM Layout,Bangalore,not in the main road but as a local shop. The rent of the shop is 14000 per month. The man took the shop to sell fast food like -Biryani, Maggie, Egg Bhujia, Omlets, Chicken Kabab etc.</a:t>
          </a:r>
        </a:p>
        <a:p>
          <a:r>
            <a:rPr lang="en-IN" sz="18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a.In the first 3 months he make a profit of around 100000, with a sales of around 300000.</a:t>
          </a:r>
        </a:p>
        <a:p>
          <a:r>
            <a:rPr lang="en-IN" sz="18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b.In the 1stmonth he was selling veg food also, but he stopped after the 2ndmonth as it stock was not getting out.</a:t>
          </a:r>
        </a:p>
        <a:p>
          <a:r>
            <a:rPr lang="en-IN" sz="18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c.After 4 –5 months down the line the man is making a huge loss in his investment. He has a due of 2 months to pay the rent.</a:t>
          </a:r>
        </a:p>
        <a:p>
          <a:r>
            <a:rPr lang="en-IN" sz="18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d.The sale has drastically gone down and he is thinking to close the shop.</a:t>
          </a:r>
        </a:p>
        <a:p>
          <a:r>
            <a:rPr lang="en-IN" sz="18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e.The Man is very lazy in working hard and also very poor in any other investment.</a:t>
          </a:r>
          <a:endParaRPr lang="en-IN" sz="18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91440</xdr:colOff>
      <xdr:row>9</xdr:row>
      <xdr:rowOff>7620</xdr:rowOff>
    </xdr:from>
    <xdr:to>
      <xdr:col>2</xdr:col>
      <xdr:colOff>411480</xdr:colOff>
      <xdr:row>11</xdr:row>
      <xdr:rowOff>129540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657F1D37-2877-4DBB-A58C-68C4A5ED5601}"/>
            </a:ext>
          </a:extLst>
        </xdr:cNvPr>
        <xdr:cNvSpPr txBox="1"/>
      </xdr:nvSpPr>
      <xdr:spPr>
        <a:xfrm>
          <a:off x="91440" y="1653540"/>
          <a:ext cx="1539240" cy="48768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2400"/>
            <a:t>Given</a:t>
          </a:r>
        </a:p>
      </xdr:txBody>
    </xdr:sp>
    <xdr:clientData/>
  </xdr:twoCellAnchor>
  <xdr:twoCellAnchor>
    <xdr:from>
      <xdr:col>0</xdr:col>
      <xdr:colOff>60960</xdr:colOff>
      <xdr:row>28</xdr:row>
      <xdr:rowOff>30480</xdr:rowOff>
    </xdr:from>
    <xdr:to>
      <xdr:col>2</xdr:col>
      <xdr:colOff>396240</xdr:colOff>
      <xdr:row>30</xdr:row>
      <xdr:rowOff>167640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1B028A1B-6CCB-4D2A-B2AB-7104DC3E0CF7}"/>
            </a:ext>
          </a:extLst>
        </xdr:cNvPr>
        <xdr:cNvSpPr txBox="1"/>
      </xdr:nvSpPr>
      <xdr:spPr>
        <a:xfrm>
          <a:off x="60960" y="5151120"/>
          <a:ext cx="1554480" cy="50292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2000"/>
            <a:t>Assumption</a:t>
          </a:r>
        </a:p>
      </xdr:txBody>
    </xdr:sp>
    <xdr:clientData/>
  </xdr:twoCellAnchor>
  <xdr:twoCellAnchor>
    <xdr:from>
      <xdr:col>2</xdr:col>
      <xdr:colOff>541020</xdr:colOff>
      <xdr:row>28</xdr:row>
      <xdr:rowOff>99060</xdr:rowOff>
    </xdr:from>
    <xdr:to>
      <xdr:col>19</xdr:col>
      <xdr:colOff>457200</xdr:colOff>
      <xdr:row>38</xdr:row>
      <xdr:rowOff>144780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C9646A90-CBF8-49AF-A2AD-78672047452A}"/>
            </a:ext>
          </a:extLst>
        </xdr:cNvPr>
        <xdr:cNvSpPr txBox="1"/>
      </xdr:nvSpPr>
      <xdr:spPr>
        <a:xfrm>
          <a:off x="1760220" y="5219700"/>
          <a:ext cx="10279380" cy="187452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2000"/>
            <a:t>1. Considering</a:t>
          </a:r>
          <a:r>
            <a:rPr lang="en-IN" sz="2000" baseline="0"/>
            <a:t> 3 months as october november and december-total days 92</a:t>
          </a:r>
        </a:p>
        <a:p>
          <a:r>
            <a:rPr lang="en-IN" sz="2000" baseline="0"/>
            <a:t>2.electricity bill per month-2000</a:t>
          </a:r>
        </a:p>
        <a:p>
          <a:r>
            <a:rPr lang="en-IN" sz="2000" baseline="0"/>
            <a:t>3.worker salary per month-5000</a:t>
          </a:r>
        </a:p>
        <a:p>
          <a:r>
            <a:rPr lang="en-IN" sz="2000" baseline="0"/>
            <a:t>4.food items-Biryani,Maggie,Egg Bhujia, Omlets, Chicken Kabab,veg sandwich.</a:t>
          </a:r>
        </a:p>
        <a:p>
          <a:r>
            <a:rPr lang="en-IN" sz="2000"/>
            <a:t>5.shop timing - 12:00pm to</a:t>
          </a:r>
          <a:r>
            <a:rPr lang="en-IN" sz="2000" baseline="0"/>
            <a:t> 7:00pm</a:t>
          </a:r>
          <a:endParaRPr lang="en-IN" sz="20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495300</xdr:colOff>
      <xdr:row>1</xdr:row>
      <xdr:rowOff>53340</xdr:rowOff>
    </xdr:from>
    <xdr:to>
      <xdr:col>14</xdr:col>
      <xdr:colOff>601980</xdr:colOff>
      <xdr:row>5</xdr:row>
      <xdr:rowOff>45720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726AD69-FEB6-48C4-B852-10655BF71172}"/>
            </a:ext>
          </a:extLst>
        </xdr:cNvPr>
        <xdr:cNvSpPr txBox="1"/>
      </xdr:nvSpPr>
      <xdr:spPr>
        <a:xfrm>
          <a:off x="5372100" y="236220"/>
          <a:ext cx="3764280" cy="723900"/>
        </a:xfrm>
        <a:prstGeom prst="rect">
          <a:avLst/>
        </a:prstGeom>
        <a:solidFill>
          <a:schemeClr val="accent6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4000">
              <a:solidFill>
                <a:schemeClr val="bg1"/>
              </a:solidFill>
            </a:rPr>
            <a:t>ANALYSIS</a:t>
          </a:r>
          <a:r>
            <a:rPr lang="en-IN" sz="1100" baseline="0"/>
            <a:t> </a:t>
          </a:r>
          <a:endParaRPr lang="en-IN" sz="1100"/>
        </a:p>
      </xdr:txBody>
    </xdr:sp>
    <xdr:clientData/>
  </xdr:twoCellAnchor>
  <xdr:twoCellAnchor>
    <xdr:from>
      <xdr:col>13</xdr:col>
      <xdr:colOff>60960</xdr:colOff>
      <xdr:row>13</xdr:row>
      <xdr:rowOff>7620</xdr:rowOff>
    </xdr:from>
    <xdr:to>
      <xdr:col>22</xdr:col>
      <xdr:colOff>373380</xdr:colOff>
      <xdr:row>22</xdr:row>
      <xdr:rowOff>22860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C970B583-C1CD-4421-A928-A1350DB6E827}"/>
            </a:ext>
          </a:extLst>
        </xdr:cNvPr>
        <xdr:cNvSpPr txBox="1"/>
      </xdr:nvSpPr>
      <xdr:spPr>
        <a:xfrm>
          <a:off x="7985760" y="2385060"/>
          <a:ext cx="5798820" cy="1661160"/>
        </a:xfrm>
        <a:prstGeom prst="rect">
          <a:avLst/>
        </a:prstGeom>
        <a:solidFill>
          <a:schemeClr val="accent6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 b="1">
              <a:solidFill>
                <a:schemeClr val="bg1"/>
              </a:solidFill>
            </a:rPr>
            <a:t>1.Sell</a:t>
          </a:r>
          <a:r>
            <a:rPr lang="en-IN" sz="1400" b="1" baseline="0">
              <a:solidFill>
                <a:schemeClr val="bg1"/>
              </a:solidFill>
            </a:rPr>
            <a:t> of veg.sandwich is decreased in december compared to other food items</a:t>
          </a:r>
        </a:p>
        <a:p>
          <a:r>
            <a:rPr lang="en-IN" sz="1400" b="1" baseline="0">
              <a:solidFill>
                <a:schemeClr val="bg1"/>
              </a:solidFill>
            </a:rPr>
            <a:t>2.Chicken kabab has the highest selling rate,slightly low in november but it increased in december</a:t>
          </a:r>
        </a:p>
        <a:p>
          <a:r>
            <a:rPr lang="en-IN" sz="1400" b="1" baseline="0">
              <a:solidFill>
                <a:schemeClr val="bg1"/>
              </a:solidFill>
            </a:rPr>
            <a:t>3.initially biryani is high but it eventually decreasing  with time</a:t>
          </a:r>
        </a:p>
        <a:p>
          <a:r>
            <a:rPr lang="en-IN" sz="1400" b="1" baseline="0">
              <a:solidFill>
                <a:schemeClr val="bg1"/>
              </a:solidFill>
            </a:rPr>
            <a:t>4.egg bhujia is having stable selling rate from starting</a:t>
          </a:r>
        </a:p>
        <a:p>
          <a:r>
            <a:rPr lang="en-IN" sz="1400" b="1" baseline="0">
              <a:solidFill>
                <a:schemeClr val="bg1"/>
              </a:solidFill>
            </a:rPr>
            <a:t>5.Maggie is also decreased in the month of december</a:t>
          </a:r>
          <a:endParaRPr lang="en-IN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0</xdr:colOff>
      <xdr:row>9</xdr:row>
      <xdr:rowOff>167640</xdr:rowOff>
    </xdr:from>
    <xdr:to>
      <xdr:col>12</xdr:col>
      <xdr:colOff>121920</xdr:colOff>
      <xdr:row>37</xdr:row>
      <xdr:rowOff>22860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986E4CD-7AE5-4F85-95D7-637CA6AED2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45720</xdr:colOff>
      <xdr:row>41</xdr:row>
      <xdr:rowOff>91440</xdr:rowOff>
    </xdr:from>
    <xdr:to>
      <xdr:col>10</xdr:col>
      <xdr:colOff>30480</xdr:colOff>
      <xdr:row>63</xdr:row>
      <xdr:rowOff>160020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F5F3D30-7515-4B40-A6F0-C9853B40C9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594360</xdr:colOff>
      <xdr:row>44</xdr:row>
      <xdr:rowOff>152400</xdr:rowOff>
    </xdr:from>
    <xdr:to>
      <xdr:col>19</xdr:col>
      <xdr:colOff>137160</xdr:colOff>
      <xdr:row>51</xdr:row>
      <xdr:rowOff>68580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735CB7D5-5E85-48AD-9334-890902784EC6}"/>
            </a:ext>
          </a:extLst>
        </xdr:cNvPr>
        <xdr:cNvSpPr txBox="1"/>
      </xdr:nvSpPr>
      <xdr:spPr>
        <a:xfrm>
          <a:off x="6690360" y="8199120"/>
          <a:ext cx="5029200" cy="1196340"/>
        </a:xfrm>
        <a:prstGeom prst="rect">
          <a:avLst/>
        </a:prstGeom>
        <a:solidFill>
          <a:schemeClr val="accent6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600">
              <a:solidFill>
                <a:schemeClr val="bg1"/>
              </a:solidFill>
            </a:rPr>
            <a:t>1.Profit abruptly decreased</a:t>
          </a:r>
          <a:r>
            <a:rPr lang="en-IN" sz="1600" baseline="0">
              <a:solidFill>
                <a:schemeClr val="bg1"/>
              </a:solidFill>
            </a:rPr>
            <a:t> in december.</a:t>
          </a:r>
        </a:p>
        <a:p>
          <a:r>
            <a:rPr lang="en-IN" sz="1600">
              <a:solidFill>
                <a:schemeClr val="bg1"/>
              </a:solidFill>
            </a:rPr>
            <a:t>2.initial</a:t>
          </a:r>
          <a:r>
            <a:rPr lang="en-IN" sz="1600" baseline="0">
              <a:solidFill>
                <a:schemeClr val="bg1"/>
              </a:solidFill>
            </a:rPr>
            <a:t> investment and profit is quite average in November.</a:t>
          </a:r>
        </a:p>
        <a:p>
          <a:r>
            <a:rPr lang="en-IN" sz="1600">
              <a:solidFill>
                <a:schemeClr val="bg1"/>
              </a:solidFill>
            </a:rPr>
            <a:t>3.everything seems going good in october</a:t>
          </a:r>
        </a:p>
      </xdr:txBody>
    </xdr:sp>
    <xdr:clientData/>
  </xdr:twoCellAnchor>
  <xdr:twoCellAnchor>
    <xdr:from>
      <xdr:col>6</xdr:col>
      <xdr:colOff>792480</xdr:colOff>
      <xdr:row>65</xdr:row>
      <xdr:rowOff>45720</xdr:rowOff>
    </xdr:from>
    <xdr:to>
      <xdr:col>12</xdr:col>
      <xdr:colOff>160020</xdr:colOff>
      <xdr:row>68</xdr:row>
      <xdr:rowOff>30480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E6C06641-2633-42C5-B94C-B8F394D543E3}"/>
            </a:ext>
          </a:extLst>
        </xdr:cNvPr>
        <xdr:cNvSpPr txBox="1"/>
      </xdr:nvSpPr>
      <xdr:spPr>
        <a:xfrm>
          <a:off x="6141720" y="11932920"/>
          <a:ext cx="3688080" cy="533400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2800">
              <a:solidFill>
                <a:srgbClr val="FF0000"/>
              </a:solidFill>
            </a:rPr>
            <a:t>CONCLUSION</a:t>
          </a:r>
        </a:p>
      </xdr:txBody>
    </xdr:sp>
    <xdr:clientData/>
  </xdr:twoCellAnchor>
  <xdr:twoCellAnchor>
    <xdr:from>
      <xdr:col>8</xdr:col>
      <xdr:colOff>457200</xdr:colOff>
      <xdr:row>70</xdr:row>
      <xdr:rowOff>91440</xdr:rowOff>
    </xdr:from>
    <xdr:to>
      <xdr:col>20</xdr:col>
      <xdr:colOff>541020</xdr:colOff>
      <xdr:row>87</xdr:row>
      <xdr:rowOff>99060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5FC48D87-0708-4C3C-9C66-B80E63996A1C}"/>
            </a:ext>
          </a:extLst>
        </xdr:cNvPr>
        <xdr:cNvSpPr txBox="1"/>
      </xdr:nvSpPr>
      <xdr:spPr>
        <a:xfrm>
          <a:off x="7688580" y="12893040"/>
          <a:ext cx="7399020" cy="311658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600" b="1">
              <a:solidFill>
                <a:srgbClr val="FF0000"/>
              </a:solidFill>
            </a:rPr>
            <a:t>1.Profit</a:t>
          </a:r>
          <a:r>
            <a:rPr lang="en-IN" sz="1600" b="1" baseline="0">
              <a:solidFill>
                <a:srgbClr val="FF0000"/>
              </a:solidFill>
            </a:rPr>
            <a:t> margin drastically decreased in december thus it can be increased if:</a:t>
          </a:r>
        </a:p>
        <a:p>
          <a:pPr lvl="1"/>
          <a:r>
            <a:rPr lang="en-IN" sz="2000">
              <a:solidFill>
                <a:schemeClr val="accent1">
                  <a:lumMod val="50000"/>
                </a:schemeClr>
              </a:solidFill>
            </a:rPr>
            <a:t>a. shop timing can</a:t>
          </a:r>
          <a:r>
            <a:rPr lang="en-IN" sz="2000" baseline="0">
              <a:solidFill>
                <a:schemeClr val="accent1">
                  <a:lumMod val="50000"/>
                </a:schemeClr>
              </a:solidFill>
            </a:rPr>
            <a:t> be</a:t>
          </a:r>
          <a:r>
            <a:rPr lang="en-IN" sz="2000">
              <a:solidFill>
                <a:schemeClr val="accent1">
                  <a:lumMod val="50000"/>
                </a:schemeClr>
              </a:solidFill>
            </a:rPr>
            <a:t> changed</a:t>
          </a:r>
          <a:r>
            <a:rPr lang="en-IN" sz="2000" baseline="0">
              <a:solidFill>
                <a:schemeClr val="accent1">
                  <a:lumMod val="50000"/>
                </a:schemeClr>
              </a:solidFill>
            </a:rPr>
            <a:t> from 10:00am to 8:00pm, this will increase the selling of veg food items in the morning and non veg items at night.</a:t>
          </a:r>
        </a:p>
        <a:p>
          <a:pPr lvl="1"/>
          <a:r>
            <a:rPr lang="en-IN" sz="2000" baseline="0">
              <a:solidFill>
                <a:schemeClr val="accent1">
                  <a:lumMod val="50000"/>
                </a:schemeClr>
              </a:solidFill>
            </a:rPr>
            <a:t>b.variety of food items should be increased, people mostly prefer non veg item compared to veg as per analysis</a:t>
          </a:r>
        </a:p>
        <a:p>
          <a:pPr lvl="1"/>
          <a:r>
            <a:rPr lang="en-IN" sz="2000" baseline="0">
              <a:solidFill>
                <a:schemeClr val="accent1">
                  <a:lumMod val="50000"/>
                </a:schemeClr>
              </a:solidFill>
            </a:rPr>
            <a:t>c.quantity and quality can also be the factor of loss, it should also be taken care.</a:t>
          </a:r>
        </a:p>
        <a:p>
          <a:pPr lvl="1"/>
          <a:r>
            <a:rPr lang="en-IN" sz="2000" baseline="0">
              <a:solidFill>
                <a:schemeClr val="accent1">
                  <a:lumMod val="50000"/>
                </a:schemeClr>
              </a:solidFill>
            </a:rPr>
            <a:t>d.investment should also be done to generate more profit rate.</a:t>
          </a:r>
          <a:endParaRPr lang="en-IN" sz="2000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1531620</xdr:colOff>
      <xdr:row>0</xdr:row>
      <xdr:rowOff>167640</xdr:rowOff>
    </xdr:from>
    <xdr:to>
      <xdr:col>7</xdr:col>
      <xdr:colOff>472440</xdr:colOff>
      <xdr:row>4</xdr:row>
      <xdr:rowOff>53340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927775E-9034-44BA-9E21-630BC73ED854}"/>
            </a:ext>
          </a:extLst>
        </xdr:cNvPr>
        <xdr:cNvSpPr txBox="1"/>
      </xdr:nvSpPr>
      <xdr:spPr>
        <a:xfrm>
          <a:off x="3154680" y="167640"/>
          <a:ext cx="3406140" cy="61722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3200"/>
            <a:t>Data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biya Zafar" refreshedDate="44314.716316550926" createdVersion="7" refreshedVersion="7" minRefreshableVersion="3" recordCount="92" xr:uid="{48B7DE4B-95BC-43DF-8C61-90DB151E5D58}">
  <cacheSource type="worksheet">
    <worksheetSource ref="A7:K99" sheet="data"/>
  </cacheSource>
  <cacheFields count="11">
    <cacheField name="MONTH" numFmtId="0">
      <sharedItems count="3">
        <s v="OCTOBER"/>
        <s v="NOVEMBER"/>
        <s v="DECEMBER"/>
      </sharedItems>
    </cacheField>
    <cacheField name="Date" numFmtId="14">
      <sharedItems containsSemiMixedTypes="0" containsNonDate="0" containsDate="1" containsString="0" minDate="2020-10-01T00:00:00" maxDate="2021-01-01T00:00:00"/>
    </cacheField>
    <cacheField name="Biryani" numFmtId="0">
      <sharedItems containsSemiMixedTypes="0" containsString="0" containsNumber="1" containsInteger="1" minValue="607" maxValue="1000"/>
    </cacheField>
    <cacheField name="CHICKEN KABAB" numFmtId="0">
      <sharedItems containsSemiMixedTypes="0" containsString="0" containsNumber="1" containsInteger="1" minValue="1003" maxValue="1199"/>
    </cacheField>
    <cacheField name="Egg bhujia" numFmtId="0">
      <sharedItems containsSemiMixedTypes="0" containsString="0" containsNumber="1" containsInteger="1" minValue="500" maxValue="800"/>
    </cacheField>
    <cacheField name="MAGGIE" numFmtId="0">
      <sharedItems containsSemiMixedTypes="0" containsString="0" containsNumber="1" containsInteger="1" minValue="164" maxValue="800"/>
    </cacheField>
    <cacheField name="Omlets" numFmtId="0">
      <sharedItems containsSemiMixedTypes="0" containsString="0" containsNumber="1" containsInteger="1" minValue="400" maxValue="699"/>
    </cacheField>
    <cacheField name="Veg.Sandwich" numFmtId="0">
      <sharedItems containsSemiMixedTypes="0" containsString="0" containsNumber="1" containsInteger="1" minValue="50" maxValue="487"/>
    </cacheField>
    <cacheField name="TOTAL" numFmtId="0">
      <sharedItems containsSemiMixedTypes="0" containsString="0" containsNumber="1" containsInteger="1" minValue="3055" maxValue="4559"/>
    </cacheField>
    <cacheField name="ACTUAL COST" numFmtId="0">
      <sharedItems containsSemiMixedTypes="0" containsString="0" containsNumber="1" containsInteger="1" minValue="2510" maxValue="2997"/>
    </cacheField>
    <cacheField name="PROFIT" numFmtId="0">
      <sharedItems containsSemiMixedTypes="0" containsString="0" containsNumber="1" containsInteger="1" minValue="190" maxValue="180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2">
  <r>
    <x v="0"/>
    <d v="2020-10-01T00:00:00"/>
    <n v="691"/>
    <n v="1138"/>
    <n v="692"/>
    <n v="634"/>
    <n v="547"/>
    <n v="242"/>
    <n v="3944"/>
    <n v="2663"/>
    <n v="1281"/>
  </r>
  <r>
    <x v="0"/>
    <d v="2020-10-02T00:00:00"/>
    <n v="968"/>
    <n v="1154"/>
    <n v="704"/>
    <n v="715"/>
    <n v="481"/>
    <n v="431"/>
    <n v="4453"/>
    <n v="2770"/>
    <n v="1683"/>
  </r>
  <r>
    <x v="0"/>
    <d v="2020-10-03T00:00:00"/>
    <n v="917"/>
    <n v="1044"/>
    <n v="707"/>
    <n v="579"/>
    <n v="506"/>
    <n v="360"/>
    <n v="4113"/>
    <n v="2788"/>
    <n v="1325"/>
  </r>
  <r>
    <x v="0"/>
    <d v="2020-10-04T00:00:00"/>
    <n v="709"/>
    <n v="1190"/>
    <n v="736"/>
    <n v="761"/>
    <n v="496"/>
    <n v="409"/>
    <n v="4301"/>
    <n v="2776"/>
    <n v="1525"/>
  </r>
  <r>
    <x v="0"/>
    <d v="2020-10-05T00:00:00"/>
    <n v="862"/>
    <n v="1153"/>
    <n v="515"/>
    <n v="772"/>
    <n v="661"/>
    <n v="445"/>
    <n v="4408"/>
    <n v="2836"/>
    <n v="1572"/>
  </r>
  <r>
    <x v="0"/>
    <d v="2020-10-06T00:00:00"/>
    <n v="798"/>
    <n v="1109"/>
    <n v="747"/>
    <n v="598"/>
    <n v="510"/>
    <n v="351"/>
    <n v="4113"/>
    <n v="2510"/>
    <n v="1603"/>
  </r>
  <r>
    <x v="0"/>
    <d v="2020-10-07T00:00:00"/>
    <n v="886"/>
    <n v="1134"/>
    <n v="544"/>
    <n v="646"/>
    <n v="542"/>
    <n v="300"/>
    <n v="4052"/>
    <n v="2726"/>
    <n v="1326"/>
  </r>
  <r>
    <x v="0"/>
    <d v="2020-10-08T00:00:00"/>
    <n v="735"/>
    <n v="1029"/>
    <n v="658"/>
    <n v="652"/>
    <n v="440"/>
    <n v="344"/>
    <n v="3858"/>
    <n v="2879"/>
    <n v="979"/>
  </r>
  <r>
    <x v="0"/>
    <d v="2020-10-09T00:00:00"/>
    <n v="939"/>
    <n v="1160"/>
    <n v="512"/>
    <n v="691"/>
    <n v="656"/>
    <n v="339"/>
    <n v="4297"/>
    <n v="2566"/>
    <n v="1731"/>
  </r>
  <r>
    <x v="0"/>
    <d v="2020-10-10T00:00:00"/>
    <n v="954"/>
    <n v="1178"/>
    <n v="622"/>
    <n v="783"/>
    <n v="430"/>
    <n v="381"/>
    <n v="4348"/>
    <n v="2975"/>
    <n v="1373"/>
  </r>
  <r>
    <x v="0"/>
    <d v="2020-10-11T00:00:00"/>
    <n v="813"/>
    <n v="1158"/>
    <n v="526"/>
    <n v="799"/>
    <n v="660"/>
    <n v="484"/>
    <n v="4440"/>
    <n v="2833"/>
    <n v="1607"/>
  </r>
  <r>
    <x v="0"/>
    <d v="2020-10-12T00:00:00"/>
    <n v="866"/>
    <n v="1176"/>
    <n v="599"/>
    <n v="577"/>
    <n v="423"/>
    <n v="438"/>
    <n v="4079"/>
    <n v="2721"/>
    <n v="1358"/>
  </r>
  <r>
    <x v="0"/>
    <d v="2020-10-13T00:00:00"/>
    <n v="999"/>
    <n v="1146"/>
    <n v="537"/>
    <n v="584"/>
    <n v="423"/>
    <n v="283"/>
    <n v="3972"/>
    <n v="2910"/>
    <n v="1062"/>
  </r>
  <r>
    <x v="0"/>
    <d v="2020-10-14T00:00:00"/>
    <n v="779"/>
    <n v="1196"/>
    <n v="537"/>
    <n v="516"/>
    <n v="692"/>
    <n v="377"/>
    <n v="4097"/>
    <n v="2900"/>
    <n v="1197"/>
  </r>
  <r>
    <x v="0"/>
    <d v="2020-10-15T00:00:00"/>
    <n v="691"/>
    <n v="1132"/>
    <n v="533"/>
    <n v="685"/>
    <n v="582"/>
    <n v="332"/>
    <n v="3955"/>
    <n v="2892"/>
    <n v="1063"/>
  </r>
  <r>
    <x v="0"/>
    <d v="2020-10-16T00:00:00"/>
    <n v="776"/>
    <n v="1182"/>
    <n v="565"/>
    <n v="733"/>
    <n v="559"/>
    <n v="229"/>
    <n v="4044"/>
    <n v="2698"/>
    <n v="1346"/>
  </r>
  <r>
    <x v="0"/>
    <d v="2020-10-17T00:00:00"/>
    <n v="665"/>
    <n v="1076"/>
    <n v="734"/>
    <n v="595"/>
    <n v="685"/>
    <n v="241"/>
    <n v="3996"/>
    <n v="2554"/>
    <n v="1442"/>
  </r>
  <r>
    <x v="0"/>
    <d v="2020-10-18T00:00:00"/>
    <n v="773"/>
    <n v="1038"/>
    <n v="720"/>
    <n v="744"/>
    <n v="627"/>
    <n v="365"/>
    <n v="4267"/>
    <n v="2738"/>
    <n v="1529"/>
  </r>
  <r>
    <x v="0"/>
    <d v="2020-10-19T00:00:00"/>
    <n v="851"/>
    <n v="1025"/>
    <n v="510"/>
    <n v="754"/>
    <n v="559"/>
    <n v="277"/>
    <n v="3976"/>
    <n v="2664"/>
    <n v="1312"/>
  </r>
  <r>
    <x v="0"/>
    <d v="2020-10-20T00:00:00"/>
    <n v="926"/>
    <n v="1141"/>
    <n v="748"/>
    <n v="752"/>
    <n v="562"/>
    <n v="305"/>
    <n v="4434"/>
    <n v="2666"/>
    <n v="1768"/>
  </r>
  <r>
    <x v="0"/>
    <d v="2020-10-21T00:00:00"/>
    <n v="638"/>
    <n v="1018"/>
    <n v="608"/>
    <n v="592"/>
    <n v="541"/>
    <n v="372"/>
    <n v="3769"/>
    <n v="2920"/>
    <n v="849"/>
  </r>
  <r>
    <x v="0"/>
    <d v="2020-10-22T00:00:00"/>
    <n v="726"/>
    <n v="1082"/>
    <n v="679"/>
    <n v="529"/>
    <n v="415"/>
    <n v="469"/>
    <n v="3900"/>
    <n v="2964"/>
    <n v="936"/>
  </r>
  <r>
    <x v="0"/>
    <d v="2020-10-23T00:00:00"/>
    <n v="938"/>
    <n v="1141"/>
    <n v="800"/>
    <n v="709"/>
    <n v="570"/>
    <n v="333"/>
    <n v="4491"/>
    <n v="2936"/>
    <n v="1555"/>
  </r>
  <r>
    <x v="0"/>
    <d v="2020-10-24T00:00:00"/>
    <n v="775"/>
    <n v="1022"/>
    <n v="506"/>
    <n v="683"/>
    <n v="545"/>
    <n v="318"/>
    <n v="3849"/>
    <n v="2791"/>
    <n v="1058"/>
  </r>
  <r>
    <x v="0"/>
    <d v="2020-10-25T00:00:00"/>
    <n v="738"/>
    <n v="1129"/>
    <n v="661"/>
    <n v="685"/>
    <n v="587"/>
    <n v="292"/>
    <n v="4092"/>
    <n v="2728"/>
    <n v="1364"/>
  </r>
  <r>
    <x v="0"/>
    <d v="2020-10-26T00:00:00"/>
    <n v="873"/>
    <n v="1021"/>
    <n v="669"/>
    <n v="614"/>
    <n v="523"/>
    <n v="237"/>
    <n v="3937"/>
    <n v="2768"/>
    <n v="1169"/>
  </r>
  <r>
    <x v="0"/>
    <d v="2020-10-27T00:00:00"/>
    <n v="989"/>
    <n v="1125"/>
    <n v="636"/>
    <n v="619"/>
    <n v="621"/>
    <n v="449"/>
    <n v="4439"/>
    <n v="2764"/>
    <n v="1675"/>
  </r>
  <r>
    <x v="0"/>
    <d v="2020-10-28T00:00:00"/>
    <n v="654"/>
    <n v="1196"/>
    <n v="669"/>
    <n v="548"/>
    <n v="451"/>
    <n v="205"/>
    <n v="3723"/>
    <n v="2954"/>
    <n v="769"/>
  </r>
  <r>
    <x v="0"/>
    <d v="2020-10-29T00:00:00"/>
    <n v="776"/>
    <n v="1025"/>
    <n v="736"/>
    <n v="643"/>
    <n v="419"/>
    <n v="447"/>
    <n v="4046"/>
    <n v="2831"/>
    <n v="1215"/>
  </r>
  <r>
    <x v="0"/>
    <d v="2020-10-30T00:00:00"/>
    <n v="839"/>
    <n v="1169"/>
    <n v="622"/>
    <n v="648"/>
    <n v="452"/>
    <n v="220"/>
    <n v="3950"/>
    <n v="2857"/>
    <n v="1093"/>
  </r>
  <r>
    <x v="0"/>
    <d v="2020-10-31T00:00:00"/>
    <n v="805"/>
    <n v="1013"/>
    <n v="645"/>
    <n v="776"/>
    <n v="547"/>
    <n v="406"/>
    <n v="4192"/>
    <n v="2967"/>
    <n v="1225"/>
  </r>
  <r>
    <x v="1"/>
    <d v="2020-11-01T00:00:00"/>
    <n v="1000"/>
    <n v="1117"/>
    <n v="635"/>
    <n v="532"/>
    <n v="635"/>
    <n v="291"/>
    <n v="4210"/>
    <n v="2899"/>
    <n v="1311"/>
  </r>
  <r>
    <x v="1"/>
    <d v="2020-11-02T00:00:00"/>
    <n v="731"/>
    <n v="1041"/>
    <n v="598"/>
    <n v="575"/>
    <n v="684"/>
    <n v="452"/>
    <n v="4081"/>
    <n v="2771"/>
    <n v="1310"/>
  </r>
  <r>
    <x v="1"/>
    <d v="2020-11-03T00:00:00"/>
    <n v="785"/>
    <n v="1048"/>
    <n v="595"/>
    <n v="691"/>
    <n v="572"/>
    <n v="355"/>
    <n v="4046"/>
    <n v="2972"/>
    <n v="1074"/>
  </r>
  <r>
    <x v="1"/>
    <d v="2020-11-04T00:00:00"/>
    <n v="626"/>
    <n v="1134"/>
    <n v="720"/>
    <n v="569"/>
    <n v="635"/>
    <n v="419"/>
    <n v="4103"/>
    <n v="2523"/>
    <n v="1580"/>
  </r>
  <r>
    <x v="1"/>
    <d v="2020-11-05T00:00:00"/>
    <n v="926"/>
    <n v="1094"/>
    <n v="623"/>
    <n v="530"/>
    <n v="453"/>
    <n v="212"/>
    <n v="3838"/>
    <n v="2964"/>
    <n v="874"/>
  </r>
  <r>
    <x v="1"/>
    <d v="2020-11-06T00:00:00"/>
    <n v="971"/>
    <n v="1077"/>
    <n v="681"/>
    <n v="591"/>
    <n v="479"/>
    <n v="439"/>
    <n v="4238"/>
    <n v="2752"/>
    <n v="1486"/>
  </r>
  <r>
    <x v="1"/>
    <d v="2020-11-07T00:00:00"/>
    <n v="887"/>
    <n v="1082"/>
    <n v="791"/>
    <n v="554"/>
    <n v="661"/>
    <n v="428"/>
    <n v="4403"/>
    <n v="2971"/>
    <n v="1432"/>
  </r>
  <r>
    <x v="1"/>
    <d v="2020-11-08T00:00:00"/>
    <n v="643"/>
    <n v="1153"/>
    <n v="574"/>
    <n v="765"/>
    <n v="405"/>
    <n v="203"/>
    <n v="3743"/>
    <n v="2942"/>
    <n v="801"/>
  </r>
  <r>
    <x v="1"/>
    <d v="2020-11-09T00:00:00"/>
    <n v="652"/>
    <n v="1194"/>
    <n v="529"/>
    <n v="606"/>
    <n v="536"/>
    <n v="241"/>
    <n v="3758"/>
    <n v="2733"/>
    <n v="1025"/>
  </r>
  <r>
    <x v="1"/>
    <d v="2020-11-10T00:00:00"/>
    <n v="764"/>
    <n v="1125"/>
    <n v="553"/>
    <n v="600"/>
    <n v="649"/>
    <n v="314"/>
    <n v="4005"/>
    <n v="2767"/>
    <n v="1238"/>
  </r>
  <r>
    <x v="1"/>
    <d v="2020-11-11T00:00:00"/>
    <n v="637"/>
    <n v="1161"/>
    <n v="603"/>
    <n v="537"/>
    <n v="455"/>
    <n v="463"/>
    <n v="3856"/>
    <n v="2879"/>
    <n v="977"/>
  </r>
  <r>
    <x v="1"/>
    <d v="2020-11-12T00:00:00"/>
    <n v="636"/>
    <n v="1003"/>
    <n v="655"/>
    <n v="640"/>
    <n v="443"/>
    <n v="375"/>
    <n v="3752"/>
    <n v="2908"/>
    <n v="844"/>
  </r>
  <r>
    <x v="1"/>
    <d v="2020-11-13T00:00:00"/>
    <n v="919"/>
    <n v="1005"/>
    <n v="672"/>
    <n v="669"/>
    <n v="682"/>
    <n v="407"/>
    <n v="4354"/>
    <n v="2548"/>
    <n v="1806"/>
  </r>
  <r>
    <x v="1"/>
    <d v="2020-11-14T00:00:00"/>
    <n v="872"/>
    <n v="1104"/>
    <n v="785"/>
    <n v="636"/>
    <n v="435"/>
    <n v="362"/>
    <n v="4194"/>
    <n v="2630"/>
    <n v="1564"/>
  </r>
  <r>
    <x v="1"/>
    <d v="2020-11-15T00:00:00"/>
    <n v="915"/>
    <n v="1033"/>
    <n v="571"/>
    <n v="781"/>
    <n v="591"/>
    <n v="374"/>
    <n v="4265"/>
    <n v="2831"/>
    <n v="1434"/>
  </r>
  <r>
    <x v="1"/>
    <d v="2020-11-16T00:00:00"/>
    <n v="951"/>
    <n v="1114"/>
    <n v="611"/>
    <n v="530"/>
    <n v="521"/>
    <n v="362"/>
    <n v="4089"/>
    <n v="2589"/>
    <n v="1500"/>
  </r>
  <r>
    <x v="1"/>
    <d v="2020-11-17T00:00:00"/>
    <n v="723"/>
    <n v="1068"/>
    <n v="517"/>
    <n v="787"/>
    <n v="477"/>
    <n v="449"/>
    <n v="4021"/>
    <n v="2599"/>
    <n v="1422"/>
  </r>
  <r>
    <x v="1"/>
    <d v="2020-11-18T00:00:00"/>
    <n v="815"/>
    <n v="1068"/>
    <n v="501"/>
    <n v="756"/>
    <n v="425"/>
    <n v="474"/>
    <n v="4039"/>
    <n v="2880"/>
    <n v="1159"/>
  </r>
  <r>
    <x v="1"/>
    <d v="2020-11-19T00:00:00"/>
    <n v="626"/>
    <n v="1197"/>
    <n v="643"/>
    <n v="727"/>
    <n v="622"/>
    <n v="321"/>
    <n v="4136"/>
    <n v="2511"/>
    <n v="1625"/>
  </r>
  <r>
    <x v="1"/>
    <d v="2020-11-20T00:00:00"/>
    <n v="637"/>
    <n v="1164"/>
    <n v="512"/>
    <n v="548"/>
    <n v="695"/>
    <n v="487"/>
    <n v="4043"/>
    <n v="2855"/>
    <n v="1188"/>
  </r>
  <r>
    <x v="1"/>
    <d v="2020-11-21T00:00:00"/>
    <n v="761"/>
    <n v="1155"/>
    <n v="722"/>
    <n v="725"/>
    <n v="630"/>
    <n v="240"/>
    <n v="4233"/>
    <n v="2853"/>
    <n v="1380"/>
  </r>
  <r>
    <x v="1"/>
    <d v="2020-11-22T00:00:00"/>
    <n v="750"/>
    <n v="1008"/>
    <n v="717"/>
    <n v="701"/>
    <n v="558"/>
    <n v="372"/>
    <n v="4106"/>
    <n v="2585"/>
    <n v="1521"/>
  </r>
  <r>
    <x v="1"/>
    <d v="2020-11-23T00:00:00"/>
    <n v="848"/>
    <n v="1152"/>
    <n v="745"/>
    <n v="800"/>
    <n v="613"/>
    <n v="401"/>
    <n v="4559"/>
    <n v="2965"/>
    <n v="1594"/>
  </r>
  <r>
    <x v="1"/>
    <d v="2020-11-24T00:00:00"/>
    <n v="692"/>
    <n v="1104"/>
    <n v="520"/>
    <n v="570"/>
    <n v="636"/>
    <n v="405"/>
    <n v="3927"/>
    <n v="2522"/>
    <n v="1405"/>
  </r>
  <r>
    <x v="1"/>
    <d v="2020-11-25T00:00:00"/>
    <n v="773"/>
    <n v="1163"/>
    <n v="684"/>
    <n v="743"/>
    <n v="699"/>
    <n v="361"/>
    <n v="4423"/>
    <n v="2638"/>
    <n v="1785"/>
  </r>
  <r>
    <x v="1"/>
    <d v="2020-11-26T00:00:00"/>
    <n v="627"/>
    <n v="1143"/>
    <n v="627"/>
    <n v="630"/>
    <n v="402"/>
    <n v="255"/>
    <n v="3684"/>
    <n v="2826"/>
    <n v="858"/>
  </r>
  <r>
    <x v="1"/>
    <d v="2020-11-27T00:00:00"/>
    <n v="800"/>
    <n v="1119"/>
    <n v="660"/>
    <n v="659"/>
    <n v="495"/>
    <n v="227"/>
    <n v="3960"/>
    <n v="2733"/>
    <n v="1227"/>
  </r>
  <r>
    <x v="1"/>
    <d v="2020-11-28T00:00:00"/>
    <n v="836"/>
    <n v="1031"/>
    <n v="518"/>
    <n v="674"/>
    <n v="637"/>
    <n v="318"/>
    <n v="4014"/>
    <n v="2584"/>
    <n v="1430"/>
  </r>
  <r>
    <x v="1"/>
    <d v="2020-11-29T00:00:00"/>
    <n v="607"/>
    <n v="1125"/>
    <n v="773"/>
    <n v="756"/>
    <n v="440"/>
    <n v="211"/>
    <n v="3912"/>
    <n v="2793"/>
    <n v="1119"/>
  </r>
  <r>
    <x v="1"/>
    <d v="2020-11-30T00:00:00"/>
    <n v="899"/>
    <n v="1199"/>
    <n v="524"/>
    <n v="797"/>
    <n v="454"/>
    <n v="409"/>
    <n v="4282"/>
    <n v="2949"/>
    <n v="1333"/>
  </r>
  <r>
    <x v="2"/>
    <d v="2020-12-01T00:00:00"/>
    <n v="700"/>
    <n v="1176"/>
    <n v="747"/>
    <n v="791"/>
    <n v="510"/>
    <n v="74"/>
    <n v="3998"/>
    <n v="2709"/>
    <n v="1289"/>
  </r>
  <r>
    <x v="2"/>
    <d v="2020-12-02T00:00:00"/>
    <n v="732"/>
    <n v="1129"/>
    <n v="605"/>
    <n v="717"/>
    <n v="523"/>
    <n v="99"/>
    <n v="3805"/>
    <n v="2583"/>
    <n v="1222"/>
  </r>
  <r>
    <x v="2"/>
    <d v="2020-12-03T00:00:00"/>
    <n v="740"/>
    <n v="1009"/>
    <n v="605"/>
    <n v="674"/>
    <n v="431"/>
    <n v="113"/>
    <n v="3572"/>
    <n v="2721"/>
    <n v="851"/>
  </r>
  <r>
    <x v="2"/>
    <d v="2020-12-04T00:00:00"/>
    <n v="938"/>
    <n v="1194"/>
    <n v="673"/>
    <n v="740"/>
    <n v="677"/>
    <n v="89"/>
    <n v="4311"/>
    <n v="2795"/>
    <n v="1516"/>
  </r>
  <r>
    <x v="2"/>
    <d v="2020-12-05T00:00:00"/>
    <n v="899"/>
    <n v="1151"/>
    <n v="732"/>
    <n v="570"/>
    <n v="686"/>
    <n v="52"/>
    <n v="4090"/>
    <n v="2652"/>
    <n v="1438"/>
  </r>
  <r>
    <x v="2"/>
    <d v="2020-12-06T00:00:00"/>
    <n v="851"/>
    <n v="1049"/>
    <n v="599"/>
    <n v="547"/>
    <n v="554"/>
    <n v="63"/>
    <n v="3663"/>
    <n v="2843"/>
    <n v="820"/>
  </r>
  <r>
    <x v="2"/>
    <d v="2020-12-07T00:00:00"/>
    <n v="944"/>
    <n v="1125"/>
    <n v="721"/>
    <n v="794"/>
    <n v="551"/>
    <n v="91"/>
    <n v="4226"/>
    <n v="2707"/>
    <n v="1519"/>
  </r>
  <r>
    <x v="2"/>
    <d v="2020-12-08T00:00:00"/>
    <n v="798"/>
    <n v="1113"/>
    <n v="800"/>
    <n v="639"/>
    <n v="548"/>
    <n v="133"/>
    <n v="4031"/>
    <n v="2772"/>
    <n v="1259"/>
  </r>
  <r>
    <x v="2"/>
    <d v="2020-12-09T00:00:00"/>
    <n v="614"/>
    <n v="1061"/>
    <n v="559"/>
    <n v="617"/>
    <n v="408"/>
    <n v="112"/>
    <n v="3371"/>
    <n v="2630"/>
    <n v="741"/>
  </r>
  <r>
    <x v="2"/>
    <d v="2020-12-10T00:00:00"/>
    <n v="970"/>
    <n v="1013"/>
    <n v="500"/>
    <n v="558"/>
    <n v="582"/>
    <n v="83"/>
    <n v="3706"/>
    <n v="2596"/>
    <n v="1110"/>
  </r>
  <r>
    <x v="2"/>
    <d v="2020-12-11T00:00:00"/>
    <n v="984"/>
    <n v="1185"/>
    <n v="512"/>
    <n v="521"/>
    <n v="658"/>
    <n v="89"/>
    <n v="3949"/>
    <n v="2918"/>
    <n v="1031"/>
  </r>
  <r>
    <x v="2"/>
    <d v="2020-12-12T00:00:00"/>
    <n v="961"/>
    <n v="1152"/>
    <n v="636"/>
    <n v="522"/>
    <n v="550"/>
    <n v="57"/>
    <n v="3878"/>
    <n v="2708"/>
    <n v="1170"/>
  </r>
  <r>
    <x v="2"/>
    <d v="2020-12-13T00:00:00"/>
    <n v="685"/>
    <n v="1053"/>
    <n v="670"/>
    <n v="195"/>
    <n v="576"/>
    <n v="109"/>
    <n v="3288"/>
    <n v="2520"/>
    <n v="768"/>
  </r>
  <r>
    <x v="2"/>
    <d v="2020-12-14T00:00:00"/>
    <n v="890"/>
    <n v="1111"/>
    <n v="783"/>
    <n v="269"/>
    <n v="604"/>
    <n v="135"/>
    <n v="3792"/>
    <n v="2978"/>
    <n v="814"/>
  </r>
  <r>
    <x v="2"/>
    <d v="2020-12-15T00:00:00"/>
    <n v="727"/>
    <n v="1054"/>
    <n v="653"/>
    <n v="232"/>
    <n v="607"/>
    <n v="50"/>
    <n v="3323"/>
    <n v="2843"/>
    <n v="480"/>
  </r>
  <r>
    <x v="2"/>
    <d v="2020-12-16T00:00:00"/>
    <n v="906"/>
    <n v="1017"/>
    <n v="508"/>
    <n v="282"/>
    <n v="441"/>
    <n v="52"/>
    <n v="3206"/>
    <n v="2946"/>
    <n v="260"/>
  </r>
  <r>
    <x v="2"/>
    <d v="2020-12-17T00:00:00"/>
    <n v="720"/>
    <n v="1094"/>
    <n v="728"/>
    <n v="246"/>
    <n v="524"/>
    <n v="75"/>
    <n v="3387"/>
    <n v="2681"/>
    <n v="706"/>
  </r>
  <r>
    <x v="2"/>
    <d v="2020-12-18T00:00:00"/>
    <n v="867"/>
    <n v="1024"/>
    <n v="680"/>
    <n v="307"/>
    <n v="580"/>
    <n v="135"/>
    <n v="3593"/>
    <n v="2652"/>
    <n v="941"/>
  </r>
  <r>
    <x v="2"/>
    <d v="2020-12-19T00:00:00"/>
    <n v="634"/>
    <n v="1042"/>
    <n v="708"/>
    <n v="309"/>
    <n v="435"/>
    <n v="130"/>
    <n v="3258"/>
    <n v="2996"/>
    <n v="262"/>
  </r>
  <r>
    <x v="2"/>
    <d v="2020-12-20T00:00:00"/>
    <n v="694"/>
    <n v="1008"/>
    <n v="548"/>
    <n v="223"/>
    <n v="566"/>
    <n v="148"/>
    <n v="3187"/>
    <n v="2997"/>
    <n v="190"/>
  </r>
  <r>
    <x v="2"/>
    <d v="2020-12-21T00:00:00"/>
    <n v="638"/>
    <n v="1023"/>
    <n v="746"/>
    <n v="164"/>
    <n v="598"/>
    <n v="68"/>
    <n v="3237"/>
    <n v="2669"/>
    <n v="568"/>
  </r>
  <r>
    <x v="2"/>
    <d v="2020-12-22T00:00:00"/>
    <n v="846"/>
    <n v="1044"/>
    <n v="700"/>
    <n v="211"/>
    <n v="523"/>
    <n v="149"/>
    <n v="3473"/>
    <n v="2893"/>
    <n v="580"/>
  </r>
  <r>
    <x v="2"/>
    <d v="2020-12-23T00:00:00"/>
    <n v="983"/>
    <n v="1167"/>
    <n v="645"/>
    <n v="246"/>
    <n v="461"/>
    <n v="60"/>
    <n v="3562"/>
    <n v="2673"/>
    <n v="889"/>
  </r>
  <r>
    <x v="2"/>
    <d v="2020-12-24T00:00:00"/>
    <n v="676"/>
    <n v="1120"/>
    <n v="578"/>
    <n v="176"/>
    <n v="620"/>
    <n v="51"/>
    <n v="3221"/>
    <n v="2872"/>
    <n v="349"/>
  </r>
  <r>
    <x v="2"/>
    <d v="2020-12-25T00:00:00"/>
    <n v="632"/>
    <n v="1199"/>
    <n v="621"/>
    <n v="274"/>
    <n v="491"/>
    <n v="150"/>
    <n v="3367"/>
    <n v="2642"/>
    <n v="725"/>
  </r>
  <r>
    <x v="2"/>
    <d v="2020-12-26T00:00:00"/>
    <n v="626"/>
    <n v="1023"/>
    <n v="567"/>
    <n v="317"/>
    <n v="400"/>
    <n v="122"/>
    <n v="3055"/>
    <n v="2605"/>
    <n v="450"/>
  </r>
  <r>
    <x v="2"/>
    <d v="2020-12-27T00:00:00"/>
    <n v="802"/>
    <n v="1107"/>
    <n v="680"/>
    <n v="205"/>
    <n v="673"/>
    <n v="136"/>
    <n v="3603"/>
    <n v="2823"/>
    <n v="780"/>
  </r>
  <r>
    <x v="2"/>
    <d v="2020-12-28T00:00:00"/>
    <n v="616"/>
    <n v="1108"/>
    <n v="545"/>
    <n v="217"/>
    <n v="521"/>
    <n v="64"/>
    <n v="3071"/>
    <n v="2786"/>
    <n v="285"/>
  </r>
  <r>
    <x v="2"/>
    <d v="2020-12-29T00:00:00"/>
    <n v="637"/>
    <n v="1123"/>
    <n v="748"/>
    <n v="248"/>
    <n v="611"/>
    <n v="74"/>
    <n v="3441"/>
    <n v="2520"/>
    <n v="921"/>
  </r>
  <r>
    <x v="2"/>
    <d v="2020-12-30T00:00:00"/>
    <n v="900"/>
    <n v="1029"/>
    <n v="533"/>
    <n v="165"/>
    <n v="665"/>
    <n v="92"/>
    <n v="3384"/>
    <n v="2952"/>
    <n v="432"/>
  </r>
  <r>
    <x v="2"/>
    <d v="2020-12-31T00:00:00"/>
    <n v="969"/>
    <n v="1102"/>
    <n v="665"/>
    <n v="318"/>
    <n v="559"/>
    <n v="59"/>
    <n v="3672"/>
    <n v="2588"/>
    <n v="108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851B765-E8F8-4435-B7EC-F5DDA151C4B9}" name="PivotTable10" cacheId="2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3">
  <location ref="B82:H86" firstHeaderRow="0" firstDataRow="1" firstDataCol="1"/>
  <pivotFields count="11">
    <pivotField axis="axisRow" showAll="0">
      <items count="4">
        <item x="0"/>
        <item x="1"/>
        <item x="2"/>
        <item t="default"/>
      </items>
    </pivotField>
    <pivotField numFmtId="14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Sum of Biryani" fld="2" baseField="0" baseItem="0"/>
    <dataField name="Sum of CHICKEN KABAB" fld="3" baseField="0" baseItem="0"/>
    <dataField name="Sum of Egg bhujia" fld="4" baseField="0" baseItem="0"/>
    <dataField name="Sum of Veg.Sandwich" fld="7" baseField="0" baseItem="0"/>
    <dataField name="Sum of Omlets" fld="6" baseField="0" baseItem="0"/>
    <dataField name="Sum of MAGGIE" fld="5" baseField="0" baseItem="0"/>
  </dataFields>
  <formats count="8">
    <format dxfId="7">
      <pivotArea collapsedLevelsAreSubtotals="1" fieldPosition="0">
        <references count="2">
          <reference field="4294967294" count="1" selected="0">
            <x v="3"/>
          </reference>
          <reference field="0" count="1">
            <x v="2"/>
          </reference>
        </references>
      </pivotArea>
    </format>
    <format dxfId="6">
      <pivotArea collapsedLevelsAreSubtotals="1" fieldPosition="0">
        <references count="2">
          <reference field="4294967294" count="1" selected="0">
            <x v="5"/>
          </reference>
          <reference field="0" count="1">
            <x v="2"/>
          </reference>
        </references>
      </pivotArea>
    </format>
    <format dxfId="5">
      <pivotArea field="0" type="button" dataOnly="0" labelOnly="1" outline="0" axis="axisRow" fieldPosition="0"/>
    </format>
    <format dxfId="4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3">
      <pivotArea collapsedLevelsAreSubtotals="1" fieldPosition="0">
        <references count="1">
          <reference field="0" count="0"/>
        </references>
      </pivotArea>
    </format>
    <format dxfId="2">
      <pivotArea dataOnly="0" labelOnly="1" fieldPosition="0">
        <references count="1">
          <reference field="0" count="0"/>
        </references>
      </pivotArea>
    </format>
    <format dxfId="1">
      <pivotArea collapsedLevelsAreSubtotals="1" fieldPosition="0">
        <references count="2">
          <reference field="4294967294" count="1" selected="0">
            <x v="3"/>
          </reference>
          <reference field="0" count="1">
            <x v="2"/>
          </reference>
        </references>
      </pivotArea>
    </format>
    <format dxfId="0">
      <pivotArea collapsedLevelsAreSubtotals="1" fieldPosition="0">
        <references count="2">
          <reference field="4294967294" count="1" selected="0">
            <x v="5"/>
          </reference>
          <reference field="0" count="1">
            <x v="2"/>
          </reference>
        </references>
      </pivotArea>
    </format>
  </formats>
  <chartFormats count="6">
    <chartFormat chart="2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1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15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" format="16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" format="17" series="1">
      <pivotArea type="data" outline="0" fieldPosition="0">
        <references count="1">
          <reference field="4294967294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9A9488-E03C-40CD-B17C-0EEF31E63C2B}" name="PivotTable8" cacheId="2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3">
  <location ref="A19:D23" firstHeaderRow="0" firstDataRow="1" firstDataCol="1"/>
  <pivotFields count="11">
    <pivotField axis="axisRow" showAll="0">
      <items count="4">
        <item x="0"/>
        <item x="1"/>
        <item x="2"/>
        <item t="default"/>
      </items>
    </pivotField>
    <pivotField numFmtId="14"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TOTAL" fld="8" baseField="0" baseItem="0"/>
    <dataField name="Sum of ACTUAL COST" fld="9" baseField="0" baseItem="0"/>
    <dataField name="Sum of PROFIT" fld="10" baseField="0" baseItem="0"/>
  </dataFields>
  <chartFormats count="3">
    <chartFormat chart="2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CA133CF-E151-4589-89D2-2D7D276B71FA}" name="PivotTable7" cacheId="2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3">
  <location ref="A3:G7" firstHeaderRow="0" firstDataRow="1" firstDataCol="1"/>
  <pivotFields count="11">
    <pivotField axis="axisRow" showAll="0">
      <items count="4">
        <item x="0"/>
        <item x="1"/>
        <item x="2"/>
        <item t="default"/>
      </items>
    </pivotField>
    <pivotField numFmtId="14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Sum of Biryani" fld="2" baseField="0" baseItem="0"/>
    <dataField name="Sum of CHICKEN KABAB" fld="3" baseField="0" baseItem="0"/>
    <dataField name="Sum of Egg bhujia" fld="4" baseField="0" baseItem="0"/>
    <dataField name="Sum of Veg.Sandwich" fld="7" baseField="0" baseItem="0"/>
    <dataField name="Sum of Omlets" fld="6" baseField="0" baseItem="0"/>
    <dataField name="Sum of MAGGIE" fld="5" baseField="0" baseItem="0"/>
  </dataFields>
  <chartFormats count="6">
    <chartFormat chart="2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1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15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" format="16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" format="17" series="1">
      <pivotArea type="data" outline="0" fieldPosition="0">
        <references count="1">
          <reference field="4294967294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8CBB6-AB6A-4320-BC51-EF9D3D291708}">
  <dimension ref="A1"/>
  <sheetViews>
    <sheetView topLeftCell="A16" workbookViewId="0">
      <selection activeCell="H38" sqref="H38"/>
    </sheetView>
  </sheetViews>
  <sheetFormatPr defaultRowHeight="14.4" x14ac:dyDescent="0.3"/>
  <cols>
    <col min="1" max="16384" width="8.88671875" style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1C16C-C89D-45E0-91A9-FBAC01A749FE}">
  <dimension ref="B75:K90"/>
  <sheetViews>
    <sheetView tabSelected="1" topLeftCell="E7" workbookViewId="0">
      <selection activeCell="K90" sqref="K90"/>
    </sheetView>
  </sheetViews>
  <sheetFormatPr defaultRowHeight="14.4" x14ac:dyDescent="0.3"/>
  <cols>
    <col min="1" max="1" width="8.88671875" style="10"/>
    <col min="2" max="2" width="11.21875" style="10" customWidth="1"/>
    <col min="3" max="3" width="8.88671875" style="10"/>
    <col min="4" max="4" width="18.88671875" style="10" customWidth="1"/>
    <col min="5" max="5" width="15.6640625" style="10" customWidth="1"/>
    <col min="6" max="6" width="14.44140625" style="10" customWidth="1"/>
    <col min="7" max="7" width="14.109375" style="10" customWidth="1"/>
    <col min="8" max="8" width="13.33203125" style="10" customWidth="1"/>
    <col min="9" max="16384" width="8.88671875" style="10"/>
  </cols>
  <sheetData>
    <row r="75" spans="2:8" x14ac:dyDescent="0.3">
      <c r="B75" s="12" t="s">
        <v>10</v>
      </c>
      <c r="C75" s="16" t="s">
        <v>25</v>
      </c>
      <c r="D75" s="16" t="s">
        <v>26</v>
      </c>
      <c r="E75" s="12" t="s">
        <v>27</v>
      </c>
      <c r="F75" s="17" t="s">
        <v>7</v>
      </c>
      <c r="G75" s="12" t="s">
        <v>28</v>
      </c>
      <c r="H75" s="11"/>
    </row>
    <row r="76" spans="2:8" x14ac:dyDescent="0.3">
      <c r="B76" s="14" t="s">
        <v>11</v>
      </c>
      <c r="C76" s="13">
        <v>14000</v>
      </c>
      <c r="D76" s="13">
        <v>5000</v>
      </c>
      <c r="E76" s="14">
        <v>2000</v>
      </c>
      <c r="F76" s="15">
        <v>40990</v>
      </c>
      <c r="G76" s="18">
        <v>19990</v>
      </c>
      <c r="H76" s="11"/>
    </row>
    <row r="77" spans="2:8" x14ac:dyDescent="0.3">
      <c r="B77" s="14" t="s">
        <v>12</v>
      </c>
      <c r="C77" s="13">
        <v>14000</v>
      </c>
      <c r="D77" s="13">
        <v>5000</v>
      </c>
      <c r="E77" s="14">
        <v>2000</v>
      </c>
      <c r="F77" s="15">
        <v>39302</v>
      </c>
      <c r="G77" s="19">
        <v>18302</v>
      </c>
      <c r="H77" s="11"/>
    </row>
    <row r="78" spans="2:8" x14ac:dyDescent="0.3">
      <c r="B78" s="14" t="s">
        <v>13</v>
      </c>
      <c r="C78" s="13">
        <v>14000</v>
      </c>
      <c r="D78" s="13">
        <v>5000</v>
      </c>
      <c r="E78" s="14">
        <v>2000</v>
      </c>
      <c r="F78" s="15">
        <v>25450</v>
      </c>
      <c r="G78" s="20">
        <v>4450</v>
      </c>
      <c r="H78" s="11"/>
    </row>
    <row r="82" spans="2:11" x14ac:dyDescent="0.3">
      <c r="B82" s="22" t="s">
        <v>14</v>
      </c>
      <c r="C82" s="22" t="s">
        <v>16</v>
      </c>
      <c r="D82" s="22" t="s">
        <v>17</v>
      </c>
      <c r="E82" s="22" t="s">
        <v>18</v>
      </c>
      <c r="F82" s="22" t="s">
        <v>21</v>
      </c>
      <c r="G82" s="22" t="s">
        <v>20</v>
      </c>
      <c r="H82" s="22" t="s">
        <v>19</v>
      </c>
    </row>
    <row r="83" spans="2:11" x14ac:dyDescent="0.3">
      <c r="B83" s="23" t="s">
        <v>11</v>
      </c>
      <c r="C83" s="15">
        <v>25349</v>
      </c>
      <c r="D83" s="15">
        <v>34500</v>
      </c>
      <c r="E83" s="15">
        <v>19677</v>
      </c>
      <c r="F83" s="15">
        <v>10681</v>
      </c>
      <c r="G83" s="15">
        <v>16712</v>
      </c>
      <c r="H83" s="15">
        <v>20616</v>
      </c>
    </row>
    <row r="84" spans="2:11" x14ac:dyDescent="0.3">
      <c r="B84" s="23" t="s">
        <v>12</v>
      </c>
      <c r="C84" s="15">
        <v>23309</v>
      </c>
      <c r="D84" s="15">
        <v>33181</v>
      </c>
      <c r="E84" s="15">
        <v>18859</v>
      </c>
      <c r="F84" s="15">
        <v>10627</v>
      </c>
      <c r="G84" s="15">
        <v>16619</v>
      </c>
      <c r="H84" s="15">
        <v>19679</v>
      </c>
    </row>
    <row r="85" spans="2:11" x14ac:dyDescent="0.3">
      <c r="B85" s="23" t="s">
        <v>13</v>
      </c>
      <c r="C85" s="15">
        <v>24579</v>
      </c>
      <c r="D85" s="15">
        <v>33805</v>
      </c>
      <c r="E85" s="15">
        <v>19995</v>
      </c>
      <c r="F85" s="21">
        <v>2914</v>
      </c>
      <c r="G85" s="15">
        <v>17133</v>
      </c>
      <c r="H85" s="21">
        <v>12294</v>
      </c>
    </row>
    <row r="86" spans="2:11" x14ac:dyDescent="0.3">
      <c r="B86" s="8" t="s">
        <v>15</v>
      </c>
      <c r="C86" s="9">
        <v>73237</v>
      </c>
      <c r="D86" s="9">
        <v>101486</v>
      </c>
      <c r="E86" s="9">
        <v>58531</v>
      </c>
      <c r="F86" s="9">
        <v>24222</v>
      </c>
      <c r="G86" s="9">
        <v>50464</v>
      </c>
      <c r="H86" s="9">
        <v>52589</v>
      </c>
    </row>
    <row r="90" spans="2:11" x14ac:dyDescent="0.3">
      <c r="K90" s="10" t="s">
        <v>29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A7DC1-FA06-4951-9A2C-6A85E3B4CDC8}">
  <dimension ref="A3:G23"/>
  <sheetViews>
    <sheetView workbookViewId="0">
      <selection activeCell="A3" sqref="A3:G7"/>
    </sheetView>
  </sheetViews>
  <sheetFormatPr defaultRowHeight="14.4" x14ac:dyDescent="0.3"/>
  <cols>
    <col min="1" max="1" width="12.5546875" bestFit="1" customWidth="1"/>
    <col min="2" max="2" width="12.88671875" bestFit="1" customWidth="1"/>
    <col min="3" max="3" width="19.33203125" bestFit="1" customWidth="1"/>
    <col min="4" max="4" width="13.5546875" bestFit="1" customWidth="1"/>
    <col min="5" max="5" width="19.5546875" bestFit="1" customWidth="1"/>
    <col min="6" max="6" width="13.44140625" bestFit="1" customWidth="1"/>
    <col min="7" max="7" width="14.5546875" bestFit="1" customWidth="1"/>
  </cols>
  <sheetData>
    <row r="3" spans="1:7" x14ac:dyDescent="0.3">
      <c r="A3" s="7" t="s">
        <v>14</v>
      </c>
      <c r="B3" t="s">
        <v>16</v>
      </c>
      <c r="C3" t="s">
        <v>17</v>
      </c>
      <c r="D3" t="s">
        <v>18</v>
      </c>
      <c r="E3" t="s">
        <v>21</v>
      </c>
      <c r="F3" t="s">
        <v>20</v>
      </c>
      <c r="G3" t="s">
        <v>19</v>
      </c>
    </row>
    <row r="4" spans="1:7" x14ac:dyDescent="0.3">
      <c r="A4" s="8" t="s">
        <v>11</v>
      </c>
      <c r="B4" s="9">
        <v>25349</v>
      </c>
      <c r="C4" s="9">
        <v>34500</v>
      </c>
      <c r="D4" s="9">
        <v>19677</v>
      </c>
      <c r="E4" s="9">
        <v>10681</v>
      </c>
      <c r="F4" s="9">
        <v>16712</v>
      </c>
      <c r="G4" s="9">
        <v>20616</v>
      </c>
    </row>
    <row r="5" spans="1:7" x14ac:dyDescent="0.3">
      <c r="A5" s="8" t="s">
        <v>12</v>
      </c>
      <c r="B5" s="9">
        <v>23309</v>
      </c>
      <c r="C5" s="9">
        <v>33181</v>
      </c>
      <c r="D5" s="9">
        <v>18859</v>
      </c>
      <c r="E5" s="9">
        <v>10627</v>
      </c>
      <c r="F5" s="9">
        <v>16619</v>
      </c>
      <c r="G5" s="9">
        <v>19679</v>
      </c>
    </row>
    <row r="6" spans="1:7" x14ac:dyDescent="0.3">
      <c r="A6" s="8" t="s">
        <v>13</v>
      </c>
      <c r="B6" s="9">
        <v>24579</v>
      </c>
      <c r="C6" s="9">
        <v>33805</v>
      </c>
      <c r="D6" s="9">
        <v>19995</v>
      </c>
      <c r="E6" s="9">
        <v>2914</v>
      </c>
      <c r="F6" s="9">
        <v>17133</v>
      </c>
      <c r="G6" s="9">
        <v>12294</v>
      </c>
    </row>
    <row r="7" spans="1:7" x14ac:dyDescent="0.3">
      <c r="A7" s="8" t="s">
        <v>15</v>
      </c>
      <c r="B7" s="9">
        <v>73237</v>
      </c>
      <c r="C7" s="9">
        <v>101486</v>
      </c>
      <c r="D7" s="9">
        <v>58531</v>
      </c>
      <c r="E7" s="9">
        <v>24222</v>
      </c>
      <c r="F7" s="9">
        <v>50464</v>
      </c>
      <c r="G7" s="9">
        <v>52589</v>
      </c>
    </row>
    <row r="19" spans="1:4" x14ac:dyDescent="0.3">
      <c r="A19" s="7" t="s">
        <v>14</v>
      </c>
      <c r="B19" t="s">
        <v>24</v>
      </c>
      <c r="C19" t="s">
        <v>22</v>
      </c>
      <c r="D19" t="s">
        <v>23</v>
      </c>
    </row>
    <row r="20" spans="1:4" x14ac:dyDescent="0.3">
      <c r="A20" s="8" t="s">
        <v>11</v>
      </c>
      <c r="B20" s="9">
        <v>127535</v>
      </c>
      <c r="C20" s="9">
        <v>86545</v>
      </c>
      <c r="D20" s="9">
        <v>40990</v>
      </c>
    </row>
    <row r="21" spans="1:4" x14ac:dyDescent="0.3">
      <c r="A21" s="8" t="s">
        <v>12</v>
      </c>
      <c r="B21" s="9">
        <v>122274</v>
      </c>
      <c r="C21" s="9">
        <v>82972</v>
      </c>
      <c r="D21" s="9">
        <v>39302</v>
      </c>
    </row>
    <row r="22" spans="1:4" x14ac:dyDescent="0.3">
      <c r="A22" s="8" t="s">
        <v>13</v>
      </c>
      <c r="B22" s="9">
        <v>110720</v>
      </c>
      <c r="C22" s="9">
        <v>85270</v>
      </c>
      <c r="D22" s="9">
        <v>25450</v>
      </c>
    </row>
    <row r="23" spans="1:4" x14ac:dyDescent="0.3">
      <c r="A23" s="8" t="s">
        <v>15</v>
      </c>
      <c r="B23" s="9">
        <v>360529</v>
      </c>
      <c r="C23" s="9">
        <v>254787</v>
      </c>
      <c r="D23" s="9">
        <v>105742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F977F-4887-49B3-921B-781D07A9D551}">
  <dimension ref="A7:K101"/>
  <sheetViews>
    <sheetView topLeftCell="A7" workbookViewId="0">
      <selection activeCell="C28" sqref="C28"/>
    </sheetView>
  </sheetViews>
  <sheetFormatPr defaultRowHeight="14.4" x14ac:dyDescent="0.3"/>
  <cols>
    <col min="2" max="2" width="10.33203125" bestFit="1" customWidth="1"/>
    <col min="3" max="3" width="13.33203125" customWidth="1"/>
    <col min="4" max="4" width="24" customWidth="1"/>
    <col min="5" max="5" width="15.109375" customWidth="1"/>
    <col min="6" max="6" width="14.109375" customWidth="1"/>
    <col min="7" max="7" width="11.88671875" customWidth="1"/>
    <col min="8" max="8" width="13.21875" customWidth="1"/>
    <col min="9" max="9" width="9.88671875" customWidth="1"/>
    <col min="10" max="10" width="15.77734375" customWidth="1"/>
    <col min="11" max="11" width="14.6640625" customWidth="1"/>
  </cols>
  <sheetData>
    <row r="7" spans="1:11" ht="21" x14ac:dyDescent="0.4">
      <c r="A7" s="6" t="s">
        <v>10</v>
      </c>
      <c r="B7" s="4" t="s">
        <v>0</v>
      </c>
      <c r="C7" s="4" t="s">
        <v>1</v>
      </c>
      <c r="D7" s="4" t="s">
        <v>8</v>
      </c>
      <c r="E7" s="4" t="s">
        <v>2</v>
      </c>
      <c r="F7" s="4" t="s">
        <v>9</v>
      </c>
      <c r="G7" s="4" t="s">
        <v>3</v>
      </c>
      <c r="H7" s="4" t="s">
        <v>4</v>
      </c>
      <c r="I7" s="4" t="s">
        <v>5</v>
      </c>
      <c r="J7" s="4" t="s">
        <v>6</v>
      </c>
      <c r="K7" s="4" t="s">
        <v>7</v>
      </c>
    </row>
    <row r="8" spans="1:11" x14ac:dyDescent="0.3">
      <c r="A8" t="s">
        <v>11</v>
      </c>
      <c r="B8" s="2">
        <v>44105</v>
      </c>
      <c r="C8">
        <f ca="1">RANDBETWEEN(600,1000)</f>
        <v>611</v>
      </c>
      <c r="D8">
        <f ca="1">RANDBETWEEN(1000,1200)</f>
        <v>1080</v>
      </c>
      <c r="E8">
        <f ca="1">RANDBETWEEN(500,800)</f>
        <v>749</v>
      </c>
      <c r="F8">
        <f ca="1">RANDBETWEEN(500,800)</f>
        <v>643</v>
      </c>
      <c r="G8">
        <f ca="1">RANDBETWEEN(400,700)</f>
        <v>618</v>
      </c>
      <c r="H8">
        <f ca="1">RANDBETWEEN(200,500)</f>
        <v>435</v>
      </c>
      <c r="I8">
        <f ca="1">SUM(C8:H8)</f>
        <v>4136</v>
      </c>
      <c r="J8">
        <f ca="1">RANDBETWEEN(2500,3000)</f>
        <v>2815</v>
      </c>
      <c r="K8">
        <f ca="1">I8-J8</f>
        <v>1321</v>
      </c>
    </row>
    <row r="9" spans="1:11" x14ac:dyDescent="0.3">
      <c r="A9" t="s">
        <v>11</v>
      </c>
      <c r="B9" s="2">
        <v>44106</v>
      </c>
      <c r="C9">
        <f t="shared" ref="C9:C72" ca="1" si="0">RANDBETWEEN(600,1000)</f>
        <v>894</v>
      </c>
      <c r="D9">
        <f t="shared" ref="D9:D72" ca="1" si="1">RANDBETWEEN(1000,1200)</f>
        <v>1073</v>
      </c>
      <c r="E9">
        <f t="shared" ref="E9:F72" ca="1" si="2">RANDBETWEEN(500,800)</f>
        <v>778</v>
      </c>
      <c r="F9">
        <f t="shared" ca="1" si="2"/>
        <v>576</v>
      </c>
      <c r="G9">
        <f t="shared" ref="G9:G72" ca="1" si="3">RANDBETWEEN(400,700)</f>
        <v>539</v>
      </c>
      <c r="H9">
        <f t="shared" ref="H9:H72" ca="1" si="4">RANDBETWEEN(200,500)</f>
        <v>470</v>
      </c>
      <c r="I9">
        <f t="shared" ref="I9:I72" ca="1" si="5">SUM(C9:H9)</f>
        <v>4330</v>
      </c>
      <c r="J9">
        <f t="shared" ref="J9:J72" ca="1" si="6">RANDBETWEEN(2500,3000)</f>
        <v>2949</v>
      </c>
      <c r="K9">
        <f t="shared" ref="K9:K72" ca="1" si="7">I9-J9</f>
        <v>1381</v>
      </c>
    </row>
    <row r="10" spans="1:11" x14ac:dyDescent="0.3">
      <c r="A10" t="s">
        <v>11</v>
      </c>
      <c r="B10" s="2">
        <v>44107</v>
      </c>
      <c r="C10">
        <f t="shared" ca="1" si="0"/>
        <v>671</v>
      </c>
      <c r="D10">
        <f t="shared" ca="1" si="1"/>
        <v>1150</v>
      </c>
      <c r="E10">
        <f t="shared" ca="1" si="2"/>
        <v>659</v>
      </c>
      <c r="F10">
        <f t="shared" ca="1" si="2"/>
        <v>776</v>
      </c>
      <c r="G10">
        <f t="shared" ca="1" si="3"/>
        <v>430</v>
      </c>
      <c r="H10">
        <f t="shared" ca="1" si="4"/>
        <v>217</v>
      </c>
      <c r="I10">
        <f t="shared" ca="1" si="5"/>
        <v>3903</v>
      </c>
      <c r="J10">
        <f t="shared" ca="1" si="6"/>
        <v>2918</v>
      </c>
      <c r="K10">
        <f t="shared" ca="1" si="7"/>
        <v>985</v>
      </c>
    </row>
    <row r="11" spans="1:11" x14ac:dyDescent="0.3">
      <c r="A11" t="s">
        <v>11</v>
      </c>
      <c r="B11" s="2">
        <v>44108</v>
      </c>
      <c r="C11">
        <f t="shared" ca="1" si="0"/>
        <v>617</v>
      </c>
      <c r="D11">
        <f t="shared" ca="1" si="1"/>
        <v>1081</v>
      </c>
      <c r="E11">
        <f t="shared" ca="1" si="2"/>
        <v>535</v>
      </c>
      <c r="F11">
        <f t="shared" ca="1" si="2"/>
        <v>548</v>
      </c>
      <c r="G11">
        <f t="shared" ca="1" si="3"/>
        <v>492</v>
      </c>
      <c r="H11">
        <f t="shared" ca="1" si="4"/>
        <v>473</v>
      </c>
      <c r="I11">
        <f t="shared" ca="1" si="5"/>
        <v>3746</v>
      </c>
      <c r="J11">
        <f t="shared" ca="1" si="6"/>
        <v>2979</v>
      </c>
      <c r="K11">
        <f t="shared" ca="1" si="7"/>
        <v>767</v>
      </c>
    </row>
    <row r="12" spans="1:11" x14ac:dyDescent="0.3">
      <c r="A12" t="s">
        <v>11</v>
      </c>
      <c r="B12" s="2">
        <v>44109</v>
      </c>
      <c r="C12">
        <f t="shared" ca="1" si="0"/>
        <v>849</v>
      </c>
      <c r="D12">
        <f t="shared" ca="1" si="1"/>
        <v>1064</v>
      </c>
      <c r="E12">
        <f t="shared" ca="1" si="2"/>
        <v>604</v>
      </c>
      <c r="F12">
        <f t="shared" ca="1" si="2"/>
        <v>655</v>
      </c>
      <c r="G12">
        <f t="shared" ca="1" si="3"/>
        <v>453</v>
      </c>
      <c r="H12">
        <f t="shared" ca="1" si="4"/>
        <v>421</v>
      </c>
      <c r="I12">
        <f t="shared" ca="1" si="5"/>
        <v>4046</v>
      </c>
      <c r="J12">
        <f t="shared" ca="1" si="6"/>
        <v>2969</v>
      </c>
      <c r="K12">
        <f t="shared" ca="1" si="7"/>
        <v>1077</v>
      </c>
    </row>
    <row r="13" spans="1:11" x14ac:dyDescent="0.3">
      <c r="A13" t="s">
        <v>11</v>
      </c>
      <c r="B13" s="2">
        <v>44110</v>
      </c>
      <c r="C13">
        <f t="shared" ca="1" si="0"/>
        <v>873</v>
      </c>
      <c r="D13">
        <f t="shared" ca="1" si="1"/>
        <v>1026</v>
      </c>
      <c r="E13">
        <f t="shared" ca="1" si="2"/>
        <v>604</v>
      </c>
      <c r="F13">
        <f t="shared" ca="1" si="2"/>
        <v>665</v>
      </c>
      <c r="G13">
        <f t="shared" ca="1" si="3"/>
        <v>542</v>
      </c>
      <c r="H13">
        <f t="shared" ca="1" si="4"/>
        <v>486</v>
      </c>
      <c r="I13">
        <f t="shared" ca="1" si="5"/>
        <v>4196</v>
      </c>
      <c r="J13">
        <f t="shared" ca="1" si="6"/>
        <v>2863</v>
      </c>
      <c r="K13">
        <f t="shared" ca="1" si="7"/>
        <v>1333</v>
      </c>
    </row>
    <row r="14" spans="1:11" x14ac:dyDescent="0.3">
      <c r="A14" t="s">
        <v>11</v>
      </c>
      <c r="B14" s="2">
        <v>44111</v>
      </c>
      <c r="C14">
        <f t="shared" ca="1" si="0"/>
        <v>997</v>
      </c>
      <c r="D14">
        <f t="shared" ca="1" si="1"/>
        <v>1173</v>
      </c>
      <c r="E14">
        <f t="shared" ca="1" si="2"/>
        <v>562</v>
      </c>
      <c r="F14">
        <f t="shared" ca="1" si="2"/>
        <v>700</v>
      </c>
      <c r="G14">
        <f t="shared" ca="1" si="3"/>
        <v>640</v>
      </c>
      <c r="H14">
        <f t="shared" ca="1" si="4"/>
        <v>454</v>
      </c>
      <c r="I14">
        <f t="shared" ca="1" si="5"/>
        <v>4526</v>
      </c>
      <c r="J14">
        <f t="shared" ca="1" si="6"/>
        <v>2994</v>
      </c>
      <c r="K14">
        <f t="shared" ca="1" si="7"/>
        <v>1532</v>
      </c>
    </row>
    <row r="15" spans="1:11" x14ac:dyDescent="0.3">
      <c r="A15" t="s">
        <v>11</v>
      </c>
      <c r="B15" s="2">
        <v>44112</v>
      </c>
      <c r="C15">
        <f t="shared" ca="1" si="0"/>
        <v>611</v>
      </c>
      <c r="D15">
        <f t="shared" ca="1" si="1"/>
        <v>1157</v>
      </c>
      <c r="E15">
        <f t="shared" ca="1" si="2"/>
        <v>595</v>
      </c>
      <c r="F15">
        <f t="shared" ca="1" si="2"/>
        <v>718</v>
      </c>
      <c r="G15">
        <f t="shared" ca="1" si="3"/>
        <v>519</v>
      </c>
      <c r="H15">
        <f t="shared" ca="1" si="4"/>
        <v>248</v>
      </c>
      <c r="I15">
        <f t="shared" ca="1" si="5"/>
        <v>3848</v>
      </c>
      <c r="J15">
        <f t="shared" ca="1" si="6"/>
        <v>2670</v>
      </c>
      <c r="K15">
        <f t="shared" ca="1" si="7"/>
        <v>1178</v>
      </c>
    </row>
    <row r="16" spans="1:11" x14ac:dyDescent="0.3">
      <c r="A16" t="s">
        <v>11</v>
      </c>
      <c r="B16" s="2">
        <v>44113</v>
      </c>
      <c r="C16">
        <f t="shared" ca="1" si="0"/>
        <v>628</v>
      </c>
      <c r="D16">
        <f t="shared" ca="1" si="1"/>
        <v>1129</v>
      </c>
      <c r="E16">
        <f t="shared" ca="1" si="2"/>
        <v>709</v>
      </c>
      <c r="F16">
        <f t="shared" ca="1" si="2"/>
        <v>549</v>
      </c>
      <c r="G16">
        <f t="shared" ca="1" si="3"/>
        <v>681</v>
      </c>
      <c r="H16">
        <f t="shared" ca="1" si="4"/>
        <v>325</v>
      </c>
      <c r="I16">
        <f t="shared" ca="1" si="5"/>
        <v>4021</v>
      </c>
      <c r="J16">
        <f t="shared" ca="1" si="6"/>
        <v>2809</v>
      </c>
      <c r="K16">
        <f t="shared" ca="1" si="7"/>
        <v>1212</v>
      </c>
    </row>
    <row r="17" spans="1:11" x14ac:dyDescent="0.3">
      <c r="A17" t="s">
        <v>11</v>
      </c>
      <c r="B17" s="2">
        <v>44114</v>
      </c>
      <c r="C17">
        <f t="shared" ca="1" si="0"/>
        <v>993</v>
      </c>
      <c r="D17">
        <f t="shared" ca="1" si="1"/>
        <v>1050</v>
      </c>
      <c r="E17">
        <f t="shared" ca="1" si="2"/>
        <v>623</v>
      </c>
      <c r="F17">
        <f t="shared" ca="1" si="2"/>
        <v>528</v>
      </c>
      <c r="G17">
        <f t="shared" ca="1" si="3"/>
        <v>606</v>
      </c>
      <c r="H17">
        <f t="shared" ca="1" si="4"/>
        <v>403</v>
      </c>
      <c r="I17">
        <f t="shared" ca="1" si="5"/>
        <v>4203</v>
      </c>
      <c r="J17">
        <f t="shared" ca="1" si="6"/>
        <v>2917</v>
      </c>
      <c r="K17">
        <f t="shared" ca="1" si="7"/>
        <v>1286</v>
      </c>
    </row>
    <row r="18" spans="1:11" x14ac:dyDescent="0.3">
      <c r="A18" t="s">
        <v>11</v>
      </c>
      <c r="B18" s="2">
        <v>44115</v>
      </c>
      <c r="C18">
        <f t="shared" ca="1" si="0"/>
        <v>742</v>
      </c>
      <c r="D18">
        <f t="shared" ca="1" si="1"/>
        <v>1178</v>
      </c>
      <c r="E18">
        <f t="shared" ca="1" si="2"/>
        <v>714</v>
      </c>
      <c r="F18">
        <f t="shared" ca="1" si="2"/>
        <v>701</v>
      </c>
      <c r="G18">
        <f t="shared" ca="1" si="3"/>
        <v>651</v>
      </c>
      <c r="H18">
        <f t="shared" ca="1" si="4"/>
        <v>327</v>
      </c>
      <c r="I18">
        <f t="shared" ca="1" si="5"/>
        <v>4313</v>
      </c>
      <c r="J18">
        <f t="shared" ca="1" si="6"/>
        <v>2820</v>
      </c>
      <c r="K18">
        <f t="shared" ca="1" si="7"/>
        <v>1493</v>
      </c>
    </row>
    <row r="19" spans="1:11" x14ac:dyDescent="0.3">
      <c r="A19" t="s">
        <v>11</v>
      </c>
      <c r="B19" s="2">
        <v>44116</v>
      </c>
      <c r="C19">
        <f t="shared" ca="1" si="0"/>
        <v>624</v>
      </c>
      <c r="D19">
        <f t="shared" ca="1" si="1"/>
        <v>1063</v>
      </c>
      <c r="E19">
        <f t="shared" ca="1" si="2"/>
        <v>695</v>
      </c>
      <c r="F19">
        <f t="shared" ca="1" si="2"/>
        <v>748</v>
      </c>
      <c r="G19">
        <f t="shared" ca="1" si="3"/>
        <v>421</v>
      </c>
      <c r="H19">
        <f t="shared" ca="1" si="4"/>
        <v>315</v>
      </c>
      <c r="I19">
        <f t="shared" ca="1" si="5"/>
        <v>3866</v>
      </c>
      <c r="J19">
        <f t="shared" ca="1" si="6"/>
        <v>2640</v>
      </c>
      <c r="K19">
        <f t="shared" ca="1" si="7"/>
        <v>1226</v>
      </c>
    </row>
    <row r="20" spans="1:11" x14ac:dyDescent="0.3">
      <c r="A20" t="s">
        <v>11</v>
      </c>
      <c r="B20" s="2">
        <v>44117</v>
      </c>
      <c r="C20">
        <f t="shared" ca="1" si="0"/>
        <v>894</v>
      </c>
      <c r="D20">
        <f t="shared" ca="1" si="1"/>
        <v>1098</v>
      </c>
      <c r="E20">
        <f t="shared" ca="1" si="2"/>
        <v>557</v>
      </c>
      <c r="F20">
        <f t="shared" ca="1" si="2"/>
        <v>535</v>
      </c>
      <c r="G20">
        <f t="shared" ca="1" si="3"/>
        <v>675</v>
      </c>
      <c r="H20">
        <f t="shared" ca="1" si="4"/>
        <v>366</v>
      </c>
      <c r="I20">
        <f t="shared" ca="1" si="5"/>
        <v>4125</v>
      </c>
      <c r="J20">
        <f t="shared" ca="1" si="6"/>
        <v>2670</v>
      </c>
      <c r="K20">
        <f t="shared" ca="1" si="7"/>
        <v>1455</v>
      </c>
    </row>
    <row r="21" spans="1:11" x14ac:dyDescent="0.3">
      <c r="A21" t="s">
        <v>11</v>
      </c>
      <c r="B21" s="2">
        <v>44118</v>
      </c>
      <c r="C21">
        <f t="shared" ca="1" si="0"/>
        <v>677</v>
      </c>
      <c r="D21">
        <f t="shared" ca="1" si="1"/>
        <v>1108</v>
      </c>
      <c r="E21">
        <f t="shared" ca="1" si="2"/>
        <v>531</v>
      </c>
      <c r="F21">
        <f t="shared" ca="1" si="2"/>
        <v>770</v>
      </c>
      <c r="G21">
        <f t="shared" ca="1" si="3"/>
        <v>683</v>
      </c>
      <c r="H21">
        <f t="shared" ca="1" si="4"/>
        <v>244</v>
      </c>
      <c r="I21">
        <f t="shared" ca="1" si="5"/>
        <v>4013</v>
      </c>
      <c r="J21">
        <f t="shared" ca="1" si="6"/>
        <v>2651</v>
      </c>
      <c r="K21">
        <f t="shared" ca="1" si="7"/>
        <v>1362</v>
      </c>
    </row>
    <row r="22" spans="1:11" x14ac:dyDescent="0.3">
      <c r="A22" t="s">
        <v>11</v>
      </c>
      <c r="B22" s="2">
        <v>44119</v>
      </c>
      <c r="C22">
        <f t="shared" ca="1" si="0"/>
        <v>701</v>
      </c>
      <c r="D22">
        <f t="shared" ca="1" si="1"/>
        <v>1176</v>
      </c>
      <c r="E22">
        <f t="shared" ca="1" si="2"/>
        <v>718</v>
      </c>
      <c r="F22">
        <f t="shared" ca="1" si="2"/>
        <v>525</v>
      </c>
      <c r="G22">
        <f t="shared" ca="1" si="3"/>
        <v>611</v>
      </c>
      <c r="H22">
        <f t="shared" ca="1" si="4"/>
        <v>270</v>
      </c>
      <c r="I22">
        <f t="shared" ca="1" si="5"/>
        <v>4001</v>
      </c>
      <c r="J22">
        <f t="shared" ca="1" si="6"/>
        <v>2817</v>
      </c>
      <c r="K22">
        <f t="shared" ca="1" si="7"/>
        <v>1184</v>
      </c>
    </row>
    <row r="23" spans="1:11" x14ac:dyDescent="0.3">
      <c r="A23" t="s">
        <v>11</v>
      </c>
      <c r="B23" s="2">
        <v>44120</v>
      </c>
      <c r="C23">
        <f t="shared" ca="1" si="0"/>
        <v>688</v>
      </c>
      <c r="D23">
        <f t="shared" ca="1" si="1"/>
        <v>1055</v>
      </c>
      <c r="E23">
        <f t="shared" ca="1" si="2"/>
        <v>645</v>
      </c>
      <c r="F23">
        <f t="shared" ca="1" si="2"/>
        <v>682</v>
      </c>
      <c r="G23">
        <f t="shared" ca="1" si="3"/>
        <v>583</v>
      </c>
      <c r="H23">
        <f t="shared" ca="1" si="4"/>
        <v>332</v>
      </c>
      <c r="I23">
        <f t="shared" ca="1" si="5"/>
        <v>3985</v>
      </c>
      <c r="J23">
        <f t="shared" ca="1" si="6"/>
        <v>2882</v>
      </c>
      <c r="K23">
        <f t="shared" ca="1" si="7"/>
        <v>1103</v>
      </c>
    </row>
    <row r="24" spans="1:11" x14ac:dyDescent="0.3">
      <c r="A24" t="s">
        <v>11</v>
      </c>
      <c r="B24" s="2">
        <v>44121</v>
      </c>
      <c r="C24">
        <f t="shared" ca="1" si="0"/>
        <v>877</v>
      </c>
      <c r="D24">
        <f t="shared" ca="1" si="1"/>
        <v>1040</v>
      </c>
      <c r="E24">
        <f ca="1">RANDBETWEEN(500,800)</f>
        <v>591</v>
      </c>
      <c r="F24">
        <f t="shared" ca="1" si="2"/>
        <v>637</v>
      </c>
      <c r="G24">
        <f t="shared" ca="1" si="3"/>
        <v>471</v>
      </c>
      <c r="H24">
        <f t="shared" ca="1" si="4"/>
        <v>398</v>
      </c>
      <c r="I24">
        <f t="shared" ca="1" si="5"/>
        <v>4014</v>
      </c>
      <c r="J24">
        <f t="shared" ca="1" si="6"/>
        <v>2890</v>
      </c>
      <c r="K24">
        <f t="shared" ca="1" si="7"/>
        <v>1124</v>
      </c>
    </row>
    <row r="25" spans="1:11" x14ac:dyDescent="0.3">
      <c r="A25" t="s">
        <v>11</v>
      </c>
      <c r="B25" s="2">
        <v>44122</v>
      </c>
      <c r="C25">
        <f t="shared" ca="1" si="0"/>
        <v>858</v>
      </c>
      <c r="D25">
        <f t="shared" ca="1" si="1"/>
        <v>1046</v>
      </c>
      <c r="E25">
        <f t="shared" ca="1" si="2"/>
        <v>620</v>
      </c>
      <c r="F25">
        <f t="shared" ca="1" si="2"/>
        <v>646</v>
      </c>
      <c r="G25">
        <f t="shared" ca="1" si="3"/>
        <v>510</v>
      </c>
      <c r="H25">
        <f t="shared" ca="1" si="4"/>
        <v>391</v>
      </c>
      <c r="I25">
        <f t="shared" ca="1" si="5"/>
        <v>4071</v>
      </c>
      <c r="J25">
        <f t="shared" ca="1" si="6"/>
        <v>2649</v>
      </c>
      <c r="K25">
        <f t="shared" ca="1" si="7"/>
        <v>1422</v>
      </c>
    </row>
    <row r="26" spans="1:11" x14ac:dyDescent="0.3">
      <c r="A26" t="s">
        <v>11</v>
      </c>
      <c r="B26" s="2">
        <v>44123</v>
      </c>
      <c r="C26">
        <f t="shared" ca="1" si="0"/>
        <v>676</v>
      </c>
      <c r="D26">
        <f t="shared" ca="1" si="1"/>
        <v>1053</v>
      </c>
      <c r="E26">
        <f t="shared" ca="1" si="2"/>
        <v>510</v>
      </c>
      <c r="F26">
        <f t="shared" ca="1" si="2"/>
        <v>607</v>
      </c>
      <c r="G26">
        <f t="shared" ca="1" si="3"/>
        <v>554</v>
      </c>
      <c r="H26">
        <f t="shared" ca="1" si="4"/>
        <v>355</v>
      </c>
      <c r="I26">
        <f t="shared" ca="1" si="5"/>
        <v>3755</v>
      </c>
      <c r="J26">
        <f t="shared" ca="1" si="6"/>
        <v>2801</v>
      </c>
      <c r="K26">
        <f t="shared" ca="1" si="7"/>
        <v>954</v>
      </c>
    </row>
    <row r="27" spans="1:11" x14ac:dyDescent="0.3">
      <c r="A27" t="s">
        <v>11</v>
      </c>
      <c r="B27" s="2">
        <v>44124</v>
      </c>
      <c r="C27">
        <f t="shared" ca="1" si="0"/>
        <v>608</v>
      </c>
      <c r="D27">
        <f ca="1">RANDBETWEEN(1000,1200)</f>
        <v>1100</v>
      </c>
      <c r="E27">
        <f t="shared" ca="1" si="2"/>
        <v>594</v>
      </c>
      <c r="F27">
        <f t="shared" ca="1" si="2"/>
        <v>599</v>
      </c>
      <c r="G27">
        <f t="shared" ca="1" si="3"/>
        <v>613</v>
      </c>
      <c r="H27">
        <f t="shared" ca="1" si="4"/>
        <v>441</v>
      </c>
      <c r="I27">
        <f t="shared" ca="1" si="5"/>
        <v>3955</v>
      </c>
      <c r="J27">
        <f t="shared" ca="1" si="6"/>
        <v>2872</v>
      </c>
      <c r="K27">
        <f t="shared" ca="1" si="7"/>
        <v>1083</v>
      </c>
    </row>
    <row r="28" spans="1:11" x14ac:dyDescent="0.3">
      <c r="A28" t="s">
        <v>11</v>
      </c>
      <c r="B28" s="2">
        <v>44125</v>
      </c>
      <c r="C28">
        <f t="shared" ca="1" si="0"/>
        <v>877</v>
      </c>
      <c r="D28">
        <f t="shared" ca="1" si="1"/>
        <v>1134</v>
      </c>
      <c r="E28">
        <f t="shared" ca="1" si="2"/>
        <v>503</v>
      </c>
      <c r="F28">
        <f t="shared" ca="1" si="2"/>
        <v>563</v>
      </c>
      <c r="G28">
        <f t="shared" ca="1" si="3"/>
        <v>678</v>
      </c>
      <c r="H28">
        <f t="shared" ca="1" si="4"/>
        <v>398</v>
      </c>
      <c r="I28">
        <f t="shared" ca="1" si="5"/>
        <v>4153</v>
      </c>
      <c r="J28">
        <f t="shared" ca="1" si="6"/>
        <v>2841</v>
      </c>
      <c r="K28">
        <f t="shared" ca="1" si="7"/>
        <v>1312</v>
      </c>
    </row>
    <row r="29" spans="1:11" x14ac:dyDescent="0.3">
      <c r="A29" t="s">
        <v>11</v>
      </c>
      <c r="B29" s="2">
        <v>44126</v>
      </c>
      <c r="C29">
        <f t="shared" ca="1" si="0"/>
        <v>652</v>
      </c>
      <c r="D29">
        <f t="shared" ca="1" si="1"/>
        <v>1027</v>
      </c>
      <c r="E29">
        <f t="shared" ca="1" si="2"/>
        <v>501</v>
      </c>
      <c r="F29">
        <f t="shared" ca="1" si="2"/>
        <v>548</v>
      </c>
      <c r="G29">
        <f t="shared" ca="1" si="3"/>
        <v>518</v>
      </c>
      <c r="H29">
        <f t="shared" ca="1" si="4"/>
        <v>404</v>
      </c>
      <c r="I29">
        <f t="shared" ca="1" si="5"/>
        <v>3650</v>
      </c>
      <c r="J29">
        <f t="shared" ca="1" si="6"/>
        <v>2890</v>
      </c>
      <c r="K29">
        <f t="shared" ca="1" si="7"/>
        <v>760</v>
      </c>
    </row>
    <row r="30" spans="1:11" x14ac:dyDescent="0.3">
      <c r="A30" t="s">
        <v>11</v>
      </c>
      <c r="B30" s="2">
        <v>44127</v>
      </c>
      <c r="C30">
        <f t="shared" ca="1" si="0"/>
        <v>638</v>
      </c>
      <c r="D30">
        <f t="shared" ca="1" si="1"/>
        <v>1012</v>
      </c>
      <c r="E30">
        <f t="shared" ca="1" si="2"/>
        <v>671</v>
      </c>
      <c r="F30">
        <f t="shared" ca="1" si="2"/>
        <v>597</v>
      </c>
      <c r="G30">
        <f t="shared" ca="1" si="3"/>
        <v>678</v>
      </c>
      <c r="H30">
        <f t="shared" ca="1" si="4"/>
        <v>251</v>
      </c>
      <c r="I30">
        <f t="shared" ca="1" si="5"/>
        <v>3847</v>
      </c>
      <c r="J30">
        <f t="shared" ca="1" si="6"/>
        <v>2589</v>
      </c>
      <c r="K30">
        <f t="shared" ca="1" si="7"/>
        <v>1258</v>
      </c>
    </row>
    <row r="31" spans="1:11" x14ac:dyDescent="0.3">
      <c r="A31" t="s">
        <v>11</v>
      </c>
      <c r="B31" s="2">
        <v>44128</v>
      </c>
      <c r="C31">
        <f t="shared" ca="1" si="0"/>
        <v>713</v>
      </c>
      <c r="D31">
        <f t="shared" ca="1" si="1"/>
        <v>1078</v>
      </c>
      <c r="E31">
        <f t="shared" ca="1" si="2"/>
        <v>501</v>
      </c>
      <c r="F31">
        <f t="shared" ca="1" si="2"/>
        <v>565</v>
      </c>
      <c r="G31">
        <f ca="1">RANDBETWEEN(400,700)</f>
        <v>654</v>
      </c>
      <c r="H31">
        <f t="shared" ca="1" si="4"/>
        <v>373</v>
      </c>
      <c r="I31">
        <f t="shared" ca="1" si="5"/>
        <v>3884</v>
      </c>
      <c r="J31">
        <f t="shared" ca="1" si="6"/>
        <v>2600</v>
      </c>
      <c r="K31">
        <f t="shared" ca="1" si="7"/>
        <v>1284</v>
      </c>
    </row>
    <row r="32" spans="1:11" x14ac:dyDescent="0.3">
      <c r="A32" t="s">
        <v>11</v>
      </c>
      <c r="B32" s="2">
        <v>44129</v>
      </c>
      <c r="C32">
        <f t="shared" ca="1" si="0"/>
        <v>678</v>
      </c>
      <c r="D32">
        <f t="shared" ca="1" si="1"/>
        <v>1072</v>
      </c>
      <c r="E32">
        <f t="shared" ca="1" si="2"/>
        <v>797</v>
      </c>
      <c r="F32">
        <f t="shared" ca="1" si="2"/>
        <v>632</v>
      </c>
      <c r="G32">
        <f t="shared" ca="1" si="3"/>
        <v>637</v>
      </c>
      <c r="H32">
        <f t="shared" ca="1" si="4"/>
        <v>486</v>
      </c>
      <c r="I32">
        <f t="shared" ca="1" si="5"/>
        <v>4302</v>
      </c>
      <c r="J32">
        <f t="shared" ca="1" si="6"/>
        <v>2805</v>
      </c>
      <c r="K32">
        <f t="shared" ca="1" si="7"/>
        <v>1497</v>
      </c>
    </row>
    <row r="33" spans="1:11" x14ac:dyDescent="0.3">
      <c r="A33" t="s">
        <v>11</v>
      </c>
      <c r="B33" s="2">
        <v>44130</v>
      </c>
      <c r="C33">
        <f t="shared" ca="1" si="0"/>
        <v>897</v>
      </c>
      <c r="D33">
        <f t="shared" ca="1" si="1"/>
        <v>1127</v>
      </c>
      <c r="E33">
        <f t="shared" ca="1" si="2"/>
        <v>717</v>
      </c>
      <c r="F33">
        <f ca="1">RANDBETWEEN(500,800)</f>
        <v>658</v>
      </c>
      <c r="G33">
        <f t="shared" ca="1" si="3"/>
        <v>405</v>
      </c>
      <c r="H33">
        <f t="shared" ca="1" si="4"/>
        <v>239</v>
      </c>
      <c r="I33">
        <f t="shared" ca="1" si="5"/>
        <v>4043</v>
      </c>
      <c r="J33">
        <f t="shared" ca="1" si="6"/>
        <v>2747</v>
      </c>
      <c r="K33">
        <f t="shared" ca="1" si="7"/>
        <v>1296</v>
      </c>
    </row>
    <row r="34" spans="1:11" x14ac:dyDescent="0.3">
      <c r="A34" t="s">
        <v>11</v>
      </c>
      <c r="B34" s="2">
        <v>44131</v>
      </c>
      <c r="C34">
        <f ca="1">RANDBETWEEN(600,1000)</f>
        <v>977</v>
      </c>
      <c r="D34">
        <f t="shared" ca="1" si="1"/>
        <v>1067</v>
      </c>
      <c r="E34">
        <f t="shared" ca="1" si="2"/>
        <v>787</v>
      </c>
      <c r="F34">
        <f t="shared" ca="1" si="2"/>
        <v>662</v>
      </c>
      <c r="G34">
        <f t="shared" ca="1" si="3"/>
        <v>439</v>
      </c>
      <c r="H34">
        <f t="shared" ca="1" si="4"/>
        <v>388</v>
      </c>
      <c r="I34">
        <f t="shared" ca="1" si="5"/>
        <v>4320</v>
      </c>
      <c r="J34">
        <f t="shared" ca="1" si="6"/>
        <v>2594</v>
      </c>
      <c r="K34">
        <f t="shared" ca="1" si="7"/>
        <v>1726</v>
      </c>
    </row>
    <row r="35" spans="1:11" x14ac:dyDescent="0.3">
      <c r="A35" t="s">
        <v>11</v>
      </c>
      <c r="B35" s="2">
        <v>44132</v>
      </c>
      <c r="C35">
        <f t="shared" ca="1" si="0"/>
        <v>849</v>
      </c>
      <c r="D35">
        <f t="shared" ca="1" si="1"/>
        <v>1153</v>
      </c>
      <c r="E35">
        <f t="shared" ca="1" si="2"/>
        <v>717</v>
      </c>
      <c r="F35">
        <f t="shared" ca="1" si="2"/>
        <v>777</v>
      </c>
      <c r="G35">
        <f t="shared" ca="1" si="3"/>
        <v>637</v>
      </c>
      <c r="H35">
        <f t="shared" ca="1" si="4"/>
        <v>207</v>
      </c>
      <c r="I35">
        <f t="shared" ca="1" si="5"/>
        <v>4340</v>
      </c>
      <c r="J35">
        <f t="shared" ca="1" si="6"/>
        <v>2793</v>
      </c>
      <c r="K35">
        <f t="shared" ca="1" si="7"/>
        <v>1547</v>
      </c>
    </row>
    <row r="36" spans="1:11" x14ac:dyDescent="0.3">
      <c r="A36" t="s">
        <v>11</v>
      </c>
      <c r="B36" s="2">
        <v>44133</v>
      </c>
      <c r="C36">
        <f t="shared" ca="1" si="0"/>
        <v>990</v>
      </c>
      <c r="D36">
        <f t="shared" ca="1" si="1"/>
        <v>1112</v>
      </c>
      <c r="E36">
        <f t="shared" ca="1" si="2"/>
        <v>732</v>
      </c>
      <c r="F36">
        <f t="shared" ca="1" si="2"/>
        <v>763</v>
      </c>
      <c r="G36">
        <f t="shared" ca="1" si="3"/>
        <v>442</v>
      </c>
      <c r="H36">
        <f t="shared" ca="1" si="4"/>
        <v>239</v>
      </c>
      <c r="I36">
        <f t="shared" ca="1" si="5"/>
        <v>4278</v>
      </c>
      <c r="J36">
        <f t="shared" ca="1" si="6"/>
        <v>2930</v>
      </c>
      <c r="K36">
        <f t="shared" ca="1" si="7"/>
        <v>1348</v>
      </c>
    </row>
    <row r="37" spans="1:11" x14ac:dyDescent="0.3">
      <c r="A37" t="s">
        <v>11</v>
      </c>
      <c r="B37" s="2">
        <v>44134</v>
      </c>
      <c r="C37">
        <f t="shared" ca="1" si="0"/>
        <v>844</v>
      </c>
      <c r="D37">
        <f t="shared" ca="1" si="1"/>
        <v>1004</v>
      </c>
      <c r="E37">
        <f t="shared" ca="1" si="2"/>
        <v>550</v>
      </c>
      <c r="F37">
        <f t="shared" ca="1" si="2"/>
        <v>736</v>
      </c>
      <c r="G37">
        <f t="shared" ca="1" si="3"/>
        <v>583</v>
      </c>
      <c r="H37">
        <f t="shared" ca="1" si="4"/>
        <v>419</v>
      </c>
      <c r="I37">
        <f t="shared" ca="1" si="5"/>
        <v>4136</v>
      </c>
      <c r="J37">
        <f t="shared" ca="1" si="6"/>
        <v>2917</v>
      </c>
      <c r="K37">
        <f t="shared" ca="1" si="7"/>
        <v>1219</v>
      </c>
    </row>
    <row r="38" spans="1:11" x14ac:dyDescent="0.3">
      <c r="A38" t="s">
        <v>11</v>
      </c>
      <c r="B38" s="2">
        <v>44135</v>
      </c>
      <c r="C38">
        <f t="shared" ca="1" si="0"/>
        <v>818</v>
      </c>
      <c r="D38">
        <f t="shared" ca="1" si="1"/>
        <v>1123</v>
      </c>
      <c r="E38">
        <f ca="1">RANDBETWEEN(500,800)</f>
        <v>582</v>
      </c>
      <c r="F38">
        <f t="shared" ca="1" si="2"/>
        <v>500</v>
      </c>
      <c r="G38">
        <f t="shared" ca="1" si="3"/>
        <v>684</v>
      </c>
      <c r="H38">
        <f t="shared" ca="1" si="4"/>
        <v>204</v>
      </c>
      <c r="I38">
        <f t="shared" ca="1" si="5"/>
        <v>3911</v>
      </c>
      <c r="J38">
        <f t="shared" ca="1" si="6"/>
        <v>2829</v>
      </c>
      <c r="K38">
        <f t="shared" ca="1" si="7"/>
        <v>1082</v>
      </c>
    </row>
    <row r="39" spans="1:11" x14ac:dyDescent="0.3">
      <c r="A39" t="s">
        <v>12</v>
      </c>
      <c r="B39" s="2">
        <v>44136</v>
      </c>
      <c r="C39">
        <f t="shared" ca="1" si="0"/>
        <v>883</v>
      </c>
      <c r="D39">
        <f t="shared" ca="1" si="1"/>
        <v>1169</v>
      </c>
      <c r="E39">
        <f t="shared" ca="1" si="2"/>
        <v>689</v>
      </c>
      <c r="F39">
        <f t="shared" ca="1" si="2"/>
        <v>653</v>
      </c>
      <c r="G39">
        <f t="shared" ca="1" si="3"/>
        <v>545</v>
      </c>
      <c r="H39">
        <f t="shared" ca="1" si="4"/>
        <v>457</v>
      </c>
      <c r="I39">
        <f t="shared" ca="1" si="5"/>
        <v>4396</v>
      </c>
      <c r="J39">
        <f t="shared" ca="1" si="6"/>
        <v>2527</v>
      </c>
      <c r="K39">
        <f t="shared" ca="1" si="7"/>
        <v>1869</v>
      </c>
    </row>
    <row r="40" spans="1:11" x14ac:dyDescent="0.3">
      <c r="A40" t="s">
        <v>12</v>
      </c>
      <c r="B40" s="2">
        <v>44137</v>
      </c>
      <c r="C40">
        <f t="shared" ca="1" si="0"/>
        <v>607</v>
      </c>
      <c r="D40">
        <f t="shared" ca="1" si="1"/>
        <v>1151</v>
      </c>
      <c r="E40">
        <f t="shared" ca="1" si="2"/>
        <v>774</v>
      </c>
      <c r="F40">
        <f t="shared" ca="1" si="2"/>
        <v>548</v>
      </c>
      <c r="G40">
        <f t="shared" ca="1" si="3"/>
        <v>461</v>
      </c>
      <c r="H40">
        <f t="shared" ca="1" si="4"/>
        <v>227</v>
      </c>
      <c r="I40">
        <f t="shared" ca="1" si="5"/>
        <v>3768</v>
      </c>
      <c r="J40">
        <f t="shared" ca="1" si="6"/>
        <v>2613</v>
      </c>
      <c r="K40">
        <f t="shared" ca="1" si="7"/>
        <v>1155</v>
      </c>
    </row>
    <row r="41" spans="1:11" x14ac:dyDescent="0.3">
      <c r="A41" t="s">
        <v>12</v>
      </c>
      <c r="B41" s="2">
        <v>44138</v>
      </c>
      <c r="C41">
        <f t="shared" ca="1" si="0"/>
        <v>618</v>
      </c>
      <c r="D41">
        <f ca="1">RANDBETWEEN(1000,1200)</f>
        <v>1160</v>
      </c>
      <c r="E41">
        <f t="shared" ca="1" si="2"/>
        <v>618</v>
      </c>
      <c r="F41">
        <f t="shared" ca="1" si="2"/>
        <v>579</v>
      </c>
      <c r="G41">
        <f ca="1">RANDBETWEEN(400,700)</f>
        <v>684</v>
      </c>
      <c r="H41">
        <f t="shared" ca="1" si="4"/>
        <v>202</v>
      </c>
      <c r="I41">
        <f t="shared" ca="1" si="5"/>
        <v>3861</v>
      </c>
      <c r="J41">
        <f t="shared" ca="1" si="6"/>
        <v>2853</v>
      </c>
      <c r="K41">
        <f t="shared" ca="1" si="7"/>
        <v>1008</v>
      </c>
    </row>
    <row r="42" spans="1:11" x14ac:dyDescent="0.3">
      <c r="A42" t="s">
        <v>12</v>
      </c>
      <c r="B42" s="2">
        <v>44139</v>
      </c>
      <c r="C42">
        <f t="shared" ca="1" si="0"/>
        <v>604</v>
      </c>
      <c r="D42">
        <f t="shared" ca="1" si="1"/>
        <v>1120</v>
      </c>
      <c r="E42">
        <f t="shared" ca="1" si="2"/>
        <v>761</v>
      </c>
      <c r="F42">
        <f t="shared" ca="1" si="2"/>
        <v>705</v>
      </c>
      <c r="G42">
        <f t="shared" ca="1" si="3"/>
        <v>625</v>
      </c>
      <c r="H42">
        <f t="shared" ca="1" si="4"/>
        <v>326</v>
      </c>
      <c r="I42">
        <f t="shared" ca="1" si="5"/>
        <v>4141</v>
      </c>
      <c r="J42">
        <f t="shared" ca="1" si="6"/>
        <v>2800</v>
      </c>
      <c r="K42">
        <f t="shared" ca="1" si="7"/>
        <v>1341</v>
      </c>
    </row>
    <row r="43" spans="1:11" x14ac:dyDescent="0.3">
      <c r="A43" t="s">
        <v>12</v>
      </c>
      <c r="B43" s="2">
        <v>44140</v>
      </c>
      <c r="C43">
        <f t="shared" ca="1" si="0"/>
        <v>670</v>
      </c>
      <c r="D43">
        <f t="shared" ca="1" si="1"/>
        <v>1030</v>
      </c>
      <c r="E43">
        <f t="shared" ca="1" si="2"/>
        <v>650</v>
      </c>
      <c r="F43">
        <f t="shared" ca="1" si="2"/>
        <v>599</v>
      </c>
      <c r="G43">
        <f t="shared" ca="1" si="3"/>
        <v>669</v>
      </c>
      <c r="H43">
        <f t="shared" ca="1" si="4"/>
        <v>394</v>
      </c>
      <c r="I43">
        <f t="shared" ca="1" si="5"/>
        <v>4012</v>
      </c>
      <c r="J43">
        <f t="shared" ca="1" si="6"/>
        <v>2716</v>
      </c>
      <c r="K43">
        <f t="shared" ca="1" si="7"/>
        <v>1296</v>
      </c>
    </row>
    <row r="44" spans="1:11" x14ac:dyDescent="0.3">
      <c r="A44" t="s">
        <v>12</v>
      </c>
      <c r="B44" s="2">
        <v>44141</v>
      </c>
      <c r="C44">
        <f t="shared" ca="1" si="0"/>
        <v>845</v>
      </c>
      <c r="D44">
        <f t="shared" ca="1" si="1"/>
        <v>1176</v>
      </c>
      <c r="E44">
        <f t="shared" ca="1" si="2"/>
        <v>596</v>
      </c>
      <c r="F44">
        <f t="shared" ca="1" si="2"/>
        <v>653</v>
      </c>
      <c r="G44">
        <f t="shared" ca="1" si="3"/>
        <v>611</v>
      </c>
      <c r="H44">
        <f t="shared" ca="1" si="4"/>
        <v>386</v>
      </c>
      <c r="I44">
        <f t="shared" ca="1" si="5"/>
        <v>4267</v>
      </c>
      <c r="J44">
        <f t="shared" ca="1" si="6"/>
        <v>2671</v>
      </c>
      <c r="K44">
        <f t="shared" ca="1" si="7"/>
        <v>1596</v>
      </c>
    </row>
    <row r="45" spans="1:11" x14ac:dyDescent="0.3">
      <c r="A45" t="s">
        <v>12</v>
      </c>
      <c r="B45" s="2">
        <v>44142</v>
      </c>
      <c r="C45">
        <f t="shared" ca="1" si="0"/>
        <v>688</v>
      </c>
      <c r="D45">
        <f t="shared" ca="1" si="1"/>
        <v>1019</v>
      </c>
      <c r="E45">
        <f t="shared" ca="1" si="2"/>
        <v>759</v>
      </c>
      <c r="F45">
        <f ca="1">RANDBETWEEN(500,800)</f>
        <v>549</v>
      </c>
      <c r="G45">
        <f t="shared" ca="1" si="3"/>
        <v>500</v>
      </c>
      <c r="H45">
        <f t="shared" ca="1" si="4"/>
        <v>441</v>
      </c>
      <c r="I45">
        <f t="shared" ca="1" si="5"/>
        <v>3956</v>
      </c>
      <c r="J45">
        <f t="shared" ca="1" si="6"/>
        <v>2527</v>
      </c>
      <c r="K45">
        <f t="shared" ca="1" si="7"/>
        <v>1429</v>
      </c>
    </row>
    <row r="46" spans="1:11" x14ac:dyDescent="0.3">
      <c r="A46" t="s">
        <v>12</v>
      </c>
      <c r="B46" s="2">
        <v>44143</v>
      </c>
      <c r="C46">
        <f t="shared" ca="1" si="0"/>
        <v>891</v>
      </c>
      <c r="D46">
        <f t="shared" ca="1" si="1"/>
        <v>1192</v>
      </c>
      <c r="E46">
        <f t="shared" ca="1" si="2"/>
        <v>562</v>
      </c>
      <c r="F46">
        <f t="shared" ca="1" si="2"/>
        <v>652</v>
      </c>
      <c r="G46">
        <f t="shared" ca="1" si="3"/>
        <v>552</v>
      </c>
      <c r="H46">
        <f t="shared" ca="1" si="4"/>
        <v>260</v>
      </c>
      <c r="I46">
        <f t="shared" ca="1" si="5"/>
        <v>4109</v>
      </c>
      <c r="J46">
        <f t="shared" ca="1" si="6"/>
        <v>2735</v>
      </c>
      <c r="K46">
        <f t="shared" ca="1" si="7"/>
        <v>1374</v>
      </c>
    </row>
    <row r="47" spans="1:11" x14ac:dyDescent="0.3">
      <c r="A47" t="s">
        <v>12</v>
      </c>
      <c r="B47" s="2">
        <v>44144</v>
      </c>
      <c r="C47">
        <f t="shared" ca="1" si="0"/>
        <v>849</v>
      </c>
      <c r="D47">
        <f t="shared" ca="1" si="1"/>
        <v>1105</v>
      </c>
      <c r="E47">
        <f t="shared" ca="1" si="2"/>
        <v>764</v>
      </c>
      <c r="F47">
        <f t="shared" ca="1" si="2"/>
        <v>770</v>
      </c>
      <c r="G47">
        <f t="shared" ca="1" si="3"/>
        <v>698</v>
      </c>
      <c r="H47">
        <f t="shared" ca="1" si="4"/>
        <v>253</v>
      </c>
      <c r="I47">
        <f t="shared" ca="1" si="5"/>
        <v>4439</v>
      </c>
      <c r="J47">
        <f t="shared" ca="1" si="6"/>
        <v>2647</v>
      </c>
      <c r="K47">
        <f t="shared" ca="1" si="7"/>
        <v>1792</v>
      </c>
    </row>
    <row r="48" spans="1:11" x14ac:dyDescent="0.3">
      <c r="A48" t="s">
        <v>12</v>
      </c>
      <c r="B48" s="2">
        <v>44145</v>
      </c>
      <c r="C48">
        <f t="shared" ca="1" si="0"/>
        <v>827</v>
      </c>
      <c r="D48">
        <f t="shared" ca="1" si="1"/>
        <v>1088</v>
      </c>
      <c r="E48">
        <f t="shared" ca="1" si="2"/>
        <v>505</v>
      </c>
      <c r="F48">
        <f t="shared" ca="1" si="2"/>
        <v>521</v>
      </c>
      <c r="G48">
        <f t="shared" ca="1" si="3"/>
        <v>659</v>
      </c>
      <c r="H48">
        <f t="shared" ca="1" si="4"/>
        <v>409</v>
      </c>
      <c r="I48">
        <f t="shared" ca="1" si="5"/>
        <v>4009</v>
      </c>
      <c r="J48">
        <f t="shared" ca="1" si="6"/>
        <v>2921</v>
      </c>
      <c r="K48">
        <f t="shared" ca="1" si="7"/>
        <v>1088</v>
      </c>
    </row>
    <row r="49" spans="1:11" x14ac:dyDescent="0.3">
      <c r="A49" t="s">
        <v>12</v>
      </c>
      <c r="B49" s="2">
        <v>44146</v>
      </c>
      <c r="C49">
        <f t="shared" ca="1" si="0"/>
        <v>705</v>
      </c>
      <c r="D49">
        <f t="shared" ca="1" si="1"/>
        <v>1199</v>
      </c>
      <c r="E49">
        <f t="shared" ca="1" si="2"/>
        <v>755</v>
      </c>
      <c r="F49">
        <f t="shared" ca="1" si="2"/>
        <v>679</v>
      </c>
      <c r="G49">
        <f t="shared" ca="1" si="3"/>
        <v>700</v>
      </c>
      <c r="H49">
        <f t="shared" ca="1" si="4"/>
        <v>254</v>
      </c>
      <c r="I49">
        <f t="shared" ca="1" si="5"/>
        <v>4292</v>
      </c>
      <c r="J49">
        <f t="shared" ca="1" si="6"/>
        <v>2931</v>
      </c>
      <c r="K49">
        <f t="shared" ca="1" si="7"/>
        <v>1361</v>
      </c>
    </row>
    <row r="50" spans="1:11" x14ac:dyDescent="0.3">
      <c r="A50" t="s">
        <v>12</v>
      </c>
      <c r="B50" s="2">
        <v>44147</v>
      </c>
      <c r="C50">
        <f ca="1">RANDBETWEEN(600,1000)</f>
        <v>799</v>
      </c>
      <c r="D50">
        <f t="shared" ca="1" si="1"/>
        <v>1016</v>
      </c>
      <c r="E50">
        <f t="shared" ca="1" si="2"/>
        <v>525</v>
      </c>
      <c r="F50">
        <f t="shared" ca="1" si="2"/>
        <v>562</v>
      </c>
      <c r="G50">
        <f t="shared" ca="1" si="3"/>
        <v>461</v>
      </c>
      <c r="H50">
        <f t="shared" ca="1" si="4"/>
        <v>497</v>
      </c>
      <c r="I50">
        <f t="shared" ca="1" si="5"/>
        <v>3860</v>
      </c>
      <c r="J50">
        <f t="shared" ca="1" si="6"/>
        <v>2553</v>
      </c>
      <c r="K50">
        <f t="shared" ca="1" si="7"/>
        <v>1307</v>
      </c>
    </row>
    <row r="51" spans="1:11" x14ac:dyDescent="0.3">
      <c r="A51" t="s">
        <v>12</v>
      </c>
      <c r="B51" s="2">
        <v>44148</v>
      </c>
      <c r="C51">
        <f t="shared" ca="1" si="0"/>
        <v>664</v>
      </c>
      <c r="D51">
        <f t="shared" ca="1" si="1"/>
        <v>1185</v>
      </c>
      <c r="E51">
        <f ca="1">RANDBETWEEN(500,800)</f>
        <v>764</v>
      </c>
      <c r="F51">
        <f t="shared" ca="1" si="2"/>
        <v>534</v>
      </c>
      <c r="G51">
        <f t="shared" ca="1" si="3"/>
        <v>499</v>
      </c>
      <c r="H51">
        <f t="shared" ca="1" si="4"/>
        <v>347</v>
      </c>
      <c r="I51">
        <f t="shared" ca="1" si="5"/>
        <v>3993</v>
      </c>
      <c r="J51">
        <f t="shared" ca="1" si="6"/>
        <v>3000</v>
      </c>
      <c r="K51">
        <f t="shared" ca="1" si="7"/>
        <v>993</v>
      </c>
    </row>
    <row r="52" spans="1:11" x14ac:dyDescent="0.3">
      <c r="A52" t="s">
        <v>12</v>
      </c>
      <c r="B52" s="2">
        <v>44149</v>
      </c>
      <c r="C52">
        <f t="shared" ca="1" si="0"/>
        <v>750</v>
      </c>
      <c r="D52">
        <f t="shared" ca="1" si="1"/>
        <v>1003</v>
      </c>
      <c r="E52">
        <f t="shared" ca="1" si="2"/>
        <v>789</v>
      </c>
      <c r="F52">
        <f t="shared" ca="1" si="2"/>
        <v>623</v>
      </c>
      <c r="G52">
        <f t="shared" ca="1" si="3"/>
        <v>512</v>
      </c>
      <c r="H52">
        <f t="shared" ca="1" si="4"/>
        <v>250</v>
      </c>
      <c r="I52">
        <f t="shared" ca="1" si="5"/>
        <v>3927</v>
      </c>
      <c r="J52">
        <f t="shared" ca="1" si="6"/>
        <v>2847</v>
      </c>
      <c r="K52">
        <f t="shared" ca="1" si="7"/>
        <v>1080</v>
      </c>
    </row>
    <row r="53" spans="1:11" x14ac:dyDescent="0.3">
      <c r="A53" t="s">
        <v>12</v>
      </c>
      <c r="B53" s="2">
        <v>44150</v>
      </c>
      <c r="C53">
        <f t="shared" ca="1" si="0"/>
        <v>611</v>
      </c>
      <c r="D53">
        <f t="shared" ca="1" si="1"/>
        <v>1034</v>
      </c>
      <c r="E53">
        <f t="shared" ca="1" si="2"/>
        <v>664</v>
      </c>
      <c r="F53">
        <f ca="1">RANDBETWEEN(500,800)</f>
        <v>719</v>
      </c>
      <c r="G53">
        <f t="shared" ca="1" si="3"/>
        <v>694</v>
      </c>
      <c r="H53">
        <f t="shared" ca="1" si="4"/>
        <v>347</v>
      </c>
      <c r="I53">
        <f t="shared" ca="1" si="5"/>
        <v>4069</v>
      </c>
      <c r="J53">
        <f t="shared" ca="1" si="6"/>
        <v>2988</v>
      </c>
      <c r="K53">
        <f t="shared" ca="1" si="7"/>
        <v>1081</v>
      </c>
    </row>
    <row r="54" spans="1:11" x14ac:dyDescent="0.3">
      <c r="A54" t="s">
        <v>12</v>
      </c>
      <c r="B54" s="2">
        <v>44151</v>
      </c>
      <c r="C54">
        <f t="shared" ca="1" si="0"/>
        <v>756</v>
      </c>
      <c r="D54">
        <f ca="1">RANDBETWEEN(1000,1200)</f>
        <v>1111</v>
      </c>
      <c r="E54">
        <f t="shared" ca="1" si="2"/>
        <v>502</v>
      </c>
      <c r="F54">
        <f t="shared" ca="1" si="2"/>
        <v>646</v>
      </c>
      <c r="G54">
        <f ca="1">RANDBETWEEN(400,700)</f>
        <v>489</v>
      </c>
      <c r="H54">
        <f t="shared" ca="1" si="4"/>
        <v>286</v>
      </c>
      <c r="I54">
        <f t="shared" ca="1" si="5"/>
        <v>3790</v>
      </c>
      <c r="J54">
        <f t="shared" ca="1" si="6"/>
        <v>2703</v>
      </c>
      <c r="K54">
        <f t="shared" ca="1" si="7"/>
        <v>1087</v>
      </c>
    </row>
    <row r="55" spans="1:11" x14ac:dyDescent="0.3">
      <c r="A55" t="s">
        <v>12</v>
      </c>
      <c r="B55" s="2">
        <v>44152</v>
      </c>
      <c r="C55">
        <f t="shared" ca="1" si="0"/>
        <v>691</v>
      </c>
      <c r="D55">
        <f t="shared" ca="1" si="1"/>
        <v>1161</v>
      </c>
      <c r="E55">
        <f t="shared" ca="1" si="2"/>
        <v>778</v>
      </c>
      <c r="F55">
        <f t="shared" ca="1" si="2"/>
        <v>778</v>
      </c>
      <c r="G55">
        <f t="shared" ca="1" si="3"/>
        <v>403</v>
      </c>
      <c r="H55">
        <f t="shared" ca="1" si="4"/>
        <v>245</v>
      </c>
      <c r="I55">
        <f t="shared" ca="1" si="5"/>
        <v>4056</v>
      </c>
      <c r="J55">
        <f t="shared" ca="1" si="6"/>
        <v>2542</v>
      </c>
      <c r="K55">
        <f t="shared" ca="1" si="7"/>
        <v>1514</v>
      </c>
    </row>
    <row r="56" spans="1:11" x14ac:dyDescent="0.3">
      <c r="A56" t="s">
        <v>12</v>
      </c>
      <c r="B56" s="2">
        <v>44153</v>
      </c>
      <c r="C56">
        <f t="shared" ca="1" si="0"/>
        <v>699</v>
      </c>
      <c r="D56">
        <f t="shared" ca="1" si="1"/>
        <v>1093</v>
      </c>
      <c r="E56">
        <f t="shared" ca="1" si="2"/>
        <v>729</v>
      </c>
      <c r="F56">
        <f t="shared" ca="1" si="2"/>
        <v>532</v>
      </c>
      <c r="G56">
        <f t="shared" ca="1" si="3"/>
        <v>480</v>
      </c>
      <c r="H56">
        <f t="shared" ca="1" si="4"/>
        <v>434</v>
      </c>
      <c r="I56">
        <f t="shared" ca="1" si="5"/>
        <v>3967</v>
      </c>
      <c r="J56">
        <f t="shared" ca="1" si="6"/>
        <v>2651</v>
      </c>
      <c r="K56">
        <f t="shared" ca="1" si="7"/>
        <v>1316</v>
      </c>
    </row>
    <row r="57" spans="1:11" x14ac:dyDescent="0.3">
      <c r="A57" t="s">
        <v>12</v>
      </c>
      <c r="B57" s="2">
        <v>44154</v>
      </c>
      <c r="C57">
        <f t="shared" ca="1" si="0"/>
        <v>966</v>
      </c>
      <c r="D57">
        <f t="shared" ca="1" si="1"/>
        <v>1107</v>
      </c>
      <c r="E57">
        <f t="shared" ca="1" si="2"/>
        <v>569</v>
      </c>
      <c r="F57">
        <f t="shared" ca="1" si="2"/>
        <v>589</v>
      </c>
      <c r="G57">
        <f t="shared" ca="1" si="3"/>
        <v>590</v>
      </c>
      <c r="H57">
        <f t="shared" ca="1" si="4"/>
        <v>323</v>
      </c>
      <c r="I57">
        <f t="shared" ca="1" si="5"/>
        <v>4144</v>
      </c>
      <c r="J57">
        <f t="shared" ca="1" si="6"/>
        <v>2761</v>
      </c>
      <c r="K57">
        <f t="shared" ca="1" si="7"/>
        <v>1383</v>
      </c>
    </row>
    <row r="58" spans="1:11" x14ac:dyDescent="0.3">
      <c r="A58" t="s">
        <v>12</v>
      </c>
      <c r="B58" s="2">
        <v>44155</v>
      </c>
      <c r="C58">
        <f ca="1">RANDBETWEEN(600,1000)</f>
        <v>826</v>
      </c>
      <c r="D58">
        <f t="shared" ca="1" si="1"/>
        <v>1161</v>
      </c>
      <c r="E58">
        <f t="shared" ca="1" si="2"/>
        <v>556</v>
      </c>
      <c r="F58">
        <f t="shared" ca="1" si="2"/>
        <v>599</v>
      </c>
      <c r="G58">
        <f t="shared" ca="1" si="3"/>
        <v>520</v>
      </c>
      <c r="H58">
        <f t="shared" ca="1" si="4"/>
        <v>204</v>
      </c>
      <c r="I58">
        <f t="shared" ca="1" si="5"/>
        <v>3866</v>
      </c>
      <c r="J58">
        <f t="shared" ca="1" si="6"/>
        <v>2559</v>
      </c>
      <c r="K58">
        <f t="shared" ca="1" si="7"/>
        <v>1307</v>
      </c>
    </row>
    <row r="59" spans="1:11" x14ac:dyDescent="0.3">
      <c r="A59" t="s">
        <v>12</v>
      </c>
      <c r="B59" s="2">
        <v>44156</v>
      </c>
      <c r="C59">
        <f t="shared" ca="1" si="0"/>
        <v>962</v>
      </c>
      <c r="D59">
        <f t="shared" ca="1" si="1"/>
        <v>1114</v>
      </c>
      <c r="E59">
        <f t="shared" ca="1" si="2"/>
        <v>755</v>
      </c>
      <c r="F59">
        <f t="shared" ca="1" si="2"/>
        <v>696</v>
      </c>
      <c r="G59">
        <f t="shared" ca="1" si="3"/>
        <v>551</v>
      </c>
      <c r="H59">
        <f t="shared" ca="1" si="4"/>
        <v>481</v>
      </c>
      <c r="I59">
        <f t="shared" ca="1" si="5"/>
        <v>4559</v>
      </c>
      <c r="J59">
        <f t="shared" ca="1" si="6"/>
        <v>2776</v>
      </c>
      <c r="K59">
        <f t="shared" ca="1" si="7"/>
        <v>1783</v>
      </c>
    </row>
    <row r="60" spans="1:11" x14ac:dyDescent="0.3">
      <c r="A60" t="s">
        <v>12</v>
      </c>
      <c r="B60" s="2">
        <v>44157</v>
      </c>
      <c r="C60">
        <f t="shared" ca="1" si="0"/>
        <v>833</v>
      </c>
      <c r="D60">
        <f t="shared" ca="1" si="1"/>
        <v>1092</v>
      </c>
      <c r="E60">
        <f t="shared" ca="1" si="2"/>
        <v>723</v>
      </c>
      <c r="F60">
        <f t="shared" ca="1" si="2"/>
        <v>526</v>
      </c>
      <c r="G60">
        <f t="shared" ca="1" si="3"/>
        <v>420</v>
      </c>
      <c r="H60">
        <f t="shared" ca="1" si="4"/>
        <v>379</v>
      </c>
      <c r="I60">
        <f t="shared" ca="1" si="5"/>
        <v>3973</v>
      </c>
      <c r="J60">
        <f t="shared" ca="1" si="6"/>
        <v>2803</v>
      </c>
      <c r="K60">
        <f t="shared" ca="1" si="7"/>
        <v>1170</v>
      </c>
    </row>
    <row r="61" spans="1:11" x14ac:dyDescent="0.3">
      <c r="A61" t="s">
        <v>12</v>
      </c>
      <c r="B61" s="2">
        <v>44158</v>
      </c>
      <c r="C61">
        <f t="shared" ca="1" si="0"/>
        <v>946</v>
      </c>
      <c r="D61">
        <f t="shared" ca="1" si="1"/>
        <v>1120</v>
      </c>
      <c r="E61">
        <f t="shared" ca="1" si="2"/>
        <v>737</v>
      </c>
      <c r="F61">
        <f t="shared" ca="1" si="2"/>
        <v>769</v>
      </c>
      <c r="G61">
        <f t="shared" ca="1" si="3"/>
        <v>482</v>
      </c>
      <c r="H61">
        <f t="shared" ca="1" si="4"/>
        <v>346</v>
      </c>
      <c r="I61">
        <f t="shared" ca="1" si="5"/>
        <v>4400</v>
      </c>
      <c r="J61">
        <f t="shared" ca="1" si="6"/>
        <v>2813</v>
      </c>
      <c r="K61">
        <f t="shared" ca="1" si="7"/>
        <v>1587</v>
      </c>
    </row>
    <row r="62" spans="1:11" x14ac:dyDescent="0.3">
      <c r="A62" t="s">
        <v>12</v>
      </c>
      <c r="B62" s="2">
        <v>44159</v>
      </c>
      <c r="C62">
        <f t="shared" ca="1" si="0"/>
        <v>754</v>
      </c>
      <c r="D62">
        <f t="shared" ca="1" si="1"/>
        <v>1119</v>
      </c>
      <c r="E62">
        <f t="shared" ca="1" si="2"/>
        <v>544</v>
      </c>
      <c r="F62">
        <f t="shared" ca="1" si="2"/>
        <v>767</v>
      </c>
      <c r="G62">
        <f t="shared" ca="1" si="3"/>
        <v>450</v>
      </c>
      <c r="H62">
        <f t="shared" ca="1" si="4"/>
        <v>258</v>
      </c>
      <c r="I62">
        <f t="shared" ca="1" si="5"/>
        <v>3892</v>
      </c>
      <c r="J62">
        <f t="shared" ca="1" si="6"/>
        <v>2629</v>
      </c>
      <c r="K62">
        <f t="shared" ca="1" si="7"/>
        <v>1263</v>
      </c>
    </row>
    <row r="63" spans="1:11" x14ac:dyDescent="0.3">
      <c r="A63" t="s">
        <v>12</v>
      </c>
      <c r="B63" s="2">
        <v>44160</v>
      </c>
      <c r="C63">
        <f t="shared" ca="1" si="0"/>
        <v>840</v>
      </c>
      <c r="D63">
        <f t="shared" ca="1" si="1"/>
        <v>1077</v>
      </c>
      <c r="E63">
        <f ca="1">RANDBETWEEN(500,800)</f>
        <v>735</v>
      </c>
      <c r="F63">
        <f t="shared" ca="1" si="2"/>
        <v>632</v>
      </c>
      <c r="G63">
        <f t="shared" ca="1" si="3"/>
        <v>562</v>
      </c>
      <c r="H63">
        <f t="shared" ca="1" si="4"/>
        <v>329</v>
      </c>
      <c r="I63">
        <f t="shared" ca="1" si="5"/>
        <v>4175</v>
      </c>
      <c r="J63">
        <f t="shared" ca="1" si="6"/>
        <v>2616</v>
      </c>
      <c r="K63">
        <f t="shared" ca="1" si="7"/>
        <v>1559</v>
      </c>
    </row>
    <row r="64" spans="1:11" x14ac:dyDescent="0.3">
      <c r="A64" t="s">
        <v>12</v>
      </c>
      <c r="B64" s="2">
        <v>44161</v>
      </c>
      <c r="C64">
        <f t="shared" ca="1" si="0"/>
        <v>745</v>
      </c>
      <c r="D64">
        <f t="shared" ca="1" si="1"/>
        <v>1108</v>
      </c>
      <c r="E64">
        <f t="shared" ca="1" si="2"/>
        <v>540</v>
      </c>
      <c r="F64">
        <f t="shared" ca="1" si="2"/>
        <v>784</v>
      </c>
      <c r="G64">
        <f t="shared" ca="1" si="3"/>
        <v>625</v>
      </c>
      <c r="H64">
        <f t="shared" ca="1" si="4"/>
        <v>270</v>
      </c>
      <c r="I64">
        <f t="shared" ca="1" si="5"/>
        <v>4072</v>
      </c>
      <c r="J64">
        <f t="shared" ca="1" si="6"/>
        <v>2936</v>
      </c>
      <c r="K64">
        <f t="shared" ca="1" si="7"/>
        <v>1136</v>
      </c>
    </row>
    <row r="65" spans="1:11" x14ac:dyDescent="0.3">
      <c r="A65" t="s">
        <v>12</v>
      </c>
      <c r="B65" s="2">
        <v>44162</v>
      </c>
      <c r="C65">
        <f t="shared" ca="1" si="0"/>
        <v>809</v>
      </c>
      <c r="D65">
        <f ca="1">RANDBETWEEN(1000,1200)</f>
        <v>1186</v>
      </c>
      <c r="E65">
        <f t="shared" ca="1" si="2"/>
        <v>556</v>
      </c>
      <c r="F65">
        <f t="shared" ca="1" si="2"/>
        <v>601</v>
      </c>
      <c r="G65">
        <f ca="1">RANDBETWEEN(400,700)</f>
        <v>591</v>
      </c>
      <c r="H65">
        <f t="shared" ca="1" si="4"/>
        <v>250</v>
      </c>
      <c r="I65">
        <f t="shared" ca="1" si="5"/>
        <v>3993</v>
      </c>
      <c r="J65">
        <f t="shared" ca="1" si="6"/>
        <v>2826</v>
      </c>
      <c r="K65">
        <f t="shared" ca="1" si="7"/>
        <v>1167</v>
      </c>
    </row>
    <row r="66" spans="1:11" x14ac:dyDescent="0.3">
      <c r="A66" t="s">
        <v>12</v>
      </c>
      <c r="B66" s="2">
        <v>44163</v>
      </c>
      <c r="C66">
        <f t="shared" ca="1" si="0"/>
        <v>787</v>
      </c>
      <c r="D66">
        <f t="shared" ca="1" si="1"/>
        <v>1141</v>
      </c>
      <c r="E66">
        <f t="shared" ca="1" si="2"/>
        <v>506</v>
      </c>
      <c r="F66">
        <f ca="1">RANDBETWEEN(500,800)</f>
        <v>687</v>
      </c>
      <c r="G66">
        <f t="shared" ca="1" si="3"/>
        <v>468</v>
      </c>
      <c r="H66">
        <f t="shared" ca="1" si="4"/>
        <v>463</v>
      </c>
      <c r="I66">
        <f t="shared" ca="1" si="5"/>
        <v>4052</v>
      </c>
      <c r="J66">
        <f t="shared" ca="1" si="6"/>
        <v>2633</v>
      </c>
      <c r="K66">
        <f t="shared" ca="1" si="7"/>
        <v>1419</v>
      </c>
    </row>
    <row r="67" spans="1:11" x14ac:dyDescent="0.3">
      <c r="A67" t="s">
        <v>12</v>
      </c>
      <c r="B67" s="2">
        <v>44164</v>
      </c>
      <c r="C67">
        <f t="shared" ca="1" si="0"/>
        <v>800</v>
      </c>
      <c r="D67">
        <f t="shared" ca="1" si="1"/>
        <v>1026</v>
      </c>
      <c r="E67">
        <f t="shared" ca="1" si="2"/>
        <v>604</v>
      </c>
      <c r="F67">
        <f t="shared" ca="1" si="2"/>
        <v>657</v>
      </c>
      <c r="G67">
        <f t="shared" ca="1" si="3"/>
        <v>587</v>
      </c>
      <c r="H67">
        <f t="shared" ca="1" si="4"/>
        <v>272</v>
      </c>
      <c r="I67">
        <f t="shared" ca="1" si="5"/>
        <v>3946</v>
      </c>
      <c r="J67">
        <f t="shared" ca="1" si="6"/>
        <v>2915</v>
      </c>
      <c r="K67">
        <f t="shared" ca="1" si="7"/>
        <v>1031</v>
      </c>
    </row>
    <row r="68" spans="1:11" x14ac:dyDescent="0.3">
      <c r="A68" t="s">
        <v>12</v>
      </c>
      <c r="B68" s="2">
        <v>44165</v>
      </c>
      <c r="C68">
        <f ca="1">RANDBETWEEN(600,1000)</f>
        <v>943</v>
      </c>
      <c r="D68">
        <f t="shared" ca="1" si="1"/>
        <v>1063</v>
      </c>
      <c r="E68">
        <f t="shared" ca="1" si="2"/>
        <v>786</v>
      </c>
      <c r="F68">
        <f t="shared" ca="1" si="2"/>
        <v>730</v>
      </c>
      <c r="G68">
        <f t="shared" ca="1" si="3"/>
        <v>578</v>
      </c>
      <c r="H68">
        <f t="shared" ca="1" si="4"/>
        <v>221</v>
      </c>
      <c r="I68">
        <f t="shared" ca="1" si="5"/>
        <v>4321</v>
      </c>
      <c r="J68">
        <f t="shared" ca="1" si="6"/>
        <v>2964</v>
      </c>
      <c r="K68">
        <f t="shared" ca="1" si="7"/>
        <v>1357</v>
      </c>
    </row>
    <row r="69" spans="1:11" x14ac:dyDescent="0.3">
      <c r="A69" t="s">
        <v>13</v>
      </c>
      <c r="B69" s="2">
        <v>44166</v>
      </c>
      <c r="C69">
        <f t="shared" ca="1" si="0"/>
        <v>715</v>
      </c>
      <c r="D69">
        <f t="shared" ca="1" si="1"/>
        <v>1074</v>
      </c>
      <c r="E69">
        <f t="shared" ca="1" si="2"/>
        <v>526</v>
      </c>
      <c r="F69">
        <f t="shared" ca="1" si="2"/>
        <v>608</v>
      </c>
      <c r="G69">
        <f t="shared" ca="1" si="3"/>
        <v>682</v>
      </c>
      <c r="H69">
        <f ca="1">RANDBETWEEN(50,150)</f>
        <v>100</v>
      </c>
      <c r="I69">
        <f t="shared" ca="1" si="5"/>
        <v>3705</v>
      </c>
      <c r="J69">
        <f t="shared" ca="1" si="6"/>
        <v>2596</v>
      </c>
      <c r="K69">
        <f t="shared" ca="1" si="7"/>
        <v>1109</v>
      </c>
    </row>
    <row r="70" spans="1:11" x14ac:dyDescent="0.3">
      <c r="A70" t="s">
        <v>13</v>
      </c>
      <c r="B70" s="2">
        <v>44167</v>
      </c>
      <c r="C70">
        <f t="shared" ca="1" si="0"/>
        <v>717</v>
      </c>
      <c r="D70">
        <f t="shared" ca="1" si="1"/>
        <v>1140</v>
      </c>
      <c r="E70">
        <f t="shared" ca="1" si="2"/>
        <v>653</v>
      </c>
      <c r="F70">
        <f t="shared" ca="1" si="2"/>
        <v>611</v>
      </c>
      <c r="G70">
        <f t="shared" ca="1" si="3"/>
        <v>600</v>
      </c>
      <c r="H70">
        <f t="shared" ref="H70:H99" ca="1" si="8">RANDBETWEEN(50,150)</f>
        <v>120</v>
      </c>
      <c r="I70">
        <f t="shared" ca="1" si="5"/>
        <v>3841</v>
      </c>
      <c r="J70">
        <f t="shared" ca="1" si="6"/>
        <v>2821</v>
      </c>
      <c r="K70">
        <f t="shared" ca="1" si="7"/>
        <v>1020</v>
      </c>
    </row>
    <row r="71" spans="1:11" x14ac:dyDescent="0.3">
      <c r="A71" t="s">
        <v>13</v>
      </c>
      <c r="B71" s="2">
        <v>44168</v>
      </c>
      <c r="C71">
        <f t="shared" ca="1" si="0"/>
        <v>844</v>
      </c>
      <c r="D71">
        <f t="shared" ca="1" si="1"/>
        <v>1186</v>
      </c>
      <c r="E71">
        <f t="shared" ca="1" si="2"/>
        <v>572</v>
      </c>
      <c r="F71">
        <f t="shared" ca="1" si="2"/>
        <v>694</v>
      </c>
      <c r="G71">
        <f t="shared" ca="1" si="3"/>
        <v>428</v>
      </c>
      <c r="H71">
        <f t="shared" ca="1" si="8"/>
        <v>63</v>
      </c>
      <c r="I71">
        <f t="shared" ca="1" si="5"/>
        <v>3787</v>
      </c>
      <c r="J71">
        <f t="shared" ca="1" si="6"/>
        <v>2959</v>
      </c>
      <c r="K71">
        <f t="shared" ca="1" si="7"/>
        <v>828</v>
      </c>
    </row>
    <row r="72" spans="1:11" x14ac:dyDescent="0.3">
      <c r="A72" t="s">
        <v>13</v>
      </c>
      <c r="B72" s="2">
        <v>44169</v>
      </c>
      <c r="C72">
        <f t="shared" ca="1" si="0"/>
        <v>686</v>
      </c>
      <c r="D72">
        <f t="shared" ca="1" si="1"/>
        <v>1183</v>
      </c>
      <c r="E72">
        <f t="shared" ca="1" si="2"/>
        <v>565</v>
      </c>
      <c r="F72">
        <f t="shared" ca="1" si="2"/>
        <v>725</v>
      </c>
      <c r="G72">
        <f t="shared" ca="1" si="3"/>
        <v>513</v>
      </c>
      <c r="H72">
        <f t="shared" ca="1" si="8"/>
        <v>145</v>
      </c>
      <c r="I72">
        <f t="shared" ca="1" si="5"/>
        <v>3817</v>
      </c>
      <c r="J72">
        <f t="shared" ca="1" si="6"/>
        <v>2691</v>
      </c>
      <c r="K72">
        <f t="shared" ca="1" si="7"/>
        <v>1126</v>
      </c>
    </row>
    <row r="73" spans="1:11" x14ac:dyDescent="0.3">
      <c r="A73" t="s">
        <v>13</v>
      </c>
      <c r="B73" s="2">
        <v>44170</v>
      </c>
      <c r="C73">
        <f t="shared" ref="C73:C82" ca="1" si="9">RANDBETWEEN(600,1000)</f>
        <v>745</v>
      </c>
      <c r="D73">
        <f t="shared" ref="D73" ca="1" si="10">RANDBETWEEN(1000,1200)</f>
        <v>1038</v>
      </c>
      <c r="E73">
        <f t="shared" ref="E73:F80" ca="1" si="11">RANDBETWEEN(500,800)</f>
        <v>677</v>
      </c>
      <c r="F73">
        <f t="shared" ca="1" si="11"/>
        <v>692</v>
      </c>
      <c r="G73">
        <f t="shared" ref="G73:G76" ca="1" si="12">RANDBETWEEN(400,700)</f>
        <v>673</v>
      </c>
      <c r="H73">
        <f t="shared" ca="1" si="8"/>
        <v>70</v>
      </c>
      <c r="I73">
        <f t="shared" ref="I73:I99" ca="1" si="13">SUM(C73:H73)</f>
        <v>3895</v>
      </c>
      <c r="J73">
        <f t="shared" ref="J73:J99" ca="1" si="14">RANDBETWEEN(2500,3000)</f>
        <v>2602</v>
      </c>
      <c r="K73">
        <f t="shared" ref="K73:K99" ca="1" si="15">I73-J73</f>
        <v>1293</v>
      </c>
    </row>
    <row r="74" spans="1:11" x14ac:dyDescent="0.3">
      <c r="A74" t="s">
        <v>13</v>
      </c>
      <c r="B74" s="2">
        <v>44171</v>
      </c>
      <c r="C74">
        <f t="shared" ca="1" si="9"/>
        <v>625</v>
      </c>
      <c r="D74">
        <f ca="1">RANDBETWEEN(1000,1200)</f>
        <v>1146</v>
      </c>
      <c r="E74">
        <f t="shared" ca="1" si="11"/>
        <v>665</v>
      </c>
      <c r="F74">
        <f t="shared" ca="1" si="11"/>
        <v>623</v>
      </c>
      <c r="G74">
        <f t="shared" ca="1" si="12"/>
        <v>457</v>
      </c>
      <c r="H74">
        <f t="shared" ca="1" si="8"/>
        <v>141</v>
      </c>
      <c r="I74">
        <f t="shared" ca="1" si="13"/>
        <v>3657</v>
      </c>
      <c r="J74">
        <f t="shared" ca="1" si="14"/>
        <v>2692</v>
      </c>
      <c r="K74">
        <f t="shared" ca="1" si="15"/>
        <v>965</v>
      </c>
    </row>
    <row r="75" spans="1:11" x14ac:dyDescent="0.3">
      <c r="A75" t="s">
        <v>13</v>
      </c>
      <c r="B75" s="2">
        <v>44172</v>
      </c>
      <c r="C75">
        <f t="shared" ca="1" si="9"/>
        <v>882</v>
      </c>
      <c r="D75">
        <f t="shared" ref="D75:D85" ca="1" si="16">RANDBETWEEN(1000,1200)</f>
        <v>1200</v>
      </c>
      <c r="E75">
        <f t="shared" ca="1" si="11"/>
        <v>627</v>
      </c>
      <c r="F75">
        <f t="shared" ca="1" si="11"/>
        <v>673</v>
      </c>
      <c r="G75">
        <f t="shared" ca="1" si="12"/>
        <v>502</v>
      </c>
      <c r="H75">
        <f t="shared" ca="1" si="8"/>
        <v>84</v>
      </c>
      <c r="I75">
        <f t="shared" ca="1" si="13"/>
        <v>3968</v>
      </c>
      <c r="J75">
        <f t="shared" ca="1" si="14"/>
        <v>2739</v>
      </c>
      <c r="K75">
        <f t="shared" ca="1" si="15"/>
        <v>1229</v>
      </c>
    </row>
    <row r="76" spans="1:11" x14ac:dyDescent="0.3">
      <c r="A76" t="s">
        <v>13</v>
      </c>
      <c r="B76" s="2">
        <v>44173</v>
      </c>
      <c r="C76">
        <f t="shared" ca="1" si="9"/>
        <v>930</v>
      </c>
      <c r="D76">
        <f t="shared" ca="1" si="16"/>
        <v>1165</v>
      </c>
      <c r="E76">
        <f t="shared" ca="1" si="11"/>
        <v>734</v>
      </c>
      <c r="F76">
        <f t="shared" ca="1" si="11"/>
        <v>749</v>
      </c>
      <c r="G76">
        <f t="shared" ca="1" si="12"/>
        <v>453</v>
      </c>
      <c r="H76">
        <f t="shared" ca="1" si="8"/>
        <v>128</v>
      </c>
      <c r="I76">
        <f t="shared" ca="1" si="13"/>
        <v>4159</v>
      </c>
      <c r="J76">
        <f t="shared" ca="1" si="14"/>
        <v>2642</v>
      </c>
      <c r="K76">
        <f t="shared" ca="1" si="15"/>
        <v>1517</v>
      </c>
    </row>
    <row r="77" spans="1:11" x14ac:dyDescent="0.3">
      <c r="A77" t="s">
        <v>13</v>
      </c>
      <c r="B77" s="2">
        <v>44174</v>
      </c>
      <c r="C77">
        <f t="shared" ca="1" si="9"/>
        <v>728</v>
      </c>
      <c r="D77">
        <f t="shared" ca="1" si="16"/>
        <v>1038</v>
      </c>
      <c r="E77">
        <f t="shared" ca="1" si="11"/>
        <v>589</v>
      </c>
      <c r="F77">
        <f t="shared" ca="1" si="11"/>
        <v>505</v>
      </c>
      <c r="G77">
        <f ca="1">RANDBETWEEN(400,700)</f>
        <v>534</v>
      </c>
      <c r="H77">
        <f t="shared" ca="1" si="8"/>
        <v>138</v>
      </c>
      <c r="I77">
        <f t="shared" ca="1" si="13"/>
        <v>3532</v>
      </c>
      <c r="J77">
        <f t="shared" ca="1" si="14"/>
        <v>2995</v>
      </c>
      <c r="K77">
        <f t="shared" ca="1" si="15"/>
        <v>537</v>
      </c>
    </row>
    <row r="78" spans="1:11" x14ac:dyDescent="0.3">
      <c r="A78" t="s">
        <v>13</v>
      </c>
      <c r="B78" s="2">
        <v>44175</v>
      </c>
      <c r="C78">
        <f t="shared" ca="1" si="9"/>
        <v>801</v>
      </c>
      <c r="D78">
        <f t="shared" ca="1" si="16"/>
        <v>1175</v>
      </c>
      <c r="E78">
        <f ca="1">RANDBETWEEN(500,800)</f>
        <v>622</v>
      </c>
      <c r="F78">
        <f t="shared" ca="1" si="11"/>
        <v>649</v>
      </c>
      <c r="G78">
        <f t="shared" ref="G78:G99" ca="1" si="17">RANDBETWEEN(400,700)</f>
        <v>549</v>
      </c>
      <c r="H78">
        <f t="shared" ca="1" si="8"/>
        <v>84</v>
      </c>
      <c r="I78">
        <f t="shared" ca="1" si="13"/>
        <v>3880</v>
      </c>
      <c r="J78">
        <f t="shared" ca="1" si="14"/>
        <v>2925</v>
      </c>
      <c r="K78">
        <f t="shared" ca="1" si="15"/>
        <v>955</v>
      </c>
    </row>
    <row r="79" spans="1:11" x14ac:dyDescent="0.3">
      <c r="A79" t="s">
        <v>13</v>
      </c>
      <c r="B79" s="2">
        <v>44176</v>
      </c>
      <c r="C79">
        <f t="shared" ca="1" si="9"/>
        <v>869</v>
      </c>
      <c r="D79">
        <f t="shared" ca="1" si="16"/>
        <v>1048</v>
      </c>
      <c r="E79">
        <f t="shared" ref="E79:F94" ca="1" si="18">RANDBETWEEN(500,800)</f>
        <v>562</v>
      </c>
      <c r="F79">
        <f t="shared" ca="1" si="11"/>
        <v>721</v>
      </c>
      <c r="G79">
        <f t="shared" ca="1" si="17"/>
        <v>407</v>
      </c>
      <c r="H79">
        <f t="shared" ca="1" si="8"/>
        <v>127</v>
      </c>
      <c r="I79">
        <f t="shared" ca="1" si="13"/>
        <v>3734</v>
      </c>
      <c r="J79">
        <f t="shared" ca="1" si="14"/>
        <v>2826</v>
      </c>
      <c r="K79">
        <f t="shared" ca="1" si="15"/>
        <v>908</v>
      </c>
    </row>
    <row r="80" spans="1:11" x14ac:dyDescent="0.3">
      <c r="A80" t="s">
        <v>13</v>
      </c>
      <c r="B80" s="2">
        <v>44177</v>
      </c>
      <c r="C80">
        <f t="shared" ca="1" si="9"/>
        <v>751</v>
      </c>
      <c r="D80">
        <f t="shared" ca="1" si="16"/>
        <v>1184</v>
      </c>
      <c r="E80">
        <f t="shared" ca="1" si="18"/>
        <v>542</v>
      </c>
      <c r="F80">
        <f t="shared" ca="1" si="11"/>
        <v>650</v>
      </c>
      <c r="G80">
        <f t="shared" ca="1" si="17"/>
        <v>533</v>
      </c>
      <c r="H80">
        <f t="shared" ca="1" si="8"/>
        <v>106</v>
      </c>
      <c r="I80">
        <f t="shared" ca="1" si="13"/>
        <v>3766</v>
      </c>
      <c r="J80">
        <f t="shared" ca="1" si="14"/>
        <v>2624</v>
      </c>
      <c r="K80">
        <f t="shared" ca="1" si="15"/>
        <v>1142</v>
      </c>
    </row>
    <row r="81" spans="1:11" x14ac:dyDescent="0.3">
      <c r="A81" t="s">
        <v>13</v>
      </c>
      <c r="B81" s="2">
        <v>44178</v>
      </c>
      <c r="C81">
        <f t="shared" ca="1" si="9"/>
        <v>609</v>
      </c>
      <c r="D81">
        <f t="shared" ca="1" si="16"/>
        <v>1039</v>
      </c>
      <c r="E81">
        <f t="shared" ca="1" si="18"/>
        <v>649</v>
      </c>
      <c r="F81">
        <f ca="1">RANDBETWEEN(150,330)</f>
        <v>300</v>
      </c>
      <c r="G81">
        <f t="shared" ca="1" si="17"/>
        <v>621</v>
      </c>
      <c r="H81">
        <f t="shared" ca="1" si="8"/>
        <v>102</v>
      </c>
      <c r="I81">
        <f t="shared" ca="1" si="13"/>
        <v>3320</v>
      </c>
      <c r="J81">
        <f t="shared" ca="1" si="14"/>
        <v>2861</v>
      </c>
      <c r="K81">
        <f t="shared" ca="1" si="15"/>
        <v>459</v>
      </c>
    </row>
    <row r="82" spans="1:11" x14ac:dyDescent="0.3">
      <c r="A82" t="s">
        <v>13</v>
      </c>
      <c r="B82" s="2">
        <v>44179</v>
      </c>
      <c r="C82">
        <f t="shared" ca="1" si="9"/>
        <v>939</v>
      </c>
      <c r="D82">
        <f t="shared" ca="1" si="16"/>
        <v>1188</v>
      </c>
      <c r="E82">
        <f t="shared" ca="1" si="18"/>
        <v>767</v>
      </c>
      <c r="F82">
        <f t="shared" ref="F82:F99" ca="1" si="19">RANDBETWEEN(150,330)</f>
        <v>293</v>
      </c>
      <c r="G82">
        <f t="shared" ca="1" si="17"/>
        <v>629</v>
      </c>
      <c r="H82">
        <f t="shared" ca="1" si="8"/>
        <v>142</v>
      </c>
      <c r="I82">
        <f t="shared" ca="1" si="13"/>
        <v>3958</v>
      </c>
      <c r="J82">
        <f t="shared" ca="1" si="14"/>
        <v>2564</v>
      </c>
      <c r="K82">
        <f t="shared" ca="1" si="15"/>
        <v>1394</v>
      </c>
    </row>
    <row r="83" spans="1:11" x14ac:dyDescent="0.3">
      <c r="A83" t="s">
        <v>13</v>
      </c>
      <c r="B83" s="2">
        <v>44180</v>
      </c>
      <c r="C83">
        <f ca="1">RANDBETWEEN(600,1000)</f>
        <v>770</v>
      </c>
      <c r="D83">
        <f t="shared" ca="1" si="16"/>
        <v>1001</v>
      </c>
      <c r="E83">
        <f t="shared" ca="1" si="18"/>
        <v>532</v>
      </c>
      <c r="F83">
        <f t="shared" ca="1" si="19"/>
        <v>251</v>
      </c>
      <c r="G83">
        <f t="shared" ca="1" si="17"/>
        <v>531</v>
      </c>
      <c r="H83">
        <f t="shared" ca="1" si="8"/>
        <v>109</v>
      </c>
      <c r="I83">
        <f t="shared" ca="1" si="13"/>
        <v>3194</v>
      </c>
      <c r="J83">
        <f t="shared" ca="1" si="14"/>
        <v>2620</v>
      </c>
      <c r="K83">
        <f t="shared" ca="1" si="15"/>
        <v>574</v>
      </c>
    </row>
    <row r="84" spans="1:11" x14ac:dyDescent="0.3">
      <c r="A84" t="s">
        <v>13</v>
      </c>
      <c r="B84" s="2">
        <v>44181</v>
      </c>
      <c r="C84">
        <f t="shared" ref="C84:C99" ca="1" si="20">RANDBETWEEN(600,1000)</f>
        <v>737</v>
      </c>
      <c r="D84">
        <f t="shared" ca="1" si="16"/>
        <v>1073</v>
      </c>
      <c r="E84">
        <f t="shared" ca="1" si="18"/>
        <v>718</v>
      </c>
      <c r="F84">
        <f t="shared" ca="1" si="19"/>
        <v>151</v>
      </c>
      <c r="G84">
        <f t="shared" ca="1" si="17"/>
        <v>636</v>
      </c>
      <c r="H84">
        <f t="shared" ca="1" si="8"/>
        <v>63</v>
      </c>
      <c r="I84">
        <f t="shared" ca="1" si="13"/>
        <v>3378</v>
      </c>
      <c r="J84">
        <f t="shared" ca="1" si="14"/>
        <v>2629</v>
      </c>
      <c r="K84">
        <f t="shared" ca="1" si="15"/>
        <v>749</v>
      </c>
    </row>
    <row r="85" spans="1:11" x14ac:dyDescent="0.3">
      <c r="A85" t="s">
        <v>13</v>
      </c>
      <c r="B85" s="2">
        <v>44182</v>
      </c>
      <c r="C85">
        <f t="shared" ca="1" si="20"/>
        <v>727</v>
      </c>
      <c r="D85">
        <f t="shared" ca="1" si="16"/>
        <v>1064</v>
      </c>
      <c r="E85">
        <f t="shared" ca="1" si="18"/>
        <v>639</v>
      </c>
      <c r="F85">
        <f t="shared" ca="1" si="19"/>
        <v>208</v>
      </c>
      <c r="G85">
        <f t="shared" ca="1" si="17"/>
        <v>588</v>
      </c>
      <c r="H85">
        <f t="shared" ca="1" si="8"/>
        <v>137</v>
      </c>
      <c r="I85">
        <f t="shared" ca="1" si="13"/>
        <v>3363</v>
      </c>
      <c r="J85">
        <f t="shared" ca="1" si="14"/>
        <v>2641</v>
      </c>
      <c r="K85">
        <f t="shared" ca="1" si="15"/>
        <v>722</v>
      </c>
    </row>
    <row r="86" spans="1:11" x14ac:dyDescent="0.3">
      <c r="A86" t="s">
        <v>13</v>
      </c>
      <c r="B86" s="2">
        <v>44183</v>
      </c>
      <c r="C86">
        <f t="shared" ca="1" si="20"/>
        <v>727</v>
      </c>
      <c r="D86">
        <f ca="1">RANDBETWEEN(1000,1200)</f>
        <v>1038</v>
      </c>
      <c r="E86">
        <f t="shared" ca="1" si="18"/>
        <v>724</v>
      </c>
      <c r="F86">
        <f t="shared" ca="1" si="19"/>
        <v>325</v>
      </c>
      <c r="G86">
        <f t="shared" ca="1" si="17"/>
        <v>628</v>
      </c>
      <c r="H86">
        <f t="shared" ca="1" si="8"/>
        <v>91</v>
      </c>
      <c r="I86">
        <f t="shared" ca="1" si="13"/>
        <v>3533</v>
      </c>
      <c r="J86">
        <f t="shared" ca="1" si="14"/>
        <v>2954</v>
      </c>
      <c r="K86">
        <f t="shared" ca="1" si="15"/>
        <v>579</v>
      </c>
    </row>
    <row r="87" spans="1:11" x14ac:dyDescent="0.3">
      <c r="A87" t="s">
        <v>13</v>
      </c>
      <c r="B87" s="2">
        <v>44184</v>
      </c>
      <c r="C87">
        <f t="shared" ca="1" si="20"/>
        <v>650</v>
      </c>
      <c r="D87">
        <f t="shared" ref="D87:D93" ca="1" si="21">RANDBETWEEN(1000,1200)</f>
        <v>1150</v>
      </c>
      <c r="E87">
        <f t="shared" ca="1" si="18"/>
        <v>543</v>
      </c>
      <c r="F87">
        <f t="shared" ca="1" si="19"/>
        <v>329</v>
      </c>
      <c r="G87">
        <f t="shared" ca="1" si="17"/>
        <v>458</v>
      </c>
      <c r="H87">
        <f t="shared" ca="1" si="8"/>
        <v>133</v>
      </c>
      <c r="I87">
        <f t="shared" ca="1" si="13"/>
        <v>3263</v>
      </c>
      <c r="J87">
        <f t="shared" ca="1" si="14"/>
        <v>2988</v>
      </c>
      <c r="K87">
        <f t="shared" ca="1" si="15"/>
        <v>275</v>
      </c>
    </row>
    <row r="88" spans="1:11" x14ac:dyDescent="0.3">
      <c r="A88" t="s">
        <v>13</v>
      </c>
      <c r="B88" s="2">
        <v>44185</v>
      </c>
      <c r="C88">
        <f t="shared" ca="1" si="20"/>
        <v>887</v>
      </c>
      <c r="D88">
        <f t="shared" ca="1" si="21"/>
        <v>1154</v>
      </c>
      <c r="E88">
        <f t="shared" ca="1" si="18"/>
        <v>537</v>
      </c>
      <c r="F88">
        <f t="shared" ca="1" si="19"/>
        <v>183</v>
      </c>
      <c r="G88">
        <f t="shared" ca="1" si="17"/>
        <v>570</v>
      </c>
      <c r="H88">
        <f t="shared" ca="1" si="8"/>
        <v>86</v>
      </c>
      <c r="I88">
        <f t="shared" ca="1" si="13"/>
        <v>3417</v>
      </c>
      <c r="J88">
        <f t="shared" ca="1" si="14"/>
        <v>2622</v>
      </c>
      <c r="K88">
        <f t="shared" ca="1" si="15"/>
        <v>795</v>
      </c>
    </row>
    <row r="89" spans="1:11" x14ac:dyDescent="0.3">
      <c r="A89" t="s">
        <v>13</v>
      </c>
      <c r="B89" s="2">
        <v>44186</v>
      </c>
      <c r="C89">
        <f t="shared" ca="1" si="20"/>
        <v>763</v>
      </c>
      <c r="D89">
        <f t="shared" ca="1" si="21"/>
        <v>1071</v>
      </c>
      <c r="E89">
        <f t="shared" ca="1" si="18"/>
        <v>714</v>
      </c>
      <c r="F89">
        <f t="shared" ca="1" si="19"/>
        <v>186</v>
      </c>
      <c r="G89">
        <f t="shared" ca="1" si="17"/>
        <v>540</v>
      </c>
      <c r="H89">
        <f t="shared" ca="1" si="8"/>
        <v>107</v>
      </c>
      <c r="I89">
        <f t="shared" ca="1" si="13"/>
        <v>3381</v>
      </c>
      <c r="J89">
        <f t="shared" ca="1" si="14"/>
        <v>2875</v>
      </c>
      <c r="K89">
        <f t="shared" ca="1" si="15"/>
        <v>506</v>
      </c>
    </row>
    <row r="90" spans="1:11" x14ac:dyDescent="0.3">
      <c r="A90" t="s">
        <v>13</v>
      </c>
      <c r="B90" s="2">
        <v>44187</v>
      </c>
      <c r="C90">
        <f t="shared" ca="1" si="20"/>
        <v>988</v>
      </c>
      <c r="D90">
        <f t="shared" ca="1" si="21"/>
        <v>1095</v>
      </c>
      <c r="E90">
        <f ca="1">RANDBETWEEN(500,800)</f>
        <v>744</v>
      </c>
      <c r="F90">
        <f t="shared" ca="1" si="19"/>
        <v>202</v>
      </c>
      <c r="G90">
        <f t="shared" ca="1" si="17"/>
        <v>433</v>
      </c>
      <c r="H90">
        <f t="shared" ca="1" si="8"/>
        <v>65</v>
      </c>
      <c r="I90">
        <f t="shared" ca="1" si="13"/>
        <v>3527</v>
      </c>
      <c r="J90">
        <f t="shared" ca="1" si="14"/>
        <v>2622</v>
      </c>
      <c r="K90">
        <f t="shared" ca="1" si="15"/>
        <v>905</v>
      </c>
    </row>
    <row r="91" spans="1:11" x14ac:dyDescent="0.3">
      <c r="A91" t="s">
        <v>13</v>
      </c>
      <c r="B91" s="2">
        <v>44188</v>
      </c>
      <c r="C91">
        <f t="shared" ca="1" si="20"/>
        <v>822</v>
      </c>
      <c r="D91">
        <f t="shared" ca="1" si="21"/>
        <v>1157</v>
      </c>
      <c r="E91">
        <f t="shared" ref="E91:F99" ca="1" si="22">RANDBETWEEN(500,800)</f>
        <v>503</v>
      </c>
      <c r="F91">
        <f t="shared" ca="1" si="19"/>
        <v>187</v>
      </c>
      <c r="G91">
        <f t="shared" ca="1" si="17"/>
        <v>538</v>
      </c>
      <c r="H91">
        <f t="shared" ca="1" si="8"/>
        <v>141</v>
      </c>
      <c r="I91">
        <f t="shared" ca="1" si="13"/>
        <v>3348</v>
      </c>
      <c r="J91">
        <f t="shared" ca="1" si="14"/>
        <v>2636</v>
      </c>
      <c r="K91">
        <f t="shared" ca="1" si="15"/>
        <v>712</v>
      </c>
    </row>
    <row r="92" spans="1:11" x14ac:dyDescent="0.3">
      <c r="A92" t="s">
        <v>13</v>
      </c>
      <c r="B92" s="2">
        <v>44189</v>
      </c>
      <c r="C92">
        <f t="shared" ca="1" si="20"/>
        <v>664</v>
      </c>
      <c r="D92">
        <f t="shared" ca="1" si="21"/>
        <v>1049</v>
      </c>
      <c r="E92">
        <f t="shared" ca="1" si="22"/>
        <v>655</v>
      </c>
      <c r="F92">
        <f t="shared" ca="1" si="19"/>
        <v>301</v>
      </c>
      <c r="G92">
        <f t="shared" ca="1" si="17"/>
        <v>602</v>
      </c>
      <c r="H92">
        <f t="shared" ca="1" si="8"/>
        <v>133</v>
      </c>
      <c r="I92">
        <f t="shared" ca="1" si="13"/>
        <v>3404</v>
      </c>
      <c r="J92">
        <f t="shared" ca="1" si="14"/>
        <v>2805</v>
      </c>
      <c r="K92">
        <f t="shared" ca="1" si="15"/>
        <v>599</v>
      </c>
    </row>
    <row r="93" spans="1:11" x14ac:dyDescent="0.3">
      <c r="A93" t="s">
        <v>13</v>
      </c>
      <c r="B93" s="2">
        <v>44190</v>
      </c>
      <c r="C93">
        <f t="shared" ca="1" si="20"/>
        <v>1000</v>
      </c>
      <c r="D93">
        <f t="shared" ca="1" si="21"/>
        <v>1135</v>
      </c>
      <c r="E93">
        <f t="shared" ca="1" si="22"/>
        <v>595</v>
      </c>
      <c r="F93">
        <f t="shared" ca="1" si="19"/>
        <v>180</v>
      </c>
      <c r="G93">
        <f t="shared" ca="1" si="17"/>
        <v>600</v>
      </c>
      <c r="H93">
        <f t="shared" ca="1" si="8"/>
        <v>120</v>
      </c>
      <c r="I93">
        <f t="shared" ca="1" si="13"/>
        <v>3630</v>
      </c>
      <c r="J93">
        <f t="shared" ca="1" si="14"/>
        <v>2841</v>
      </c>
      <c r="K93">
        <f t="shared" ca="1" si="15"/>
        <v>789</v>
      </c>
    </row>
    <row r="94" spans="1:11" x14ac:dyDescent="0.3">
      <c r="A94" t="s">
        <v>13</v>
      </c>
      <c r="B94" s="2">
        <v>44191</v>
      </c>
      <c r="C94">
        <f t="shared" ca="1" si="20"/>
        <v>868</v>
      </c>
      <c r="D94">
        <f ca="1">RANDBETWEEN(1000,1200)</f>
        <v>1147</v>
      </c>
      <c r="E94">
        <f t="shared" ca="1" si="22"/>
        <v>508</v>
      </c>
      <c r="F94">
        <f t="shared" ca="1" si="19"/>
        <v>308</v>
      </c>
      <c r="G94">
        <f t="shared" ca="1" si="17"/>
        <v>446</v>
      </c>
      <c r="H94">
        <f t="shared" ca="1" si="8"/>
        <v>132</v>
      </c>
      <c r="I94">
        <f t="shared" ca="1" si="13"/>
        <v>3409</v>
      </c>
      <c r="J94">
        <f t="shared" ca="1" si="14"/>
        <v>2702</v>
      </c>
      <c r="K94">
        <f t="shared" ca="1" si="15"/>
        <v>707</v>
      </c>
    </row>
    <row r="95" spans="1:11" x14ac:dyDescent="0.3">
      <c r="A95" t="s">
        <v>13</v>
      </c>
      <c r="B95" s="2">
        <v>44192</v>
      </c>
      <c r="C95">
        <f t="shared" ca="1" si="20"/>
        <v>825</v>
      </c>
      <c r="D95">
        <f t="shared" ref="D95:D99" ca="1" si="23">RANDBETWEEN(1000,1200)</f>
        <v>1109</v>
      </c>
      <c r="E95">
        <f t="shared" ca="1" si="22"/>
        <v>679</v>
      </c>
      <c r="F95">
        <f t="shared" ca="1" si="19"/>
        <v>326</v>
      </c>
      <c r="G95">
        <f t="shared" ca="1" si="17"/>
        <v>506</v>
      </c>
      <c r="H95">
        <f t="shared" ca="1" si="8"/>
        <v>89</v>
      </c>
      <c r="I95">
        <f t="shared" ca="1" si="13"/>
        <v>3534</v>
      </c>
      <c r="J95">
        <f t="shared" ca="1" si="14"/>
        <v>2908</v>
      </c>
      <c r="K95">
        <f t="shared" ca="1" si="15"/>
        <v>626</v>
      </c>
    </row>
    <row r="96" spans="1:11" x14ac:dyDescent="0.3">
      <c r="A96" t="s">
        <v>13</v>
      </c>
      <c r="B96" s="2">
        <v>44193</v>
      </c>
      <c r="C96">
        <f t="shared" ca="1" si="20"/>
        <v>768</v>
      </c>
      <c r="D96">
        <f t="shared" ca="1" si="23"/>
        <v>1009</v>
      </c>
      <c r="E96">
        <f t="shared" ca="1" si="22"/>
        <v>699</v>
      </c>
      <c r="F96">
        <f t="shared" ca="1" si="19"/>
        <v>211</v>
      </c>
      <c r="G96">
        <f t="shared" ca="1" si="17"/>
        <v>443</v>
      </c>
      <c r="H96">
        <f t="shared" ca="1" si="8"/>
        <v>135</v>
      </c>
      <c r="I96">
        <f t="shared" ca="1" si="13"/>
        <v>3265</v>
      </c>
      <c r="J96">
        <f t="shared" ca="1" si="14"/>
        <v>2751</v>
      </c>
      <c r="K96">
        <f t="shared" ca="1" si="15"/>
        <v>514</v>
      </c>
    </row>
    <row r="97" spans="1:11" x14ac:dyDescent="0.3">
      <c r="A97" t="s">
        <v>13</v>
      </c>
      <c r="B97" s="2">
        <v>44194</v>
      </c>
      <c r="C97">
        <f t="shared" ca="1" si="20"/>
        <v>819</v>
      </c>
      <c r="D97">
        <f t="shared" ca="1" si="23"/>
        <v>1184</v>
      </c>
      <c r="E97">
        <f t="shared" ca="1" si="22"/>
        <v>668</v>
      </c>
      <c r="F97">
        <f t="shared" ca="1" si="19"/>
        <v>310</v>
      </c>
      <c r="G97">
        <f t="shared" ca="1" si="17"/>
        <v>674</v>
      </c>
      <c r="H97">
        <f t="shared" ca="1" si="8"/>
        <v>71</v>
      </c>
      <c r="I97">
        <f t="shared" ca="1" si="13"/>
        <v>3726</v>
      </c>
      <c r="J97">
        <f t="shared" ca="1" si="14"/>
        <v>3000</v>
      </c>
      <c r="K97">
        <f t="shared" ca="1" si="15"/>
        <v>726</v>
      </c>
    </row>
    <row r="98" spans="1:11" x14ac:dyDescent="0.3">
      <c r="A98" t="s">
        <v>13</v>
      </c>
      <c r="B98" s="2">
        <v>44195</v>
      </c>
      <c r="C98">
        <f t="shared" ca="1" si="20"/>
        <v>705</v>
      </c>
      <c r="D98">
        <f t="shared" ca="1" si="23"/>
        <v>1189</v>
      </c>
      <c r="E98">
        <f t="shared" ca="1" si="22"/>
        <v>727</v>
      </c>
      <c r="F98">
        <f t="shared" ca="1" si="19"/>
        <v>286</v>
      </c>
      <c r="G98">
        <f t="shared" ca="1" si="17"/>
        <v>686</v>
      </c>
      <c r="H98">
        <f t="shared" ca="1" si="8"/>
        <v>60</v>
      </c>
      <c r="I98">
        <f t="shared" ca="1" si="13"/>
        <v>3653</v>
      </c>
      <c r="J98">
        <f t="shared" ca="1" si="14"/>
        <v>2527</v>
      </c>
      <c r="K98">
        <f t="shared" ca="1" si="15"/>
        <v>1126</v>
      </c>
    </row>
    <row r="99" spans="1:11" x14ac:dyDescent="0.3">
      <c r="A99" t="s">
        <v>13</v>
      </c>
      <c r="B99" s="2">
        <v>44196</v>
      </c>
      <c r="C99">
        <f t="shared" ca="1" si="20"/>
        <v>851</v>
      </c>
      <c r="D99">
        <f t="shared" ca="1" si="23"/>
        <v>1142</v>
      </c>
      <c r="E99">
        <f ca="1">RANDBETWEEN(500,800)</f>
        <v>513</v>
      </c>
      <c r="F99">
        <f t="shared" ca="1" si="19"/>
        <v>246</v>
      </c>
      <c r="G99">
        <f t="shared" ca="1" si="17"/>
        <v>646</v>
      </c>
      <c r="H99">
        <f t="shared" ca="1" si="8"/>
        <v>145</v>
      </c>
      <c r="I99">
        <f t="shared" ca="1" si="13"/>
        <v>3543</v>
      </c>
      <c r="J99">
        <f t="shared" ca="1" si="14"/>
        <v>2798</v>
      </c>
      <c r="K99">
        <f t="shared" ca="1" si="15"/>
        <v>745</v>
      </c>
    </row>
    <row r="100" spans="1:11" x14ac:dyDescent="0.3">
      <c r="A100" s="5"/>
      <c r="B100" s="5"/>
      <c r="C100" s="3"/>
      <c r="D100" s="3"/>
      <c r="E100" s="3"/>
      <c r="F100" s="3"/>
      <c r="G100" s="3"/>
      <c r="H100" s="3"/>
      <c r="I100" s="3"/>
      <c r="J100" s="3"/>
    </row>
    <row r="101" spans="1:11" x14ac:dyDescent="0.3">
      <c r="B101" s="2"/>
    </row>
  </sheetData>
  <phoneticPr fontId="4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case study</vt:lpstr>
      <vt:lpstr>analysis dashboard</vt:lpstr>
      <vt:lpstr>pivot table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Rabiya Zafar</dc:creator>
  <cp:lastModifiedBy>Rabiya Zafar</cp:lastModifiedBy>
  <dcterms:created xsi:type="dcterms:W3CDTF">2021-04-28T09:00:15Z</dcterms:created>
  <dcterms:modified xsi:type="dcterms:W3CDTF">2021-04-28T12:43:33Z</dcterms:modified>
</cp:coreProperties>
</file>