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163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165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163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163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165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163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163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165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163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163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163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165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163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163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165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163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165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165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A44" s="0" t="inlineStr">
        <is>
          <t>Advanced DSA 4</t>
        </is>
      </c>
      <c r="B44" s="0">
        <f>CONCATENATE(A44,": NV Contest December 2026")</f>
        <v/>
      </c>
      <c r="C44" s="210" t="n">
        <v>46357.875</v>
      </c>
      <c r="D44" s="210" t="n">
        <v>46366.875</v>
      </c>
      <c r="E44" s="211" t="n">
        <v>46366</v>
      </c>
      <c r="F44" s="211" t="n">
        <v>46373</v>
      </c>
      <c r="G44" s="211" t="n">
        <v>46373</v>
      </c>
      <c r="H44" s="211" t="n">
        <v>46382</v>
      </c>
      <c r="I44" s="211" t="n">
        <v>46382</v>
      </c>
      <c r="J44" s="188" t="n">
        <v>46392</v>
      </c>
      <c r="K44" s="89">
        <f>COUNT(C44,E44,G44,I44)</f>
        <v/>
      </c>
      <c r="L44" s="101">
        <f>IFERROR(MAX(C44:J44),"")</f>
        <v/>
      </c>
      <c r="M44" s="102">
        <f>IFERROR(IF(L44="","",L44-TODAY()),"")</f>
        <v/>
      </c>
      <c r="N44" s="103">
        <f>IFERROR(IF(L44="","",IF(L44&lt;TODAY(),"Expired",IF(L44-TODAY()&lt;=5,"Expiring Soon","Active"))),"")</f>
        <v/>
      </c>
    </row>
    <row r="45">
      <c r="A45" s="0" t="inlineStr">
        <is>
          <t>Advanced DSA 4</t>
        </is>
      </c>
      <c r="B45" s="0">
        <f>CONCATENATE(A45,": NV Contest January 2027")</f>
        <v/>
      </c>
      <c r="C45" s="210" t="n">
        <v>46388.875</v>
      </c>
      <c r="D45" s="210" t="n">
        <v>46397.875</v>
      </c>
      <c r="E45" s="211" t="n">
        <v>46397</v>
      </c>
      <c r="F45" s="211" t="n">
        <v>46404</v>
      </c>
      <c r="G45" s="211" t="n">
        <v>46404</v>
      </c>
      <c r="H45" s="211" t="n">
        <v>46413</v>
      </c>
      <c r="I45" s="211" t="n">
        <v>46413</v>
      </c>
      <c r="J45" s="188" t="n">
        <v>46423</v>
      </c>
      <c r="K45" s="89">
        <f>COUNT(C45,E45,G45,I45)</f>
        <v/>
      </c>
      <c r="L45" s="101">
        <f>IFERROR(MAX(C45:J45),"")</f>
        <v/>
      </c>
      <c r="M45" s="102">
        <f>IFERROR(IF(L45="","",L45-TODAY()),"")</f>
        <v/>
      </c>
      <c r="N45" s="103">
        <f>IFERROR(IF(L45="","",IF(L45&lt;TODAY(),"Expired",IF(L45-TODAY()&lt;=5,"Expiring Soon","Active"))),"")</f>
        <v/>
      </c>
    </row>
    <row r="46">
      <c r="A46" s="0" t="inlineStr">
        <is>
          <t>Advanced DSA 4</t>
        </is>
      </c>
      <c r="B46" s="0" t="inlineStr">
        <is>
          <t>Advanced DSA 4: NV Contest February 2027</t>
        </is>
      </c>
      <c r="C46" s="210" t="n">
        <v>46419.875</v>
      </c>
      <c r="D46" s="210" t="n">
        <v>46428.875</v>
      </c>
      <c r="E46" s="211" t="n">
        <v>46428</v>
      </c>
      <c r="F46" s="211" t="n">
        <v>46435</v>
      </c>
      <c r="G46" s="211" t="n">
        <v>46435</v>
      </c>
      <c r="H46" s="211" t="n">
        <v>46444</v>
      </c>
      <c r="I46" s="211" t="n">
        <v>46444</v>
      </c>
      <c r="J46" s="188" t="n">
        <v>46454</v>
      </c>
      <c r="K46" s="89">
        <f>COUNT(C46,E46,G46,I46)</f>
        <v/>
      </c>
      <c r="L46" s="101">
        <f>IFERROR(MAX(C46:J46),"")</f>
        <v/>
      </c>
      <c r="M46" s="102">
        <f>IFERROR(IF(L46="","",L46-TODAY()),"")</f>
        <v/>
      </c>
      <c r="N46" s="103">
        <f>IFERROR(IF(L46="","",IF(L46&lt;TODAY(),"Expired",IF(L46-TODAY()&lt;=5,"Expiring Soon","Active"))),"")</f>
        <v/>
      </c>
    </row>
    <row r="47">
      <c r="A47" t="inlineStr">
        <is>
          <t>Advanced DSA 4</t>
        </is>
      </c>
      <c r="B47" t="inlineStr">
        <is>
          <t>Advanced DSA 4: NV Contest March 2027</t>
        </is>
      </c>
      <c r="C47" s="210" t="n">
        <v>46447.875</v>
      </c>
      <c r="D47" s="210" t="n">
        <v>46456.875</v>
      </c>
      <c r="E47" s="211" t="n">
        <v>46456</v>
      </c>
      <c r="F47" s="211" t="n">
        <v>46463</v>
      </c>
      <c r="G47" s="211" t="n">
        <v>46463</v>
      </c>
      <c r="H47" s="211" t="n">
        <v>46472</v>
      </c>
      <c r="I47" s="211" t="n">
        <v>46472</v>
      </c>
      <c r="J47" s="188" t="n">
        <v>46482</v>
      </c>
      <c r="K47" s="89">
        <f>COUNT(C47,E47,G47,I47)</f>
        <v/>
      </c>
      <c r="L47" s="101">
        <f>IFERROR(MAX(C47:J47),"")</f>
        <v/>
      </c>
      <c r="M47" s="102">
        <f>IFERROR(IF(L47="","",L47-TODAY()),"")</f>
        <v/>
      </c>
      <c r="N47" s="103">
        <f>IFERROR(IF(L47="","",IF(L47&lt;TODAY(),"Expired",IF(L47-TODAY()&lt;=5,"Expiring Soon","Active"))),"")</f>
        <v/>
      </c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163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165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163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163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165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163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163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165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163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163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163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165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163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163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165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165" t="n"/>
      <c r="C32" s="165" t="n"/>
      <c r="D32" s="165" t="n"/>
      <c r="J32" s="89" t="n"/>
      <c r="K32" s="89" t="n"/>
      <c r="L32" s="101" t="n"/>
      <c r="M32" s="102" t="n"/>
      <c r="N32" s="103" t="n"/>
    </row>
    <row r="33">
      <c r="C33" s="165" t="n"/>
      <c r="D33" s="165" t="n"/>
      <c r="J33" s="89" t="n"/>
      <c r="K33" s="89" t="n"/>
      <c r="L33" s="101" t="n"/>
      <c r="M33" s="102" t="n"/>
      <c r="N33" s="103" t="n"/>
    </row>
    <row r="34">
      <c r="C34" s="165" t="n"/>
      <c r="D34" s="165" t="n"/>
      <c r="J34" s="89" t="n"/>
      <c r="K34" s="89" t="n"/>
      <c r="L34" s="101" t="n"/>
      <c r="M34" s="102" t="n"/>
      <c r="N34" s="103" t="n"/>
    </row>
    <row r="35">
      <c r="C35" s="165" t="n"/>
      <c r="D35" s="165" t="n"/>
      <c r="J35" s="89" t="n"/>
      <c r="K35" s="89" t="n"/>
      <c r="L35" s="101" t="n"/>
      <c r="M35" s="102" t="n"/>
      <c r="N35" s="103" t="n"/>
    </row>
    <row r="36">
      <c r="C36" s="165" t="n"/>
      <c r="D36" s="165" t="n"/>
      <c r="J36" s="89" t="n"/>
      <c r="K36" s="89" t="n"/>
      <c r="L36" s="101" t="n"/>
      <c r="M36" s="102" t="n"/>
      <c r="N36" s="103" t="n"/>
    </row>
    <row r="37">
      <c r="C37" s="165" t="n"/>
      <c r="D37" s="165" t="n"/>
      <c r="J37" s="89" t="n"/>
      <c r="K37" s="89" t="n"/>
      <c r="L37" s="101" t="n"/>
      <c r="M37" s="102" t="n"/>
      <c r="N37" s="103" t="n"/>
    </row>
    <row r="38">
      <c r="C38" s="165" t="n"/>
      <c r="D38" s="165" t="n"/>
      <c r="J38" s="89" t="n"/>
      <c r="K38" s="89" t="n"/>
      <c r="L38" s="101" t="n"/>
      <c r="M38" s="102" t="n"/>
      <c r="N38" s="103" t="n"/>
    </row>
    <row r="39">
      <c r="C39" s="165" t="n"/>
      <c r="D39" s="165" t="n"/>
      <c r="J39" s="89" t="n"/>
      <c r="K39" s="89" t="n"/>
      <c r="L39" s="101" t="n"/>
      <c r="M39" s="102" t="n"/>
      <c r="N39" s="103" t="n"/>
    </row>
    <row r="40">
      <c r="C40" s="165" t="n"/>
      <c r="D40" s="165" t="n"/>
      <c r="J40" s="89" t="n"/>
      <c r="K40" s="89" t="n"/>
      <c r="L40" s="101" t="n"/>
      <c r="M40" s="102" t="n"/>
      <c r="N40" s="103" t="n"/>
    </row>
    <row r="41">
      <c r="C41" s="165" t="n"/>
      <c r="D41" s="165" t="n"/>
      <c r="J41" s="89" t="n"/>
      <c r="K41" s="89" t="n"/>
      <c r="L41" s="101" t="n"/>
      <c r="M41" s="102" t="n"/>
      <c r="N41" s="103" t="n"/>
    </row>
    <row r="42">
      <c r="C42" s="165" t="n"/>
      <c r="D42" s="165" t="n"/>
      <c r="J42" s="89" t="n"/>
      <c r="K42" s="89" t="n"/>
      <c r="L42" s="101" t="n"/>
      <c r="M42" s="102" t="n"/>
      <c r="N42" s="103" t="n"/>
    </row>
    <row r="43">
      <c r="C43" s="165" t="n"/>
      <c r="D43" s="165" t="n"/>
      <c r="J43" s="89" t="n"/>
      <c r="K43" s="89" t="n"/>
      <c r="L43" s="101" t="n"/>
      <c r="M43" s="102" t="n"/>
      <c r="N43" s="103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163" t="inlineStr">
        <is>
          <t>15 Jun 2026, Mon, 9:00 pm</t>
        </is>
      </c>
      <c r="D4" s="163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163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163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165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163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163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165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163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165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165" t="n"/>
      <c r="D33" s="165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4">
        <f>K2+J2</f>
        <v/>
      </c>
      <c r="J2" s="184">
        <f>countifs('Academy Raw dump_27June'!H:H,"Not Attempted",'Academy Raw dump_27June'!E:E,A2)</f>
        <v/>
      </c>
      <c r="K2" s="184">
        <f>COUNTIFS('Academy Raw dump_27June'!H:H,"Attempted",'Academy Raw dump_27June'!E:E,A2)</f>
        <v/>
      </c>
      <c r="L2" s="184">
        <f>COUNTIFS('Academy Raw dump_27June'!I:I,"&gt;59",'Academy 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4">
        <f>K3+J3</f>
        <v/>
      </c>
      <c r="J3" s="184">
        <f>countifs('Academy Raw dump_27June'!H:H,"Not Attempted",'Academy Raw dump_27June'!E:E,A3)</f>
        <v/>
      </c>
      <c r="K3" s="184">
        <f>COUNTIFS('Academy Raw dump_27June'!H:H,"Attempted",'Academy Raw dump_27June'!E:E,A3)</f>
        <v/>
      </c>
      <c r="L3" s="184">
        <f>COUNTIFS('Academy Raw dump_27June'!I:I,"&gt;59",'Academy 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4">
        <f>K4+J4</f>
        <v/>
      </c>
      <c r="J4" s="184">
        <f>countifs('Academy Raw dump_27June'!H:H,"Not Attempted",'Academy Raw dump_27June'!E:E,A4)</f>
        <v/>
      </c>
      <c r="K4" s="184">
        <f>COUNTIFS('Academy Raw dump_27June'!H:H,"Attempted",'Academy Raw dump_27June'!E:E,A4)</f>
        <v/>
      </c>
      <c r="L4" s="184">
        <f>COUNTIFS('Academy Raw dump_27June'!I:I,"&gt;59",'Academy 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4">
        <f>K5+J5</f>
        <v/>
      </c>
      <c r="J5" s="184">
        <f>countifs('Academy Raw dump_27June'!H:H,"Not Attempted",'Academy Raw dump_27June'!E:E,A5)</f>
        <v/>
      </c>
      <c r="K5" s="184">
        <f>COUNTIFS('Academy Raw dump_27June'!H:H,"Attempted",'Academy Raw dump_27June'!E:E,A5)</f>
        <v/>
      </c>
      <c r="L5" s="184">
        <f>COUNTIFS('Academy Raw dump_27June'!I:I,"&gt;59",'Academy 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4">
        <f>K6+J6</f>
        <v/>
      </c>
      <c r="J6" s="184">
        <f>countifs('Academy Raw dump_27June'!H:H,"Not Attempted",'Academy Raw dump_27June'!E:E,A6)</f>
        <v/>
      </c>
      <c r="K6" s="184">
        <f>COUNTIFS('Academy Raw dump_27June'!H:H,"Attempted",'Academy Raw dump_27June'!E:E,A6)</f>
        <v/>
      </c>
      <c r="L6" s="184">
        <f>COUNTIFS('Academy Raw dump_27June'!I:I,"&gt;59",'Academy 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4">
        <f>K7+J7</f>
        <v/>
      </c>
      <c r="J7" s="184">
        <f>countifs('Academy Raw dump_27June'!H:H,"Not Attempted",'Academy Raw dump_27June'!E:E,A7)</f>
        <v/>
      </c>
      <c r="K7" s="184">
        <f>COUNTIFS('Academy Raw dump_27June'!H:H,"Attempted",'Academy Raw dump_27June'!E:E,A7)</f>
        <v/>
      </c>
      <c r="L7" s="184">
        <f>COUNTIFS('Academy Raw dump_27June'!I:I,"&gt;59",'Academy 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4">
        <f>K8+J8</f>
        <v/>
      </c>
      <c r="J8" s="184">
        <f>countifs('Academy Raw dump_27June'!H:H,"Not Attempted",'Academy Raw dump_27June'!E:E,A8)</f>
        <v/>
      </c>
      <c r="K8" s="184">
        <f>COUNTIFS('Academy Raw dump_27June'!H:H,"Attempted",'Academy Raw dump_27June'!E:E,A8)</f>
        <v/>
      </c>
      <c r="L8" s="184">
        <f>COUNTIFS('Academy Raw dump_27June'!I:I,"&gt;59",'Academy 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4">
        <f>K9+J9</f>
        <v/>
      </c>
      <c r="J9" s="184">
        <f>countifs('Academy Raw dump_27June'!H:H,"Not Attempted",'Academy Raw dump_27June'!E:E,A9)</f>
        <v/>
      </c>
      <c r="K9" s="184">
        <f>COUNTIFS('Academy Raw dump_27June'!H:H,"Attempted",'Academy Raw dump_27June'!E:E,A9)</f>
        <v/>
      </c>
      <c r="L9" s="184">
        <f>COUNTIFS('Academy Raw dump_27June'!I:I,"&gt;59",'Academy 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Raw dump_27June'!H:H,"Not Attempted",'Academy Raw dump_27June'!E:E,A10)</f>
        <v/>
      </c>
      <c r="K10" s="184">
        <f>COUNTIFS('Academy Raw dump_27June'!H:H,"Attempted",'Academy Raw dump_27June'!E:E,A10)</f>
        <v/>
      </c>
      <c r="L10" s="184">
        <f>COUNTIFS('Academy Raw dump_27June'!I:I,"&gt;59",'Academy 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Raw dump_27June'!H:H,"Not Attempted",'Academy Raw dump_27June'!E:E,A11)</f>
        <v/>
      </c>
      <c r="K11" s="184">
        <f>COUNTIFS('Academy Raw dump_27June'!H:H,"Attempted",'Academy Raw dump_27June'!E:E,A11)</f>
        <v/>
      </c>
      <c r="L11" s="184">
        <f>COUNTIFS('Academy Raw dump_27June'!I:I,"&gt;59",'Academy 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Raw dump_27June'!H:H,"Not Attempted",'Academy Raw dump_27June'!E:E,A12)</f>
        <v/>
      </c>
      <c r="K12" s="184">
        <f>COUNTIFS('Academy Raw dump_27June'!H:H,"Attempted",'Academy Raw dump_27June'!E:E,A12)</f>
        <v/>
      </c>
      <c r="L12" s="184">
        <f>COUNTIFS('Academy Raw dump_27June'!I:I,"&gt;59",'Academy 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Raw dump_27June'!H:H,"Not Attempted",'Academy Raw dump_27June'!E:E,A13)</f>
        <v/>
      </c>
      <c r="K13" s="184">
        <f>COUNTIFS('Academy Raw dump_27June'!H:H,"Attempted",'Academy Raw dump_27June'!E:E,A13)</f>
        <v/>
      </c>
      <c r="L13" s="184">
        <f>COUNTIFS('Academy Raw dump_27June'!I:I,"&gt;59",'Academy 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Raw dump_27June'!H:H,"Not Attempted",'Academy Raw dump_27June'!E:E,A14)</f>
        <v/>
      </c>
      <c r="K14" s="184">
        <f>COUNTIFS('Academy Raw dump_27June'!H:H,"Attempted",'Academy Raw dump_27June'!E:E,A14)</f>
        <v/>
      </c>
      <c r="L14" s="184">
        <f>COUNTIFS('Academy Raw dump_27June'!I:I,"&gt;59",'Academy 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Raw dump_27June'!H:H,"Not Attempted",'Academy Raw dump_27June'!E:E,A15)</f>
        <v/>
      </c>
      <c r="K15" s="184">
        <f>COUNTIFS('Academy Raw dump_27June'!H:H,"Attempted",'Academy Raw dump_27June'!E:E,A15)</f>
        <v/>
      </c>
      <c r="L15" s="184">
        <f>COUNTIFS('Academy Raw dump_27June'!I:I,"&gt;59",'Academy 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Raw dump_27June'!H:H,"Not Attempted",'Academy Raw dump_27June'!E:E,A16)</f>
        <v/>
      </c>
      <c r="K16" s="184">
        <f>COUNTIFS('Academy Raw dump_27June'!H:H,"Attempted",'Academy Raw dump_27June'!E:E,A16)</f>
        <v/>
      </c>
      <c r="L16" s="184">
        <f>COUNTIFS('Academy Raw dump_27June'!I:I,"&gt;59",'Academy 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Raw dump_27June'!H:H,"Not Attempted",'Academy Raw dump_27June'!E:E,A17)</f>
        <v/>
      </c>
      <c r="K17" s="184">
        <f>COUNTIFS('Academy Raw dump_27June'!H:H,"Attempted",'Academy Raw dump_27June'!E:E,A17)</f>
        <v/>
      </c>
      <c r="L17" s="184">
        <f>COUNTIFS('Academy Raw dump_27June'!I:I,"&gt;59",'Academy 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Raw dump_27June'!H:H,"Not Attempted",'Academy Raw dump_27June'!E:E,A18)</f>
        <v/>
      </c>
      <c r="K18" s="184">
        <f>COUNTIFS('Academy Raw dump_27June'!H:H,"Attempted",'Academy Raw dump_27June'!E:E,A18)</f>
        <v/>
      </c>
      <c r="L18" s="184">
        <f>COUNTIFS('Academy Raw dump_27June'!I:I,"&gt;59",'Academy 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Raw dump_27June'!H:H,"Not Attempted",'Academy Raw dump_27June'!E:E,A19)</f>
        <v/>
      </c>
      <c r="K19" s="184">
        <f>COUNTIFS('Academy Raw dump_27June'!H:H,"Attempted",'Academy Raw dump_27June'!E:E,A19)</f>
        <v/>
      </c>
      <c r="L19" s="184">
        <f>COUNTIFS('Academy Raw dump_27June'!I:I,"&gt;59",'Academy 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Raw dump_27June'!H:H,"Not Attempted",'Academy Raw dump_27June'!E:E,A20)</f>
        <v/>
      </c>
      <c r="K20" s="184">
        <f>COUNTIFS('Academy Raw dump_27June'!H:H,"Attempted",'Academy Raw dump_27June'!E:E,A20)</f>
        <v/>
      </c>
      <c r="L20" s="184">
        <f>COUNTIFS('Academy Raw dump_27June'!I:I,"&gt;59",'Academy 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Raw dump_27June'!H:H,"Not Attempted",'Academy Raw dump_27June'!E:E,A21)</f>
        <v/>
      </c>
      <c r="K21" s="184">
        <f>COUNTIFS('Academy Raw dump_27June'!H:H,"Attempted",'Academy Raw dump_27June'!E:E,A21)</f>
        <v/>
      </c>
      <c r="L21" s="184">
        <f>COUNTIFS('Academy Raw dump_27June'!I:I,"&gt;59",'Academy 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Raw dump_27June'!H:H,"Not Attempted",'Academy Raw dump_27June'!E:E,A22)</f>
        <v/>
      </c>
      <c r="K22" s="184">
        <f>COUNTIFS('Academy Raw dump_27June'!H:H,"Attempted",'Academy Raw dump_27June'!E:E,A22)</f>
        <v/>
      </c>
      <c r="L22" s="184">
        <f>COUNTIFS('Academy Raw dump_27June'!I:I,"&gt;59",'Academy 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Raw dump_27June'!H:H,"Not Attempted",'Academy Raw dump_27June'!E:E,A23)</f>
        <v/>
      </c>
      <c r="K23" s="184">
        <f>COUNTIFS('Academy Raw dump_27June'!H:H,"Attempted",'Academy Raw dump_27June'!E:E,A23)</f>
        <v/>
      </c>
      <c r="L23" s="184">
        <f>COUNTIFS('Academy Raw dump_27June'!I:I,"&gt;59",'Academy 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Raw dump_27June'!H:H,"Not Attempted",'Academy Raw dump_27June'!E:E,A24)</f>
        <v/>
      </c>
      <c r="K24" s="184">
        <f>COUNTIFS('Academy Raw dump_27June'!H:H,"Attempted",'Academy Raw dump_27June'!E:E,A24)</f>
        <v/>
      </c>
      <c r="L24" s="184">
        <f>COUNTIFS('Academy Raw dump_27June'!I:I,"&gt;59",'Academy 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Raw dump_27June'!H:H,"Not Attempted",'Academy Raw dump_27June'!E:E,A25)</f>
        <v/>
      </c>
      <c r="K25" s="184">
        <f>COUNTIFS('Academy Raw dump_27June'!H:H,"Attempted",'Academy Raw dump_27June'!E:E,A25)</f>
        <v/>
      </c>
      <c r="L25" s="184">
        <f>COUNTIFS('Academy Raw dump_27June'!I:I,"&gt;59",'Academy 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Raw dump_27June'!H:H,"Not Attempted",'Academy Raw dump_27June'!E:E,A26)</f>
        <v/>
      </c>
      <c r="K26" s="184">
        <f>COUNTIFS('Academy Raw dump_27June'!H:H,"Attempted",'Academy Raw dump_27June'!E:E,A26)</f>
        <v/>
      </c>
      <c r="L26" s="184">
        <f>COUNTIFS('Academy Raw dump_27June'!I:I,"&gt;59",'Academy 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Raw dump_27June'!H:H,"Not Attempted",'Academy Raw dump_27June'!E:E,A27)</f>
        <v/>
      </c>
      <c r="K27" s="184">
        <f>COUNTIFS('Academy Raw dump_27June'!H:H,"Attempted",'Academy Raw dump_27June'!E:E,A27)</f>
        <v/>
      </c>
      <c r="L27" s="184">
        <f>COUNTIFS('Academy Raw dump_27June'!I:I,"&gt;59",'Academy 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Raw dump_27June'!H:H,"Not Attempted",'Academy Raw dump_27June'!E:E,A28)</f>
        <v/>
      </c>
      <c r="K28" s="184">
        <f>COUNTIFS('Academy Raw dump_27June'!H:H,"Attempted",'Academy Raw dump_27June'!E:E,A28)</f>
        <v/>
      </c>
      <c r="L28" s="184">
        <f>COUNTIFS('Academy Raw dump_27June'!I:I,"&gt;59",'Academy 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Raw dump_27June'!H:H,"Not Attempted",'Academy Raw dump_27June'!E:E,A29)</f>
        <v/>
      </c>
      <c r="K29" s="184">
        <f>COUNTIFS('Academy Raw dump_27June'!H:H,"Attempted",'Academy Raw dump_27June'!E:E,A29)</f>
        <v/>
      </c>
      <c r="L29" s="184">
        <f>COUNTIFS('Academy Raw dump_27June'!I:I,"&gt;59",'Academy 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Raw dump_27June'!H:H,"Not Attempted",'Academy Raw dump_27June'!E:E,A30)</f>
        <v/>
      </c>
      <c r="K30" s="184">
        <f>COUNTIFS('Academy Raw dump_27June'!H:H,"Attempted",'Academy Raw dump_27June'!E:E,A30)</f>
        <v/>
      </c>
      <c r="L30" s="184">
        <f>COUNTIFS('Academy Raw dump_27June'!I:I,"&gt;59",'Academy 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Raw dump_27June'!H:H,"Not Attempted",'Academy Raw dump_27June'!E:E,A31)</f>
        <v/>
      </c>
      <c r="K31" s="184">
        <f>COUNTIFS('Academy Raw dump_27June'!H:H,"Attempted",'Academy Raw dump_27June'!E:E,A31)</f>
        <v/>
      </c>
      <c r="L31" s="184">
        <f>COUNTIFS('Academy Raw dump_27June'!I:I,"&gt;59",'Academy 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Raw dump_27June'!H:H,"Not Attempted",'Academy Raw dump_27June'!E:E,A32)</f>
        <v/>
      </c>
      <c r="K32" s="184">
        <f>COUNTIFS('Academy Raw dump_27June'!H:H,"Attempted",'Academy Raw dump_27June'!E:E,A32)</f>
        <v/>
      </c>
      <c r="L32" s="184">
        <f>COUNTIFS('Academy Raw dump_27June'!I:I,"&gt;59",'Academy 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Raw dump_27June'!H:H,"Not Attempted",'Academy Raw dump_27June'!E:E,A33)</f>
        <v/>
      </c>
      <c r="K33" s="184">
        <f>COUNTIFS('Academy Raw dump_27June'!H:H,"Attempted",'Academy Raw dump_27June'!E:E,A33)</f>
        <v/>
      </c>
      <c r="L33" s="184">
        <f>COUNTIFS('Academy Raw dump_27June'!I:I,"&gt;59",'Academy 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4">
        <f>K2+J2</f>
        <v/>
      </c>
      <c r="J2" s="184">
        <f>countifs('Academy Re-Raw dump_27June'!H:H,"Not Attempted",'Academy Re-Raw dump_27June'!E:E,A2)</f>
        <v/>
      </c>
      <c r="K2" s="184">
        <f>COUNTIFS('Academy Re-Raw dump_27June'!H:H,"Attempted",'Academy Re-Raw dump_27June'!E:E,A2)</f>
        <v/>
      </c>
      <c r="L2" s="184">
        <f>COUNTIFS('Academy Re-Raw dump_27June'!I:I,"&gt;59",'Academy Re-Raw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4">
        <f>K3+J3</f>
        <v/>
      </c>
      <c r="J3" s="184">
        <f>countifs('Academy Re-Raw dump_27June'!H:H,"Not Attempted",'Academy Re-Raw dump_27June'!E:E,A3)</f>
        <v/>
      </c>
      <c r="K3" s="184">
        <f>COUNTIFS('Academy Re-Raw dump_27June'!H:H,"Attempted",'Academy Re-Raw dump_27June'!E:E,A3)</f>
        <v/>
      </c>
      <c r="L3" s="184">
        <f>COUNTIFS('Academy Re-Raw dump_27June'!I:I,"&gt;59",'Academy Re-Raw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4">
        <f>K4+J4</f>
        <v/>
      </c>
      <c r="J4" s="184">
        <f>countifs('Academy Re-Raw dump_27June'!H:H,"Not Attempted",'Academy Re-Raw dump_27June'!E:E,A4)</f>
        <v/>
      </c>
      <c r="K4" s="184">
        <f>COUNTIFS('Academy Re-Raw dump_27June'!H:H,"Attempted",'Academy Re-Raw dump_27June'!E:E,A4)</f>
        <v/>
      </c>
      <c r="L4" s="184">
        <f>COUNTIFS('Academy Re-Raw dump_27June'!I:I,"&gt;59",'Academy Re-Raw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4">
        <f>K5+J5</f>
        <v/>
      </c>
      <c r="J5" s="184">
        <f>countifs('Academy Re-Raw dump_27June'!H:H,"Not Attempted",'Academy Re-Raw dump_27June'!E:E,A5)</f>
        <v/>
      </c>
      <c r="K5" s="184">
        <f>COUNTIFS('Academy Re-Raw dump_27June'!H:H,"Attempted",'Academy Re-Raw dump_27June'!E:E,A5)</f>
        <v/>
      </c>
      <c r="L5" s="184">
        <f>COUNTIFS('Academy Re-Raw dump_27June'!I:I,"&gt;59",'Academy Re-Raw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4">
        <f>K6+J6</f>
        <v/>
      </c>
      <c r="J6" s="184">
        <f>countifs('Academy Re-Raw dump_27June'!H:H,"Not Attempted",'Academy Re-Raw dump_27June'!E:E,A6)</f>
        <v/>
      </c>
      <c r="K6" s="184">
        <f>COUNTIFS('Academy Re-Raw dump_27June'!H:H,"Attempted",'Academy Re-Raw dump_27June'!E:E,A6)</f>
        <v/>
      </c>
      <c r="L6" s="184">
        <f>COUNTIFS('Academy Re-Raw dump_27June'!I:I,"&gt;59",'Academy Re-Raw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4">
        <f>K7+J7</f>
        <v/>
      </c>
      <c r="J7" s="184">
        <f>countifs('Academy Re-Raw dump_27June'!H:H,"Not Attempted",'Academy Re-Raw dump_27June'!E:E,A7)</f>
        <v/>
      </c>
      <c r="K7" s="184">
        <f>COUNTIFS('Academy Re-Raw dump_27June'!H:H,"Attempted",'Academy Re-Raw dump_27June'!E:E,A7)</f>
        <v/>
      </c>
      <c r="L7" s="184">
        <f>COUNTIFS('Academy Re-Raw dump_27June'!I:I,"&gt;59",'Academy Re-Raw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4">
        <f>K8+J8</f>
        <v/>
      </c>
      <c r="J8" s="184">
        <f>countifs('Academy Re-Raw dump_27June'!H:H,"Not Attempted",'Academy Re-Raw dump_27June'!E:E,A8)</f>
        <v/>
      </c>
      <c r="K8" s="184">
        <f>COUNTIFS('Academy Re-Raw dump_27June'!H:H,"Attempted",'Academy Re-Raw dump_27June'!E:E,A8)</f>
        <v/>
      </c>
      <c r="L8" s="184">
        <f>COUNTIFS('Academy Re-Raw dump_27June'!I:I,"&gt;59",'Academy Re-Raw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4">
        <f>K9+J9</f>
        <v/>
      </c>
      <c r="J9" s="184">
        <f>countifs('Academy Re-Raw dump_27June'!H:H,"Not Attempted",'Academy Re-Raw dump_27June'!E:E,A9)</f>
        <v/>
      </c>
      <c r="K9" s="184">
        <f>COUNTIFS('Academy Re-Raw dump_27June'!H:H,"Attempted",'Academy Re-Raw dump_27June'!E:E,A9)</f>
        <v/>
      </c>
      <c r="L9" s="184">
        <f>COUNTIFS('Academy Re-Raw dump_27June'!I:I,"&gt;59",'Academy Re-Raw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Re-Raw dump_27June'!H:H,"Not Attempted",'Academy Re-Raw dump_27June'!E:E,A10)</f>
        <v/>
      </c>
      <c r="K10" s="184">
        <f>COUNTIFS('Academy Re-Raw dump_27June'!H:H,"Attempted",'Academy Re-Raw dump_27June'!E:E,A10)</f>
        <v/>
      </c>
      <c r="L10" s="184">
        <f>COUNTIFS('Academy Re-Raw dump_27June'!I:I,"&gt;59",'Academy Re-Raw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Re-Raw dump_27June'!H:H,"Not Attempted",'Academy Re-Raw dump_27June'!E:E,A11)</f>
        <v/>
      </c>
      <c r="K11" s="184">
        <f>COUNTIFS('Academy Re-Raw dump_27June'!H:H,"Attempted",'Academy Re-Raw dump_27June'!E:E,A11)</f>
        <v/>
      </c>
      <c r="L11" s="184">
        <f>COUNTIFS('Academy Re-Raw dump_27June'!I:I,"&gt;59",'Academy Re-Raw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Re-Raw dump_27June'!H:H,"Not Attempted",'Academy Re-Raw dump_27June'!E:E,A12)</f>
        <v/>
      </c>
      <c r="K12" s="184">
        <f>COUNTIFS('Academy Re-Raw dump_27June'!H:H,"Attempted",'Academy Re-Raw dump_27June'!E:E,A12)</f>
        <v/>
      </c>
      <c r="L12" s="184">
        <f>COUNTIFS('Academy Re-Raw dump_27June'!I:I,"&gt;59",'Academy Re-Raw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Re-Raw dump_27June'!H:H,"Not Attempted",'Academy Re-Raw dump_27June'!E:E,A13)</f>
        <v/>
      </c>
      <c r="K13" s="184">
        <f>COUNTIFS('Academy Re-Raw dump_27June'!H:H,"Attempted",'Academy Re-Raw dump_27June'!E:E,A13)</f>
        <v/>
      </c>
      <c r="L13" s="184">
        <f>COUNTIFS('Academy Re-Raw dump_27June'!I:I,"&gt;59",'Academy Re-Raw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Re-Raw dump_27June'!H:H,"Not Attempted",'Academy Re-Raw dump_27June'!E:E,A14)</f>
        <v/>
      </c>
      <c r="K14" s="184">
        <f>COUNTIFS('Academy Re-Raw dump_27June'!H:H,"Attempted",'Academy Re-Raw dump_27June'!E:E,A14)</f>
        <v/>
      </c>
      <c r="L14" s="184">
        <f>COUNTIFS('Academy Re-Raw dump_27June'!I:I,"&gt;59",'Academy Re-Raw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Re-Raw dump_27June'!H:H,"Not Attempted",'Academy Re-Raw dump_27June'!E:E,A15)</f>
        <v/>
      </c>
      <c r="K15" s="184">
        <f>COUNTIFS('Academy Re-Raw dump_27June'!H:H,"Attempted",'Academy Re-Raw dump_27June'!E:E,A15)</f>
        <v/>
      </c>
      <c r="L15" s="184">
        <f>COUNTIFS('Academy Re-Raw dump_27June'!I:I,"&gt;59",'Academy Re-Raw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Re-Raw dump_27June'!H:H,"Not Attempted",'Academy Re-Raw dump_27June'!E:E,A16)</f>
        <v/>
      </c>
      <c r="K16" s="184">
        <f>COUNTIFS('Academy Re-Raw dump_27June'!H:H,"Attempted",'Academy Re-Raw dump_27June'!E:E,A16)</f>
        <v/>
      </c>
      <c r="L16" s="184">
        <f>COUNTIFS('Academy Re-Raw dump_27June'!I:I,"&gt;59",'Academy Re-Raw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Re-Raw dump_27June'!H:H,"Not Attempted",'Academy Re-Raw dump_27June'!E:E,A17)</f>
        <v/>
      </c>
      <c r="K17" s="184">
        <f>COUNTIFS('Academy Re-Raw dump_27June'!H:H,"Attempted",'Academy Re-Raw dump_27June'!E:E,A17)</f>
        <v/>
      </c>
      <c r="L17" s="184">
        <f>COUNTIFS('Academy Re-Raw dump_27June'!I:I,"&gt;59",'Academy Re-Raw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Re-Raw dump_27June'!H:H,"Not Attempted",'Academy Re-Raw dump_27June'!E:E,A18)</f>
        <v/>
      </c>
      <c r="K18" s="184">
        <f>COUNTIFS('Academy Re-Raw dump_27June'!H:H,"Attempted",'Academy Re-Raw dump_27June'!E:E,A18)</f>
        <v/>
      </c>
      <c r="L18" s="184">
        <f>COUNTIFS('Academy Re-Raw dump_27June'!I:I,"&gt;59",'Academy Re-Raw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Re-Raw dump_27June'!H:H,"Not Attempted",'Academy Re-Raw dump_27June'!E:E,A19)</f>
        <v/>
      </c>
      <c r="K19" s="184">
        <f>COUNTIFS('Academy Re-Raw dump_27June'!H:H,"Attempted",'Academy Re-Raw dump_27June'!E:E,A19)</f>
        <v/>
      </c>
      <c r="L19" s="184">
        <f>COUNTIFS('Academy Re-Raw dump_27June'!I:I,"&gt;59",'Academy Re-Raw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Re-Raw dump_27June'!H:H,"Not Attempted",'Academy Re-Raw dump_27June'!E:E,A20)</f>
        <v/>
      </c>
      <c r="K20" s="184">
        <f>COUNTIFS('Academy Re-Raw dump_27June'!H:H,"Attempted",'Academy Re-Raw dump_27June'!E:E,A20)</f>
        <v/>
      </c>
      <c r="L20" s="184">
        <f>COUNTIFS('Academy Re-Raw dump_27June'!I:I,"&gt;59",'Academy Re-Raw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Re-Raw dump_27June'!H:H,"Not Attempted",'Academy Re-Raw dump_27June'!E:E,A21)</f>
        <v/>
      </c>
      <c r="K21" s="184">
        <f>COUNTIFS('Academy Re-Raw dump_27June'!H:H,"Attempted",'Academy Re-Raw dump_27June'!E:E,A21)</f>
        <v/>
      </c>
      <c r="L21" s="184">
        <f>COUNTIFS('Academy Re-Raw dump_27June'!I:I,"&gt;59",'Academy Re-Raw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Re-Raw dump_27June'!H:H,"Not Attempted",'Academy Re-Raw dump_27June'!E:E,A22)</f>
        <v/>
      </c>
      <c r="K22" s="184">
        <f>COUNTIFS('Academy Re-Raw dump_27June'!H:H,"Attempted",'Academy Re-Raw dump_27June'!E:E,A22)</f>
        <v/>
      </c>
      <c r="L22" s="184">
        <f>COUNTIFS('Academy Re-Raw dump_27June'!I:I,"&gt;59",'Academy Re-Raw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Re-Raw dump_27June'!H:H,"Not Attempted",'Academy Re-Raw dump_27June'!E:E,A23)</f>
        <v/>
      </c>
      <c r="K23" s="184">
        <f>COUNTIFS('Academy Re-Raw dump_27June'!H:H,"Attempted",'Academy Re-Raw dump_27June'!E:E,A23)</f>
        <v/>
      </c>
      <c r="L23" s="184">
        <f>COUNTIFS('Academy Re-Raw dump_27June'!I:I,"&gt;59",'Academy Re-Raw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Re-Raw dump_27June'!H:H,"Not Attempted",'Academy Re-Raw dump_27June'!E:E,A24)</f>
        <v/>
      </c>
      <c r="K24" s="184">
        <f>COUNTIFS('Academy Re-Raw dump_27June'!H:H,"Attempted",'Academy Re-Raw dump_27June'!E:E,A24)</f>
        <v/>
      </c>
      <c r="L24" s="184">
        <f>COUNTIFS('Academy Re-Raw dump_27June'!I:I,"&gt;59",'Academy Re-Raw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Re-Raw dump_27June'!H:H,"Not Attempted",'Academy Re-Raw dump_27June'!E:E,A25)</f>
        <v/>
      </c>
      <c r="K25" s="184">
        <f>COUNTIFS('Academy Re-Raw dump_27June'!H:H,"Attempted",'Academy Re-Raw dump_27June'!E:E,A25)</f>
        <v/>
      </c>
      <c r="L25" s="184">
        <f>COUNTIFS('Academy Re-Raw dump_27June'!I:I,"&gt;59",'Academy Re-Raw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Re-Raw dump_27June'!H:H,"Not Attempted",'Academy Re-Raw dump_27June'!E:E,A26)</f>
        <v/>
      </c>
      <c r="K26" s="184">
        <f>COUNTIFS('Academy Re-Raw dump_27June'!H:H,"Attempted",'Academy Re-Raw dump_27June'!E:E,A26)</f>
        <v/>
      </c>
      <c r="L26" s="184">
        <f>COUNTIFS('Academy Re-Raw dump_27June'!I:I,"&gt;59",'Academy Re-Raw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Re-Raw dump_27June'!H:H,"Not Attempted",'Academy Re-Raw dump_27June'!E:E,A27)</f>
        <v/>
      </c>
      <c r="K27" s="184">
        <f>COUNTIFS('Academy Re-Raw dump_27June'!H:H,"Attempted",'Academy Re-Raw dump_27June'!E:E,A27)</f>
        <v/>
      </c>
      <c r="L27" s="184">
        <f>COUNTIFS('Academy Re-Raw dump_27June'!I:I,"&gt;59",'Academy Re-Raw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Re-Raw dump_27June'!H:H,"Not Attempted",'Academy Re-Raw dump_27June'!E:E,A28)</f>
        <v/>
      </c>
      <c r="K28" s="184">
        <f>COUNTIFS('Academy Re-Raw dump_27June'!H:H,"Attempted",'Academy Re-Raw dump_27June'!E:E,A28)</f>
        <v/>
      </c>
      <c r="L28" s="184">
        <f>COUNTIFS('Academy Re-Raw dump_27June'!I:I,"&gt;59",'Academy Re-Raw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Re-Raw dump_27June'!H:H,"Not Attempted",'Academy Re-Raw dump_27June'!E:E,A29)</f>
        <v/>
      </c>
      <c r="K29" s="184">
        <f>COUNTIFS('Academy Re-Raw dump_27June'!H:H,"Attempted",'Academy Re-Raw dump_27June'!E:E,A29)</f>
        <v/>
      </c>
      <c r="L29" s="184">
        <f>COUNTIFS('Academy Re-Raw dump_27June'!I:I,"&gt;59",'Academy Re-Raw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Re-Raw dump_27June'!H:H,"Not Attempted",'Academy Re-Raw dump_27June'!E:E,A30)</f>
        <v/>
      </c>
      <c r="K30" s="184">
        <f>COUNTIFS('Academy Re-Raw dump_27June'!H:H,"Attempted",'Academy Re-Raw dump_27June'!E:E,A30)</f>
        <v/>
      </c>
      <c r="L30" s="184">
        <f>COUNTIFS('Academy Re-Raw dump_27June'!I:I,"&gt;59",'Academy Re-Raw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Re-Raw dump_27June'!H:H,"Not Attempted",'Academy Re-Raw dump_27June'!E:E,A31)</f>
        <v/>
      </c>
      <c r="K31" s="184">
        <f>COUNTIFS('Academy Re-Raw dump_27June'!H:H,"Attempted",'Academy Re-Raw dump_27June'!E:E,A31)</f>
        <v/>
      </c>
      <c r="L31" s="184">
        <f>COUNTIFS('Academy Re-Raw dump_27June'!I:I,"&gt;59",'Academy Re-Raw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Re-Raw dump_27June'!H:H,"Not Attempted",'Academy Re-Raw dump_27June'!E:E,A32)</f>
        <v/>
      </c>
      <c r="K32" s="184">
        <f>COUNTIFS('Academy Re-Raw dump_27June'!H:H,"Attempted",'Academy Re-Raw dump_27June'!E:E,A32)</f>
        <v/>
      </c>
      <c r="L32" s="184">
        <f>COUNTIFS('Academy Re-Raw dump_27June'!I:I,"&gt;59",'Academy Re-Raw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Re-Raw dump_27June'!H:H,"Not Attempted",'Academy Re-Raw dump_27June'!E:E,A33)</f>
        <v/>
      </c>
      <c r="K33" s="184">
        <f>COUNTIFS('Academy Re-Raw dump_27June'!H:H,"Attempted",'Academy Re-Raw dump_27June'!E:E,A33)</f>
        <v/>
      </c>
      <c r="L33" s="184">
        <f>COUNTIFS('Academy Re-Raw dump_27June'!I:I,"&gt;59",'Academy Re-Raw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2026-06-26T08:13:19Z</dcterms:modified>
</cp:coreProperties>
</file>