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personal.svn.repo\framework.git\trunk\framework\invoice\template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G20" i="2" s="1"/>
  <c r="F19" i="2" l="1"/>
  <c r="D20" i="2" l="1"/>
  <c r="D21" i="2"/>
  <c r="D22" i="2"/>
  <c r="D23" i="2"/>
  <c r="D24" i="2"/>
  <c r="D25" i="2"/>
  <c r="D26" i="2"/>
  <c r="D27" i="2"/>
  <c r="D28" i="2"/>
  <c r="D19" i="2"/>
  <c r="I20" i="2"/>
  <c r="F21" i="2"/>
  <c r="F22" i="2"/>
  <c r="G22" i="2" s="1"/>
  <c r="I22" i="2" s="1"/>
  <c r="K22" i="2" s="1"/>
  <c r="F23" i="2"/>
  <c r="F24" i="2"/>
  <c r="G24" i="2" s="1"/>
  <c r="I24" i="2" s="1"/>
  <c r="F25" i="2"/>
  <c r="G25" i="2" s="1"/>
  <c r="I25" i="2" s="1"/>
  <c r="K25" i="2" s="1"/>
  <c r="F26" i="2"/>
  <c r="F27" i="2"/>
  <c r="F28" i="2"/>
  <c r="G28" i="2" s="1"/>
  <c r="I28" i="2" s="1"/>
  <c r="K28" i="2" s="1"/>
  <c r="G26" i="2"/>
  <c r="I26" i="2" s="1"/>
  <c r="G23" i="2"/>
  <c r="I23" i="2" s="1"/>
  <c r="G27" i="2"/>
  <c r="I27" i="2" s="1"/>
  <c r="G19" i="2"/>
  <c r="I19" i="2" s="1"/>
  <c r="K19" i="2" s="1"/>
  <c r="G21" i="2" l="1"/>
  <c r="I21" i="2" s="1"/>
  <c r="O19" i="2"/>
  <c r="M19" i="2"/>
  <c r="M20" i="2"/>
  <c r="O20" i="2"/>
  <c r="K20" i="2"/>
  <c r="M28" i="2"/>
  <c r="O28" i="2"/>
  <c r="K27" i="2"/>
  <c r="M27" i="2"/>
  <c r="O27" i="2"/>
  <c r="O23" i="2"/>
  <c r="K23" i="2"/>
  <c r="M23" i="2"/>
  <c r="K24" i="2"/>
  <c r="M24" i="2"/>
  <c r="O24" i="2"/>
  <c r="K26" i="2"/>
  <c r="M26" i="2"/>
  <c r="O26" i="2"/>
  <c r="O25" i="2"/>
  <c r="O22" i="2"/>
  <c r="M22" i="2"/>
  <c r="M25" i="2"/>
  <c r="N13" i="2"/>
  <c r="B20" i="2"/>
  <c r="K21" i="2" l="1"/>
  <c r="O21" i="2"/>
  <c r="M21" i="2"/>
  <c r="G29" i="2"/>
  <c r="N33" i="2" s="1"/>
  <c r="H29" i="2"/>
  <c r="N34" i="2" s="1"/>
  <c r="I29" i="2" l="1"/>
  <c r="N35" i="2" s="1"/>
  <c r="K29" i="2" l="1"/>
  <c r="N36" i="2" s="1"/>
  <c r="O29" i="2"/>
  <c r="N38" i="2" s="1"/>
  <c r="M29" i="2"/>
  <c r="N37" i="2" s="1"/>
  <c r="N39" i="2" l="1"/>
  <c r="E43" i="2"/>
</calcChain>
</file>

<file path=xl/sharedStrings.xml><?xml version="1.0" encoding="utf-8"?>
<sst xmlns="http://schemas.openxmlformats.org/spreadsheetml/2006/main" count="68" uniqueCount="57">
  <si>
    <t>HSE/SAC Code</t>
  </si>
  <si>
    <t>Qty</t>
  </si>
  <si>
    <t>Rate</t>
  </si>
  <si>
    <t>Taxable Value</t>
  </si>
  <si>
    <t>CGST</t>
  </si>
  <si>
    <t>SGST</t>
  </si>
  <si>
    <t>IGST</t>
  </si>
  <si>
    <t>Rate %</t>
  </si>
  <si>
    <t>Amount</t>
  </si>
  <si>
    <t>Total</t>
  </si>
  <si>
    <t>Summary</t>
  </si>
  <si>
    <t>Total Invoice Value</t>
  </si>
  <si>
    <t>Total Discounts</t>
  </si>
  <si>
    <t>Total Taxable Value</t>
  </si>
  <si>
    <t>Total CGST</t>
  </si>
  <si>
    <t>Total SGST</t>
  </si>
  <si>
    <t>Total IGST</t>
  </si>
  <si>
    <t>Grand Total</t>
  </si>
  <si>
    <t>Cust. GST No</t>
  </si>
  <si>
    <t>Product Details</t>
  </si>
  <si>
    <t>Discount</t>
  </si>
  <si>
    <t>Total 
Sale</t>
  </si>
  <si>
    <t>www.youtube.com/deepakeduworld</t>
  </si>
  <si>
    <t>Subscribe for updates</t>
  </si>
  <si>
    <t>Deepak EduWorld</t>
  </si>
  <si>
    <t>Sr. 
No.</t>
  </si>
  <si>
    <t>Special Instructions</t>
  </si>
  <si>
    <t>1. Please Mention Your Invoice Number In Cheque.</t>
  </si>
  <si>
    <t>2. Please Make Sure Your Given Information Is Correct.</t>
  </si>
  <si>
    <t>3. Write Your Instructions Here</t>
  </si>
  <si>
    <t>INVOICE</t>
  </si>
  <si>
    <t>Customer Detail</t>
  </si>
  <si>
    <t>NAME</t>
  </si>
  <si>
    <t>ADDRESS</t>
  </si>
  <si>
    <t>GSTIN</t>
  </si>
  <si>
    <t>Mention Customer Phone No Here</t>
  </si>
  <si>
    <t>Mention Customer Address Here</t>
  </si>
  <si>
    <t>PHONE NO</t>
  </si>
  <si>
    <t>INVOICE NO</t>
  </si>
  <si>
    <t>DATE</t>
  </si>
  <si>
    <t>Grand Total In Words</t>
  </si>
  <si>
    <t>Customer Signature</t>
  </si>
  <si>
    <t>Account Signature</t>
  </si>
  <si>
    <t>Thank you note for your business</t>
  </si>
  <si>
    <t>Product Name</t>
  </si>
  <si>
    <t>Code</t>
  </si>
  <si>
    <t>Keyboard</t>
  </si>
  <si>
    <t>Mouse</t>
  </si>
  <si>
    <t>Monitor</t>
  </si>
  <si>
    <t>Cpu</t>
  </si>
  <si>
    <t>Wireless Mouse</t>
  </si>
  <si>
    <t>Wireless keyboard</t>
  </si>
  <si>
    <t>Power Cable</t>
  </si>
  <si>
    <t>Hard Disk</t>
  </si>
  <si>
    <t>VGA Cable</t>
  </si>
  <si>
    <t>Motherboard</t>
  </si>
  <si>
    <t>59/B Block, Near Maple Town, Sun City, Hyderabad Telangana-500086 , Email: support@urbanskip.com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</si>
</sst>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36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4" tint="-0.499984740745262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FF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/>
      <diagonal/>
    </border>
    <border>
      <left/>
      <right/>
      <top style="hair">
        <color rgb="FFFF0000"/>
      </top>
      <bottom/>
      <diagonal/>
    </border>
    <border>
      <left/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/>
      <top/>
      <bottom/>
      <diagonal/>
    </border>
    <border>
      <left/>
      <right style="hair">
        <color rgb="FFFF0000"/>
      </right>
      <top/>
      <bottom/>
      <diagonal/>
    </border>
    <border>
      <left style="hair">
        <color rgb="FFFF0000"/>
      </left>
      <right/>
      <top/>
      <bottom style="hair">
        <color rgb="FFFF0000"/>
      </bottom>
      <diagonal/>
    </border>
    <border>
      <left/>
      <right/>
      <top/>
      <bottom style="hair">
        <color rgb="FFFF0000"/>
      </bottom>
      <diagonal/>
    </border>
    <border>
      <left/>
      <right style="hair">
        <color rgb="FFFF0000"/>
      </right>
      <top/>
      <bottom style="hair">
        <color rgb="FFFF0000"/>
      </bottom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/>
      <right/>
      <top style="hair">
        <color theme="4" tint="-0.499984740745262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/>
      <bottom/>
      <diagonal/>
    </border>
    <border>
      <left style="hair">
        <color theme="1"/>
      </left>
      <right style="hair">
        <color theme="4" tint="-0.499984740745262"/>
      </right>
      <top style="hair">
        <color theme="1"/>
      </top>
      <bottom style="hair">
        <color theme="1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hair">
        <color theme="1"/>
      </top>
      <bottom style="hair">
        <color theme="4" tint="-0.499984740745262"/>
      </bottom>
      <diagonal/>
    </border>
    <border>
      <left/>
      <right/>
      <top/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 applyBorder="1"/>
    <xf numFmtId="0" fontId="0" fillId="2" borderId="0" xfId="0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16" fillId="2" borderId="0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12" fillId="4" borderId="11" xfId="0" applyFont="1" applyFill="1" applyBorder="1"/>
    <xf numFmtId="0" fontId="2" fillId="2" borderId="2" xfId="0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0" xfId="0" applyFill="1" applyBorder="1"/>
    <xf numFmtId="0" fontId="0" fillId="2" borderId="0" xfId="0" applyFill="1" applyBorder="1"/>
    <xf numFmtId="0" fontId="0" fillId="2" borderId="29" xfId="0" applyFill="1" applyBorder="1"/>
    <xf numFmtId="0" fontId="0" fillId="0" borderId="0" xfId="0" applyAlignment="1">
      <alignment horizontal="left"/>
    </xf>
    <xf numFmtId="0" fontId="7" fillId="5" borderId="12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7" fillId="5" borderId="14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6" xfId="0" applyFont="1" applyFill="1" applyBorder="1" applyAlignment="1">
      <alignment horizontal="left"/>
    </xf>
    <xf numFmtId="0" fontId="9" fillId="2" borderId="15" xfId="0" applyFont="1" applyFill="1" applyBorder="1"/>
    <xf numFmtId="0" fontId="9" fillId="2" borderId="0" xfId="0" applyFont="1" applyFill="1" applyBorder="1"/>
    <xf numFmtId="0" fontId="9" fillId="2" borderId="16" xfId="0" applyFont="1" applyFill="1" applyBorder="1"/>
    <xf numFmtId="0" fontId="2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14" fontId="0" fillId="2" borderId="4" xfId="0" applyNumberFormat="1" applyFill="1" applyBorder="1" applyAlignment="1">
      <alignment horizontal="right"/>
    </xf>
    <xf numFmtId="0" fontId="0" fillId="2" borderId="0" xfId="0" applyFill="1" applyBorder="1"/>
    <xf numFmtId="0" fontId="9" fillId="3" borderId="0" xfId="0" applyFont="1" applyFill="1" applyBorder="1" applyAlignment="1">
      <alignment horizontal="right" indent="1"/>
    </xf>
    <xf numFmtId="0" fontId="9" fillId="2" borderId="23" xfId="0" applyFont="1" applyFill="1" applyBorder="1" applyAlignment="1">
      <alignment horizontal="right" indent="1"/>
    </xf>
    <xf numFmtId="0" fontId="9" fillId="2" borderId="0" xfId="0" applyFont="1" applyFill="1" applyBorder="1" applyAlignment="1">
      <alignment horizontal="right" indent="1"/>
    </xf>
    <xf numFmtId="0" fontId="10" fillId="2" borderId="15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0" fillId="0" borderId="4" xfId="0" applyBorder="1"/>
    <xf numFmtId="0" fontId="0" fillId="0" borderId="24" xfId="0" applyBorder="1"/>
    <xf numFmtId="14" fontId="14" fillId="0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left" indent="2"/>
    </xf>
    <xf numFmtId="0" fontId="8" fillId="4" borderId="0" xfId="0" applyFont="1" applyFill="1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right" indent="1"/>
    </xf>
    <xf numFmtId="0" fontId="9" fillId="2" borderId="26" xfId="0" applyFont="1" applyFill="1" applyBorder="1" applyAlignment="1">
      <alignment horizontal="right" indent="1"/>
    </xf>
    <xf numFmtId="0" fontId="0" fillId="2" borderId="27" xfId="0" applyFill="1" applyBorder="1"/>
    <xf numFmtId="0" fontId="0" fillId="2" borderId="28" xfId="0" applyFill="1" applyBorder="1"/>
    <xf numFmtId="0" fontId="10" fillId="2" borderId="17" xfId="0" applyFont="1" applyFill="1" applyBorder="1" applyAlignment="1">
      <alignment horizontal="left"/>
    </xf>
    <xf numFmtId="0" fontId="10" fillId="2" borderId="18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380999</xdr:colOff>
      <xdr:row>2</xdr:row>
      <xdr:rowOff>0</xdr:rowOff>
    </xdr:from>
    <xdr:to>
      <xdr:col>15</xdr:col>
      <xdr:colOff>23633</xdr:colOff>
      <xdr:row>6</xdr:row>
      <xdr:rowOff>4628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7187" y="738188"/>
          <a:ext cx="1428571" cy="1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youtube.com/deepakeduworl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9"/>
  <sheetViews>
    <sheetView topLeftCell="A3" zoomScale="55" zoomScaleNormal="55" workbookViewId="0">
      <selection activeCell="U12" sqref="U12"/>
    </sheetView>
  </sheetViews>
  <sheetFormatPr defaultRowHeight="15" x14ac:dyDescent="0.25"/>
  <sheetData>
    <row r="9" ht="32.25" customHeight="1" x14ac:dyDescent="0.25"/>
  </sheetData>
  <pageMargins left="0.7" right="0.7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60"/>
  <sheetViews>
    <sheetView tabSelected="1" topLeftCell="A5" zoomScale="70" zoomScaleNormal="70" workbookViewId="0">
      <selection activeCell="J19" sqref="J19"/>
    </sheetView>
  </sheetViews>
  <sheetFormatPr defaultColWidth="8.85546875" defaultRowHeight="15" x14ac:dyDescent="0.25"/>
  <cols>
    <col min="1" max="1" width="2.140625" style="1" customWidth="1"/>
    <col min="2" max="2" width="5.28515625" style="1" customWidth="1"/>
    <col min="3" max="3" width="22.140625" style="1" customWidth="1"/>
    <col min="4" max="4" width="11.28515625" style="1" customWidth="1"/>
    <col min="5" max="5" width="9" style="1" customWidth="1"/>
    <col min="6" max="6" width="10.28515625" style="1" customWidth="1"/>
    <col min="7" max="7" width="8.28515625" style="1" customWidth="1"/>
    <col min="8" max="8" width="8.7109375" style="1" customWidth="1"/>
    <col min="9" max="9" width="10.140625" style="1" customWidth="1"/>
    <col min="10" max="16384" width="8.85546875" style="1"/>
  </cols>
  <sheetData>
    <row r="1" spans="2:39" ht="24.6" customHeight="1" x14ac:dyDescent="0.25">
      <c r="B1" s="26" t="s">
        <v>56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39" customFormat="1" ht="34.9" customHeight="1" x14ac:dyDescent="0.25"/>
    <row r="3" spans="2:39" customFormat="1" ht="24.6" customHeight="1" x14ac:dyDescent="0.25"/>
    <row r="4" spans="2:39" ht="22.9" customHeight="1" x14ac:dyDescent="0.25">
      <c r="B4" s="38" t="s">
        <v>30</v>
      </c>
      <c r="C4" s="38"/>
      <c r="D4" s="38"/>
      <c r="L4" s="53"/>
      <c r="M4" s="53"/>
      <c r="N4" s="53"/>
      <c r="O4" s="53"/>
    </row>
    <row r="5" spans="2:39" ht="22.9" customHeight="1" x14ac:dyDescent="0.25">
      <c r="B5" s="38"/>
      <c r="C5" s="38"/>
      <c r="D5" s="38"/>
      <c r="L5" s="53"/>
      <c r="M5" s="53"/>
      <c r="N5" s="53"/>
      <c r="O5" s="53"/>
    </row>
    <row r="6" spans="2:39" ht="15" customHeight="1" thickBot="1" x14ac:dyDescent="0.3">
      <c r="B6" s="39"/>
      <c r="C6" s="39"/>
      <c r="D6" s="39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39" ht="21.6" customHeight="1" thickTop="1" x14ac:dyDescent="1.05">
      <c r="B7" s="8"/>
      <c r="C7" s="8"/>
      <c r="D7" s="8"/>
      <c r="L7"/>
      <c r="M7"/>
      <c r="N7"/>
      <c r="O7"/>
      <c r="Q7" s="18"/>
    </row>
    <row r="9" spans="2:39" ht="18.600000000000001" customHeight="1" x14ac:dyDescent="0.35">
      <c r="B9" s="57" t="s">
        <v>31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</row>
    <row r="11" spans="2:39" ht="15.75" x14ac:dyDescent="0.25">
      <c r="B11" s="37" t="s">
        <v>32</v>
      </c>
      <c r="C11" s="37"/>
      <c r="D11" s="56" t="s">
        <v>35</v>
      </c>
      <c r="E11" s="56"/>
      <c r="F11" s="56"/>
      <c r="G11" s="56"/>
      <c r="H11" s="56"/>
      <c r="I11" s="56"/>
      <c r="J11" s="56"/>
      <c r="L11" s="45" t="s">
        <v>34</v>
      </c>
      <c r="M11" s="45"/>
      <c r="N11" s="42" t="s">
        <v>18</v>
      </c>
      <c r="O11" s="42"/>
    </row>
    <row r="12" spans="2:39" ht="15.6" customHeight="1" x14ac:dyDescent="0.25">
      <c r="B12" s="37" t="s">
        <v>33</v>
      </c>
      <c r="C12" s="37"/>
      <c r="D12" s="56" t="s">
        <v>36</v>
      </c>
      <c r="E12" s="56"/>
      <c r="F12" s="56"/>
      <c r="G12" s="56"/>
      <c r="H12" s="56"/>
      <c r="I12" s="56"/>
      <c r="J12" s="56"/>
      <c r="L12" s="45" t="s">
        <v>38</v>
      </c>
      <c r="M12" s="45"/>
      <c r="N12" s="42">
        <v>23232</v>
      </c>
      <c r="O12" s="42"/>
      <c r="Y12" s="58" t="s">
        <v>22</v>
      </c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</row>
    <row r="13" spans="2:39" ht="15.6" customHeight="1" x14ac:dyDescent="0.25">
      <c r="B13" s="37" t="s">
        <v>37</v>
      </c>
      <c r="C13" s="37"/>
      <c r="D13" s="56" t="s">
        <v>35</v>
      </c>
      <c r="E13" s="56"/>
      <c r="F13" s="56"/>
      <c r="G13" s="56"/>
      <c r="H13" s="56"/>
      <c r="I13" s="56"/>
      <c r="J13" s="56"/>
      <c r="L13" s="45" t="s">
        <v>39</v>
      </c>
      <c r="M13" s="45"/>
      <c r="N13" s="43">
        <f ca="1">TODAY()</f>
        <v>43197</v>
      </c>
      <c r="O13" s="42"/>
      <c r="R13" s="7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</row>
    <row r="14" spans="2:39" ht="32.450000000000003" customHeight="1" x14ac:dyDescent="0.25">
      <c r="B14" s="44"/>
      <c r="C14" s="44"/>
      <c r="D14"/>
      <c r="E14"/>
      <c r="F14"/>
      <c r="G14"/>
      <c r="H14"/>
      <c r="N14" s="44"/>
      <c r="O14" s="44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</row>
    <row r="15" spans="2:39" x14ac:dyDescent="0.25">
      <c r="B15" s="44"/>
      <c r="C15" s="44"/>
      <c r="D15"/>
      <c r="E15"/>
      <c r="F15"/>
      <c r="G15"/>
      <c r="H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2:39" x14ac:dyDescent="0.25">
      <c r="Y16"/>
      <c r="Z16" s="59" t="s">
        <v>23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/>
    </row>
    <row r="17" spans="2:39" ht="14.45" customHeight="1" x14ac:dyDescent="0.25">
      <c r="B17" s="35" t="s">
        <v>25</v>
      </c>
      <c r="C17" s="35" t="s">
        <v>19</v>
      </c>
      <c r="D17" s="35" t="s">
        <v>0</v>
      </c>
      <c r="E17" s="36" t="s">
        <v>1</v>
      </c>
      <c r="F17" s="36" t="s">
        <v>2</v>
      </c>
      <c r="G17" s="35" t="s">
        <v>21</v>
      </c>
      <c r="H17" s="36" t="s">
        <v>20</v>
      </c>
      <c r="I17" s="35" t="s">
        <v>3</v>
      </c>
      <c r="J17" s="36" t="s">
        <v>4</v>
      </c>
      <c r="K17" s="36"/>
      <c r="L17" s="36" t="s">
        <v>5</v>
      </c>
      <c r="M17" s="36"/>
      <c r="N17" s="36" t="s">
        <v>6</v>
      </c>
      <c r="O17" s="36"/>
      <c r="Y17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/>
    </row>
    <row r="18" spans="2:39" ht="14.45" customHeight="1" x14ac:dyDescent="0.25">
      <c r="B18" s="35"/>
      <c r="C18" s="35"/>
      <c r="D18" s="35"/>
      <c r="E18" s="36"/>
      <c r="F18" s="36"/>
      <c r="G18" s="36"/>
      <c r="H18" s="36"/>
      <c r="I18" s="35"/>
      <c r="J18" s="5" t="s">
        <v>7</v>
      </c>
      <c r="K18" s="5" t="s">
        <v>8</v>
      </c>
      <c r="L18" s="5" t="s">
        <v>7</v>
      </c>
      <c r="M18" s="5" t="s">
        <v>8</v>
      </c>
      <c r="N18" s="5" t="s">
        <v>7</v>
      </c>
      <c r="O18" s="5" t="s">
        <v>8</v>
      </c>
      <c r="Y18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/>
    </row>
    <row r="19" spans="2:39" ht="14.45" customHeight="1" x14ac:dyDescent="0.25">
      <c r="B19" s="15">
        <v>1</v>
      </c>
      <c r="C19" s="3" t="s">
        <v>47</v>
      </c>
      <c r="D19" s="13">
        <f>IFERROR(VLOOKUP(C19,Sheet3!C3:E13,2,0),"")</f>
        <v>2346</v>
      </c>
      <c r="E19" s="13">
        <v>4</v>
      </c>
      <c r="F19" s="13">
        <f>IFERROR(VLOOKUP(C19,Sheet3!C3:E13,3,0),"")</f>
        <v>140</v>
      </c>
      <c r="G19" s="9">
        <f>IFERROR(E19*F19,"")</f>
        <v>560</v>
      </c>
      <c r="H19" s="13"/>
      <c r="I19" s="9">
        <f>IFERROR(G19-H19,"")</f>
        <v>560</v>
      </c>
      <c r="J19" s="14">
        <v>0.04</v>
      </c>
      <c r="K19" s="9">
        <f>IFERROR(J19*I19,"")</f>
        <v>22.400000000000002</v>
      </c>
      <c r="L19" s="14"/>
      <c r="M19" s="9">
        <f>IFERROR(L19*I19,"")</f>
        <v>0</v>
      </c>
      <c r="N19" s="14"/>
      <c r="O19" s="9">
        <f>IFERROR(N19*I19,"")</f>
        <v>0</v>
      </c>
      <c r="Y19"/>
      <c r="Z19" s="60" t="s">
        <v>24</v>
      </c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/>
    </row>
    <row r="20" spans="2:39" ht="14.45" customHeight="1" x14ac:dyDescent="0.25">
      <c r="B20" s="15">
        <f>1+B19</f>
        <v>2</v>
      </c>
      <c r="C20" s="3" t="s">
        <v>48</v>
      </c>
      <c r="D20" s="13">
        <f>IFERROR(VLOOKUP(C20,Sheet3!C4:E14,2,0),"")</f>
        <v>2347</v>
      </c>
      <c r="E20" s="13"/>
      <c r="F20" s="13">
        <f>IFERROR(VLOOKUP(C20,Sheet3!C4:E14,3,0),"")</f>
        <v>2500</v>
      </c>
      <c r="G20" s="9">
        <f>E20*F20</f>
        <v>0</v>
      </c>
      <c r="H20" s="13"/>
      <c r="I20" s="9">
        <f>IFERROR(G20-H20,"")</f>
        <v>0</v>
      </c>
      <c r="J20" s="14"/>
      <c r="K20" s="9">
        <f>IFERROR(J20*I20,"")</f>
        <v>0</v>
      </c>
      <c r="L20" s="14"/>
      <c r="M20" s="9">
        <f>IFERROR(L20*I20,"")</f>
        <v>0</v>
      </c>
      <c r="N20" s="14"/>
      <c r="O20" s="9">
        <f>IFERROR(N20*I20,"")</f>
        <v>0</v>
      </c>
      <c r="Y2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/>
    </row>
    <row r="21" spans="2:39" ht="14.45" customHeight="1" x14ac:dyDescent="0.25">
      <c r="B21" s="15">
        <v>3</v>
      </c>
      <c r="C21" s="3"/>
      <c r="D21" s="13" t="str">
        <f>IFERROR(VLOOKUP(C21,Sheet3!C5:E15,2,0),"")</f>
        <v/>
      </c>
      <c r="E21" s="13"/>
      <c r="F21" s="13" t="str">
        <f>IFERROR(VLOOKUP(C21,Sheet3!C5:E15,3,0),"")</f>
        <v/>
      </c>
      <c r="G21" s="9" t="str">
        <f t="shared" ref="G21:G22" si="0">IFERROR(E21*F21,"")</f>
        <v/>
      </c>
      <c r="H21" s="13"/>
      <c r="I21" s="9" t="str">
        <f t="shared" ref="I21:I28" si="1">IFERROR(G21-H21,"")</f>
        <v/>
      </c>
      <c r="J21" s="14"/>
      <c r="K21" s="9" t="str">
        <f t="shared" ref="K21:K28" si="2">IFERROR(J21*I21,"")</f>
        <v/>
      </c>
      <c r="L21" s="14"/>
      <c r="M21" s="9" t="str">
        <f t="shared" ref="M21:M28" si="3">IFERROR(L21*I21,"")</f>
        <v/>
      </c>
      <c r="N21" s="14"/>
      <c r="O21" s="9" t="str">
        <f t="shared" ref="O21:O28" si="4">IFERROR(N21*I21,"")</f>
        <v/>
      </c>
      <c r="Y21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/>
    </row>
    <row r="22" spans="2:39" ht="14.45" customHeight="1" x14ac:dyDescent="0.25">
      <c r="B22" s="15">
        <v>4</v>
      </c>
      <c r="C22" s="3"/>
      <c r="D22" s="13" t="str">
        <f>IFERROR(VLOOKUP(C22,Sheet3!C6:E16,2,0),"")</f>
        <v/>
      </c>
      <c r="E22" s="13"/>
      <c r="F22" s="13" t="str">
        <f>IFERROR(VLOOKUP(C22,Sheet3!C6:E16,3,0),"")</f>
        <v/>
      </c>
      <c r="G22" s="9" t="str">
        <f t="shared" si="0"/>
        <v/>
      </c>
      <c r="H22" s="13"/>
      <c r="I22" s="9" t="str">
        <f t="shared" si="1"/>
        <v/>
      </c>
      <c r="J22" s="14"/>
      <c r="K22" s="9" t="str">
        <f t="shared" si="2"/>
        <v/>
      </c>
      <c r="L22" s="14"/>
      <c r="M22" s="9" t="str">
        <f t="shared" si="3"/>
        <v/>
      </c>
      <c r="N22" s="14"/>
      <c r="O22" s="9" t="str">
        <f t="shared" si="4"/>
        <v/>
      </c>
      <c r="Y22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/>
    </row>
    <row r="23" spans="2:39" x14ac:dyDescent="0.25">
      <c r="B23" s="15">
        <v>5</v>
      </c>
      <c r="C23" s="3"/>
      <c r="D23" s="13" t="str">
        <f>IFERROR(VLOOKUP(C23,Sheet3!C7:E17,2,0),"")</f>
        <v/>
      </c>
      <c r="E23" s="13"/>
      <c r="F23" s="13" t="str">
        <f>IFERROR(VLOOKUP(C23,Sheet3!C7:E17,3,0),"")</f>
        <v/>
      </c>
      <c r="G23" s="9" t="str">
        <f t="shared" ref="G23:G28" si="5">IFERROR(E23*F23,"")</f>
        <v/>
      </c>
      <c r="H23" s="13"/>
      <c r="I23" s="9" t="str">
        <f t="shared" si="1"/>
        <v/>
      </c>
      <c r="J23" s="14"/>
      <c r="K23" s="9" t="str">
        <f t="shared" si="2"/>
        <v/>
      </c>
      <c r="L23" s="14"/>
      <c r="M23" s="9" t="str">
        <f t="shared" si="3"/>
        <v/>
      </c>
      <c r="N23" s="14"/>
      <c r="O23" s="9" t="str">
        <f t="shared" si="4"/>
        <v/>
      </c>
    </row>
    <row r="24" spans="2:39" x14ac:dyDescent="0.25">
      <c r="B24" s="15">
        <v>6</v>
      </c>
      <c r="C24" s="3"/>
      <c r="D24" s="13" t="str">
        <f>IFERROR(VLOOKUP(C24,Sheet3!C8:E18,2,0),"")</f>
        <v/>
      </c>
      <c r="E24" s="13"/>
      <c r="F24" s="13" t="str">
        <f>IFERROR(VLOOKUP(C24,Sheet3!C8:E18,3,0),"")</f>
        <v/>
      </c>
      <c r="G24" s="9" t="str">
        <f t="shared" si="5"/>
        <v/>
      </c>
      <c r="H24" s="13"/>
      <c r="I24" s="9" t="str">
        <f t="shared" si="1"/>
        <v/>
      </c>
      <c r="J24" s="14"/>
      <c r="K24" s="9" t="str">
        <f t="shared" si="2"/>
        <v/>
      </c>
      <c r="L24" s="14"/>
      <c r="M24" s="9" t="str">
        <f t="shared" si="3"/>
        <v/>
      </c>
      <c r="N24" s="14"/>
      <c r="O24" s="9" t="str">
        <f t="shared" si="4"/>
        <v/>
      </c>
    </row>
    <row r="25" spans="2:39" x14ac:dyDescent="0.25">
      <c r="B25" s="15">
        <v>7</v>
      </c>
      <c r="C25" s="3"/>
      <c r="D25" s="13" t="str">
        <f>IFERROR(VLOOKUP(C25,Sheet3!C9:E19,2,0),"")</f>
        <v/>
      </c>
      <c r="E25" s="13"/>
      <c r="F25" s="13" t="str">
        <f>IFERROR(VLOOKUP(C25,Sheet3!C9:E19,3,0),"")</f>
        <v/>
      </c>
      <c r="G25" s="9" t="str">
        <f t="shared" si="5"/>
        <v/>
      </c>
      <c r="H25" s="13"/>
      <c r="I25" s="9" t="str">
        <f t="shared" si="1"/>
        <v/>
      </c>
      <c r="J25" s="14"/>
      <c r="K25" s="9" t="str">
        <f t="shared" si="2"/>
        <v/>
      </c>
      <c r="L25" s="14"/>
      <c r="M25" s="9" t="str">
        <f t="shared" si="3"/>
        <v/>
      </c>
      <c r="N25" s="14"/>
      <c r="O25" s="9" t="str">
        <f t="shared" si="4"/>
        <v/>
      </c>
    </row>
    <row r="26" spans="2:39" x14ac:dyDescent="0.25">
      <c r="B26" s="15">
        <v>8</v>
      </c>
      <c r="C26" s="3"/>
      <c r="D26" s="13" t="str">
        <f>IFERROR(VLOOKUP(C26,Sheet3!C10:E20,2,0),"")</f>
        <v/>
      </c>
      <c r="E26" s="13"/>
      <c r="F26" s="13" t="str">
        <f>IFERROR(VLOOKUP(C26,Sheet3!C10:E20,3,0),"")</f>
        <v/>
      </c>
      <c r="G26" s="9" t="str">
        <f t="shared" si="5"/>
        <v/>
      </c>
      <c r="H26" s="13"/>
      <c r="I26" s="9" t="str">
        <f t="shared" si="1"/>
        <v/>
      </c>
      <c r="J26" s="14"/>
      <c r="K26" s="9" t="str">
        <f t="shared" si="2"/>
        <v/>
      </c>
      <c r="L26" s="14"/>
      <c r="M26" s="9" t="str">
        <f t="shared" si="3"/>
        <v/>
      </c>
      <c r="N26" s="14"/>
      <c r="O26" s="9" t="str">
        <f t="shared" si="4"/>
        <v/>
      </c>
    </row>
    <row r="27" spans="2:39" x14ac:dyDescent="0.25">
      <c r="B27" s="15">
        <v>9</v>
      </c>
      <c r="C27" s="3"/>
      <c r="D27" s="13" t="str">
        <f>IFERROR(VLOOKUP(C27,Sheet3!C11:E21,2,0),"")</f>
        <v/>
      </c>
      <c r="E27" s="13"/>
      <c r="F27" s="13" t="str">
        <f>IFERROR(VLOOKUP(C27,Sheet3!C11:E21,3,0),"")</f>
        <v/>
      </c>
      <c r="G27" s="9" t="str">
        <f t="shared" si="5"/>
        <v/>
      </c>
      <c r="H27" s="13"/>
      <c r="I27" s="9" t="str">
        <f t="shared" si="1"/>
        <v/>
      </c>
      <c r="J27" s="14"/>
      <c r="K27" s="9" t="str">
        <f t="shared" si="2"/>
        <v/>
      </c>
      <c r="L27" s="14"/>
      <c r="M27" s="9" t="str">
        <f t="shared" si="3"/>
        <v/>
      </c>
      <c r="N27" s="14"/>
      <c r="O27" s="9" t="str">
        <f t="shared" si="4"/>
        <v/>
      </c>
    </row>
    <row r="28" spans="2:39" x14ac:dyDescent="0.25">
      <c r="B28" s="15">
        <v>10</v>
      </c>
      <c r="C28" s="3"/>
      <c r="D28" s="13" t="str">
        <f>IFERROR(VLOOKUP(C28,Sheet3!C12:E22,2,0),"")</f>
        <v/>
      </c>
      <c r="E28" s="13"/>
      <c r="F28" s="13" t="str">
        <f>IFERROR(VLOOKUP(C28,Sheet3!C12:E22,3,0),"")</f>
        <v/>
      </c>
      <c r="G28" s="9" t="str">
        <f t="shared" si="5"/>
        <v/>
      </c>
      <c r="H28" s="13"/>
      <c r="I28" s="9" t="str">
        <f t="shared" si="1"/>
        <v/>
      </c>
      <c r="J28" s="14"/>
      <c r="K28" s="9" t="str">
        <f t="shared" si="2"/>
        <v/>
      </c>
      <c r="L28" s="14"/>
      <c r="M28" s="9" t="str">
        <f t="shared" si="3"/>
        <v/>
      </c>
      <c r="N28" s="14"/>
      <c r="O28" s="9" t="str">
        <f t="shared" si="4"/>
        <v/>
      </c>
    </row>
    <row r="29" spans="2:39" x14ac:dyDescent="0.25">
      <c r="B29" s="34" t="s">
        <v>9</v>
      </c>
      <c r="C29" s="34"/>
      <c r="D29" s="34"/>
      <c r="E29" s="34"/>
      <c r="F29" s="34"/>
      <c r="G29" s="9">
        <f>SUM(G19:G28)</f>
        <v>560</v>
      </c>
      <c r="H29" s="9">
        <f>SUM(H19:H28)</f>
        <v>0</v>
      </c>
      <c r="I29" s="9">
        <f>SUM(I19:I28)</f>
        <v>560</v>
      </c>
      <c r="J29" s="9"/>
      <c r="K29" s="9">
        <f>SUM(K19:K28)</f>
        <v>22.400000000000002</v>
      </c>
      <c r="L29" s="9"/>
      <c r="M29" s="9">
        <f>SUM(M19:M28)</f>
        <v>0</v>
      </c>
      <c r="N29" s="15"/>
      <c r="O29" s="9">
        <f>SUM(O19:O28)</f>
        <v>0</v>
      </c>
    </row>
    <row r="30" spans="2:3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2" spans="2:39" ht="21" x14ac:dyDescent="0.35">
      <c r="B32" s="21" t="s">
        <v>26</v>
      </c>
      <c r="C32" s="22"/>
      <c r="D32" s="22"/>
      <c r="E32" s="22"/>
      <c r="F32" s="22"/>
      <c r="G32" s="22"/>
      <c r="H32" s="22"/>
      <c r="I32" s="23"/>
      <c r="J32" s="4"/>
      <c r="K32" s="40" t="s">
        <v>10</v>
      </c>
      <c r="L32" s="24"/>
      <c r="M32" s="24"/>
      <c r="N32" s="24" t="s">
        <v>8</v>
      </c>
      <c r="O32" s="25"/>
      <c r="Q32" s="16"/>
    </row>
    <row r="33" spans="2:15" ht="15.75" x14ac:dyDescent="0.25">
      <c r="B33" s="28" t="s">
        <v>27</v>
      </c>
      <c r="C33" s="29"/>
      <c r="D33" s="29"/>
      <c r="E33" s="29"/>
      <c r="F33" s="29"/>
      <c r="G33" s="29"/>
      <c r="H33" s="29"/>
      <c r="I33" s="30"/>
      <c r="J33" s="4"/>
      <c r="K33" s="46" t="s">
        <v>11</v>
      </c>
      <c r="L33" s="47"/>
      <c r="M33" s="47"/>
      <c r="N33" s="51">
        <f>G29</f>
        <v>560</v>
      </c>
      <c r="O33" s="52"/>
    </row>
    <row r="34" spans="2:15" ht="15.75" x14ac:dyDescent="0.25">
      <c r="B34" s="31" t="s">
        <v>28</v>
      </c>
      <c r="C34" s="32"/>
      <c r="D34" s="32"/>
      <c r="E34" s="32"/>
      <c r="F34" s="32"/>
      <c r="G34" s="32"/>
      <c r="H34" s="32"/>
      <c r="I34" s="33"/>
      <c r="J34" s="4"/>
      <c r="K34" s="46" t="s">
        <v>12</v>
      </c>
      <c r="L34" s="47"/>
      <c r="M34" s="47"/>
      <c r="N34" s="51">
        <f>H29</f>
        <v>0</v>
      </c>
      <c r="O34" s="52"/>
    </row>
    <row r="35" spans="2:15" ht="15.75" x14ac:dyDescent="0.25">
      <c r="B35" s="28" t="s">
        <v>29</v>
      </c>
      <c r="C35" s="29"/>
      <c r="D35" s="29"/>
      <c r="E35" s="29"/>
      <c r="F35" s="29"/>
      <c r="G35" s="29"/>
      <c r="H35" s="29"/>
      <c r="I35" s="30"/>
      <c r="J35" s="4"/>
      <c r="K35" s="46" t="s">
        <v>13</v>
      </c>
      <c r="L35" s="47"/>
      <c r="M35" s="47"/>
      <c r="N35" s="51">
        <f>I29</f>
        <v>560</v>
      </c>
      <c r="O35" s="52"/>
    </row>
    <row r="36" spans="2:15" ht="15.75" x14ac:dyDescent="0.25">
      <c r="B36" s="28" t="s">
        <v>29</v>
      </c>
      <c r="C36" s="29"/>
      <c r="D36" s="29"/>
      <c r="E36" s="29"/>
      <c r="F36" s="29"/>
      <c r="G36" s="29"/>
      <c r="H36" s="29"/>
      <c r="I36" s="30"/>
      <c r="J36" s="4"/>
      <c r="K36" s="46" t="s">
        <v>14</v>
      </c>
      <c r="L36" s="47"/>
      <c r="M36" s="47"/>
      <c r="N36" s="51">
        <f>K29</f>
        <v>22.400000000000002</v>
      </c>
      <c r="O36" s="52"/>
    </row>
    <row r="37" spans="2:15" ht="15.75" x14ac:dyDescent="0.25">
      <c r="B37" s="28" t="s">
        <v>29</v>
      </c>
      <c r="C37" s="29"/>
      <c r="D37" s="29"/>
      <c r="E37" s="29"/>
      <c r="F37" s="29"/>
      <c r="G37" s="29"/>
      <c r="H37" s="29"/>
      <c r="I37" s="30"/>
      <c r="J37" s="4"/>
      <c r="K37" s="46" t="s">
        <v>15</v>
      </c>
      <c r="L37" s="47"/>
      <c r="M37" s="47"/>
      <c r="N37" s="51">
        <f>M29</f>
        <v>0</v>
      </c>
      <c r="O37" s="52"/>
    </row>
    <row r="38" spans="2:15" ht="18.75" x14ac:dyDescent="0.3">
      <c r="B38" s="48"/>
      <c r="C38" s="49"/>
      <c r="D38" s="49"/>
      <c r="E38" s="49"/>
      <c r="F38" s="49"/>
      <c r="G38" s="49"/>
      <c r="H38" s="49"/>
      <c r="I38" s="50"/>
      <c r="J38" s="4"/>
      <c r="K38" s="46" t="s">
        <v>16</v>
      </c>
      <c r="L38" s="47"/>
      <c r="M38" s="47"/>
      <c r="N38" s="51">
        <f>O29</f>
        <v>0</v>
      </c>
      <c r="O38" s="52"/>
    </row>
    <row r="39" spans="2:15" ht="18.75" x14ac:dyDescent="0.3">
      <c r="B39" s="72"/>
      <c r="C39" s="73"/>
      <c r="D39" s="73"/>
      <c r="E39" s="73"/>
      <c r="F39" s="73"/>
      <c r="G39" s="73"/>
      <c r="H39" s="73"/>
      <c r="I39" s="74"/>
      <c r="K39" s="68" t="s">
        <v>17</v>
      </c>
      <c r="L39" s="69"/>
      <c r="M39" s="69"/>
      <c r="N39" s="70">
        <f>SUM(N35:O38)</f>
        <v>582.4</v>
      </c>
      <c r="O39" s="71"/>
    </row>
    <row r="40" spans="2:15" x14ac:dyDescent="0.25">
      <c r="K40" s="44"/>
      <c r="L40" s="44"/>
      <c r="M40" s="44"/>
    </row>
    <row r="43" spans="2:15" ht="21" x14ac:dyDescent="0.35">
      <c r="B43" s="54" t="s">
        <v>40</v>
      </c>
      <c r="C43" s="54"/>
      <c r="D43" s="54"/>
      <c r="E43" s="55" t="e">
        <f ca="1">spellnumber(N39)</f>
        <v>#NAME?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6" spans="2:15" x14ac:dyDescent="0.25">
      <c r="B46" s="61"/>
      <c r="C46" s="62"/>
      <c r="D46" s="63"/>
      <c r="L46" s="61"/>
      <c r="M46" s="62"/>
      <c r="N46" s="62"/>
      <c r="O46" s="63"/>
    </row>
    <row r="47" spans="2:15" x14ac:dyDescent="0.25">
      <c r="B47" s="64"/>
      <c r="C47" s="65"/>
      <c r="D47" s="66"/>
      <c r="L47" s="64"/>
      <c r="M47" s="65"/>
      <c r="N47" s="65"/>
      <c r="O47" s="66"/>
    </row>
    <row r="48" spans="2:15" ht="12.6" customHeight="1" x14ac:dyDescent="0.25"/>
    <row r="49" spans="1:15" ht="23.25" x14ac:dyDescent="0.35">
      <c r="B49" s="67" t="s">
        <v>41</v>
      </c>
      <c r="C49" s="67"/>
      <c r="D49" s="67"/>
      <c r="L49" s="67" t="s">
        <v>42</v>
      </c>
      <c r="M49" s="67"/>
      <c r="N49" s="67"/>
      <c r="O49" s="67"/>
    </row>
    <row r="52" spans="1:15" s="17" customFormat="1" x14ac:dyDescent="0.25"/>
    <row r="54" spans="1:15" s="17" customFormat="1" ht="15.75" thickBo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5.75" thickTop="1" x14ac:dyDescent="0.25"/>
    <row r="56" spans="1:15" ht="21" x14ac:dyDescent="0.35">
      <c r="E56" s="41" t="s">
        <v>43</v>
      </c>
      <c r="F56" s="41"/>
      <c r="G56" s="41"/>
      <c r="H56" s="41"/>
      <c r="I56" s="41"/>
      <c r="J56" s="41"/>
      <c r="K56" s="41"/>
    </row>
    <row r="60" spans="1:15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</sheetData>
  <mergeCells count="66">
    <mergeCell ref="Y12:AM14"/>
    <mergeCell ref="Z16:AL18"/>
    <mergeCell ref="Z19:AL22"/>
    <mergeCell ref="B46:D47"/>
    <mergeCell ref="B49:D49"/>
    <mergeCell ref="L46:O47"/>
    <mergeCell ref="L49:O49"/>
    <mergeCell ref="K39:M39"/>
    <mergeCell ref="K40:M40"/>
    <mergeCell ref="N39:O39"/>
    <mergeCell ref="B39:I39"/>
    <mergeCell ref="B14:C14"/>
    <mergeCell ref="B15:C15"/>
    <mergeCell ref="N33:O33"/>
    <mergeCell ref="E17:E18"/>
    <mergeCell ref="F17:F18"/>
    <mergeCell ref="B43:D43"/>
    <mergeCell ref="E43:O43"/>
    <mergeCell ref="D11:J11"/>
    <mergeCell ref="D12:J12"/>
    <mergeCell ref="D13:J13"/>
    <mergeCell ref="B11:C11"/>
    <mergeCell ref="B12:C12"/>
    <mergeCell ref="K34:M34"/>
    <mergeCell ref="K35:M35"/>
    <mergeCell ref="N36:O36"/>
    <mergeCell ref="N37:O37"/>
    <mergeCell ref="N34:O34"/>
    <mergeCell ref="N35:O35"/>
    <mergeCell ref="D17:D18"/>
    <mergeCell ref="E56:K56"/>
    <mergeCell ref="N11:O11"/>
    <mergeCell ref="N12:O12"/>
    <mergeCell ref="N13:O13"/>
    <mergeCell ref="N14:O14"/>
    <mergeCell ref="L11:M11"/>
    <mergeCell ref="L12:M12"/>
    <mergeCell ref="L13:M13"/>
    <mergeCell ref="K36:M36"/>
    <mergeCell ref="K37:M37"/>
    <mergeCell ref="K38:M38"/>
    <mergeCell ref="B36:I36"/>
    <mergeCell ref="B37:I37"/>
    <mergeCell ref="B38:I38"/>
    <mergeCell ref="N38:O38"/>
    <mergeCell ref="K33:M33"/>
    <mergeCell ref="B35:I35"/>
    <mergeCell ref="B29:F29"/>
    <mergeCell ref="G17:G18"/>
    <mergeCell ref="H17:H18"/>
    <mergeCell ref="I17:I18"/>
    <mergeCell ref="B17:B18"/>
    <mergeCell ref="C17:C18"/>
    <mergeCell ref="B32:I32"/>
    <mergeCell ref="N32:O32"/>
    <mergeCell ref="B1:O1"/>
    <mergeCell ref="B33:I33"/>
    <mergeCell ref="B34:I34"/>
    <mergeCell ref="J17:K17"/>
    <mergeCell ref="L17:M17"/>
    <mergeCell ref="N17:O17"/>
    <mergeCell ref="B13:C13"/>
    <mergeCell ref="B4:D6"/>
    <mergeCell ref="K32:M32"/>
    <mergeCell ref="L4:O5"/>
    <mergeCell ref="B9:O9"/>
  </mergeCells>
  <hyperlinks>
    <hyperlink ref="Y12" r:id="rId1"/>
  </hyperlinks>
  <pageMargins left="0.25" right="0.25" top="0.75" bottom="0.75" header="0.3" footer="0.3"/>
  <pageSetup scale="70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Sheet3!$C$4:$C$13</xm:f>
          </x14:formula1>
          <xm:sqref>C19:C28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E13"/>
  <sheetViews>
    <sheetView workbookViewId="0">
      <selection activeCell="E5" sqref="E5"/>
    </sheetView>
  </sheetViews>
  <sheetFormatPr defaultRowHeight="15" x14ac:dyDescent="0.25"/>
  <cols>
    <col min="3" max="3" width="21.7109375" customWidth="1"/>
    <col min="4" max="4" width="15.140625" customWidth="1"/>
    <col min="5" max="5" width="10.42578125" customWidth="1"/>
  </cols>
  <sheetData>
    <row r="3" spans="2:5" ht="18.75" x14ac:dyDescent="0.3">
      <c r="C3" s="12" t="s">
        <v>44</v>
      </c>
      <c r="D3" s="12" t="s">
        <v>45</v>
      </c>
      <c r="E3" s="12" t="s">
        <v>2</v>
      </c>
    </row>
    <row r="4" spans="2:5" x14ac:dyDescent="0.25">
      <c r="B4" s="20">
        <v>1</v>
      </c>
      <c r="C4" s="10" t="s">
        <v>46</v>
      </c>
      <c r="D4" s="11">
        <v>2345</v>
      </c>
      <c r="E4" s="10">
        <v>210</v>
      </c>
    </row>
    <row r="5" spans="2:5" x14ac:dyDescent="0.25">
      <c r="B5" s="20">
        <v>2</v>
      </c>
      <c r="C5" s="10" t="s">
        <v>47</v>
      </c>
      <c r="D5" s="11">
        <v>2346</v>
      </c>
      <c r="E5" s="10">
        <v>140</v>
      </c>
    </row>
    <row r="6" spans="2:5" x14ac:dyDescent="0.25">
      <c r="B6" s="20">
        <v>3</v>
      </c>
      <c r="C6" s="10" t="s">
        <v>48</v>
      </c>
      <c r="D6" s="11">
        <v>2347</v>
      </c>
      <c r="E6" s="10">
        <v>2500</v>
      </c>
    </row>
    <row r="7" spans="2:5" x14ac:dyDescent="0.25">
      <c r="B7" s="20">
        <v>4</v>
      </c>
      <c r="C7" s="10" t="s">
        <v>49</v>
      </c>
      <c r="D7" s="11">
        <v>2348</v>
      </c>
      <c r="E7" s="10">
        <v>1000</v>
      </c>
    </row>
    <row r="8" spans="2:5" x14ac:dyDescent="0.25">
      <c r="B8" s="20">
        <v>5</v>
      </c>
      <c r="C8" s="10" t="s">
        <v>50</v>
      </c>
      <c r="D8" s="11">
        <v>2349</v>
      </c>
      <c r="E8" s="10">
        <v>430</v>
      </c>
    </row>
    <row r="9" spans="2:5" x14ac:dyDescent="0.25">
      <c r="B9" s="20">
        <v>6</v>
      </c>
      <c r="C9" s="10" t="s">
        <v>51</v>
      </c>
      <c r="D9" s="11">
        <v>2350</v>
      </c>
      <c r="E9" s="10">
        <v>540</v>
      </c>
    </row>
    <row r="10" spans="2:5" x14ac:dyDescent="0.25">
      <c r="B10" s="20">
        <v>7</v>
      </c>
      <c r="C10" s="10" t="s">
        <v>52</v>
      </c>
      <c r="D10" s="11">
        <v>2351</v>
      </c>
      <c r="E10" s="10">
        <v>100</v>
      </c>
    </row>
    <row r="11" spans="2:5" x14ac:dyDescent="0.25">
      <c r="B11" s="20">
        <v>8</v>
      </c>
      <c r="C11" s="10" t="s">
        <v>53</v>
      </c>
      <c r="D11" s="11">
        <v>2352</v>
      </c>
      <c r="E11" s="10">
        <v>1500</v>
      </c>
    </row>
    <row r="12" spans="2:5" x14ac:dyDescent="0.25">
      <c r="B12" s="20">
        <v>9</v>
      </c>
      <c r="C12" s="10" t="s">
        <v>54</v>
      </c>
      <c r="D12" s="11">
        <v>2353</v>
      </c>
      <c r="E12" s="10">
        <v>120</v>
      </c>
    </row>
    <row r="13" spans="2:5" x14ac:dyDescent="0.25">
      <c r="B13" s="20">
        <v>10</v>
      </c>
      <c r="C13" s="10" t="s">
        <v>55</v>
      </c>
      <c r="D13" s="11">
        <v>2354</v>
      </c>
      <c r="E13" s="10">
        <v>2000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topLeftCell="A16" zoomScale="85" zoomScaleNormal="85" workbookViewId="0">
      <selection activeCell="F28" sqref="F28"/>
    </sheetView>
  </sheetViews>
  <sheetFormatPr defaultRowHeight="15" x14ac:dyDescent="0.25"/>
  <cols>
    <col min="2" max="2" width="5.7109375" customWidth="1"/>
    <col min="3" max="3" width="16.140625" customWidth="1"/>
    <col min="4" max="4" width="10.140625" customWidth="1"/>
  </cols>
  <sheetData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GST Invoice</dc:title>
  <dc:creator>Heman</dc:creator>
  <cp:keywords>GST Invoice</cp:keywords>
  <cp:lastModifiedBy>Windows User</cp:lastModifiedBy>
  <cp:lastPrinted>2018-04-07T13:41:16Z</cp:lastPrinted>
  <dcterms:created xsi:type="dcterms:W3CDTF">2017-07-03T08:09:47Z</dcterms:created>
  <dcterms:modified xsi:type="dcterms:W3CDTF">2018-04-07T14:06:44Z</dcterms:modified>
  <cp:category>Invoice</cp:category>
</cp:coreProperties>
</file>