
<file path=[Content_Types].xml><?xml version="1.0" encoding="utf-8"?>
<Types xmlns="http://schemas.openxmlformats.org/package/2006/content-types">
  <Default Extension="png" ContentType="image/png"/>
  <Default Extension="tmp"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slicers/slicer2.xml" ContentType="application/vnd.ms-excel.slicer+xml"/>
  <Override PartName="/xl/charts/chart4.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pivotTables/pivotTable10.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pivotTables/pivotTable11.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pivotTables/pivotTable12.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pivotTables/pivotTable13.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pivotTables/pivotTable14.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pivotTables/pivotTable15.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pivotTables/pivotTable16.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pivotTables/pivotTable17.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pivotTables/pivotTable18.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pivotTables/pivotTable19.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drawings/drawing19.xml" ContentType="application/vnd.openxmlformats-officedocument.drawing+xml"/>
  <Override PartName="/xl/slicers/slicer3.xml" ContentType="application/vnd.ms-excel.slicer+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pivotTables/pivotTable20.xml" ContentType="application/vnd.openxmlformats-officedocument.spreadsheetml.pivotTable+xml"/>
  <Override PartName="/xl/drawings/drawing20.xml" ContentType="application/vnd.openxmlformats-officedocument.drawing+xml"/>
  <Override PartName="/xl/charts/chart39.xml" ContentType="application/vnd.openxmlformats-officedocument.drawingml.chart+xml"/>
  <Override PartName="/xl/pivotTables/pivotTable21.xml" ContentType="application/vnd.openxmlformats-officedocument.spreadsheetml.pivotTable+xml"/>
  <Override PartName="/xl/drawings/drawing21.xml" ContentType="application/vnd.openxmlformats-officedocument.drawing+xml"/>
  <Override PartName="/xl/charts/chart40.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Override PartName="/xl/charts/colors11.xml" ContentType="application/vnd.ms-office.chartcolorstyle+xml"/>
  <Override PartName="/xl/charts/style11.xml" ContentType="application/vnd.ms-office.chartstyle+xml"/>
  <Override PartName="/xl/charts/colors12.xml" ContentType="application/vnd.ms-office.chartcolorstyle+xml"/>
  <Override PartName="/xl/charts/style12.xml" ContentType="application/vnd.ms-office.chartstyle+xml"/>
  <Override PartName="/xl/charts/colors13.xml" ContentType="application/vnd.ms-office.chartcolorstyle+xml"/>
  <Override PartName="/xl/charts/style13.xml" ContentType="application/vnd.ms-office.chartstyle+xml"/>
  <Override PartName="/xl/charts/colors14.xml" ContentType="application/vnd.ms-office.chartcolorstyle+xml"/>
  <Override PartName="/xl/charts/style14.xml" ContentType="application/vnd.ms-office.chartstyle+xml"/>
  <Override PartName="/xl/charts/colors15.xml" ContentType="application/vnd.ms-office.chartcolorstyle+xml"/>
  <Override PartName="/xl/charts/style15.xml" ContentType="application/vnd.ms-office.chartstyle+xml"/>
  <Override PartName="/xl/charts/colors16.xml" ContentType="application/vnd.ms-office.chartcolorstyle+xml"/>
  <Override PartName="/xl/charts/style16.xml" ContentType="application/vnd.ms-office.chartstyle+xml"/>
  <Override PartName="/xl/charts/colors17.xml" ContentType="application/vnd.ms-office.chartcolorstyle+xml"/>
  <Override PartName="/xl/charts/style17.xml" ContentType="application/vnd.ms-office.chartstyle+xml"/>
  <Override PartName="/xl/charts/colors18.xml" ContentType="application/vnd.ms-office.chartcolorstyle+xml"/>
  <Override PartName="/xl/charts/style18.xml" ContentType="application/vnd.ms-office.chartstyle+xml"/>
  <Override PartName="/xl/charts/colors19.xml" ContentType="application/vnd.ms-office.chartcolorstyle+xml"/>
  <Override PartName="/xl/charts/style19.xml" ContentType="application/vnd.ms-office.chartstyle+xml"/>
  <Override PartName="/xl/charts/colors20.xml" ContentType="application/vnd.ms-office.chartcolorstyle+xml"/>
  <Override PartName="/xl/charts/style20.xml" ContentType="application/vnd.ms-office.chartstyle+xml"/>
  <Override PartName="/xl/charts/colors21.xml" ContentType="application/vnd.ms-office.chartcolorstyle+xml"/>
  <Override PartName="/xl/charts/style21.xml" ContentType="application/vnd.ms-office.chartstyle+xml"/>
  <Override PartName="/xl/charts/colors22.xml" ContentType="application/vnd.ms-office.chartcolorstyle+xml"/>
  <Override PartName="/xl/charts/style22.xml" ContentType="application/vnd.ms-office.chartstyle+xml"/>
  <Override PartName="/xl/charts/colors23.xml" ContentType="application/vnd.ms-office.chartcolorstyle+xml"/>
  <Override PartName="/xl/charts/style23.xml" ContentType="application/vnd.ms-office.chartstyle+xml"/>
  <Override PartName="/xl/charts/colors24.xml" ContentType="application/vnd.ms-office.chartcolorstyle+xml"/>
  <Override PartName="/xl/charts/style24.xml" ContentType="application/vnd.ms-office.chartstyle+xml"/>
  <Override PartName="/xl/charts/colors25.xml" ContentType="application/vnd.ms-office.chartcolorstyle+xml"/>
  <Override PartName="/xl/charts/style25.xml" ContentType="application/vnd.ms-office.chartstyle+xml"/>
  <Override PartName="/xl/charts/colors26.xml" ContentType="application/vnd.ms-office.chartcolorstyle+xml"/>
  <Override PartName="/xl/charts/style26.xml" ContentType="application/vnd.ms-office.chartstyle+xml"/>
  <Override PartName="/xl/charts/colors27.xml" ContentType="application/vnd.ms-office.chartcolorstyle+xml"/>
  <Override PartName="/xl/charts/style27.xml" ContentType="application/vnd.ms-office.chartstyle+xml"/>
  <Override PartName="/xl/charts/colors28.xml" ContentType="application/vnd.ms-office.chartcolorstyle+xml"/>
  <Override PartName="/xl/charts/style28.xml" ContentType="application/vnd.ms-office.chartstyle+xml"/>
  <Override PartName="/xl/charts/colors29.xml" ContentType="application/vnd.ms-office.chartcolorstyle+xml"/>
  <Override PartName="/xl/charts/style29.xml" ContentType="application/vnd.ms-office.chartstyle+xml"/>
  <Override PartName="/xl/charts/colors30.xml" ContentType="application/vnd.ms-office.chartcolorstyle+xml"/>
  <Override PartName="/xl/charts/style30.xml" ContentType="application/vnd.ms-office.chartstyle+xml"/>
  <Override PartName="/xl/charts/colors31.xml" ContentType="application/vnd.ms-office.chartcolorstyle+xml"/>
  <Override PartName="/xl/charts/style31.xml" ContentType="application/vnd.ms-office.chartstyle+xml"/>
  <Override PartName="/xl/charts/colors32.xml" ContentType="application/vnd.ms-office.chartcolorstyle+xml"/>
  <Override PartName="/xl/charts/style32.xml" ContentType="application/vnd.ms-office.chartstyle+xml"/>
  <Override PartName="/xl/charts/colors33.xml" ContentType="application/vnd.ms-office.chartcolorstyle+xml"/>
  <Override PartName="/xl/charts/style33.xml" ContentType="application/vnd.ms-office.chartstyle+xml"/>
  <Override PartName="/xl/charts/colors34.xml" ContentType="application/vnd.ms-office.chartcolorstyle+xml"/>
  <Override PartName="/xl/charts/style34.xml" ContentType="application/vnd.ms-office.chartstyle+xml"/>
  <Override PartName="/xl/charts/colors35.xml" ContentType="application/vnd.ms-office.chartcolorstyle+xml"/>
  <Override PartName="/xl/charts/style35.xml" ContentType="application/vnd.ms-office.chartstyle+xml"/>
  <Override PartName="/xl/charts/colors36.xml" ContentType="application/vnd.ms-office.chartcolorstyle+xml"/>
  <Override PartName="/xl/charts/style36.xml" ContentType="application/vnd.ms-office.chartstyle+xml"/>
  <Override PartName="/xl/charts/colors37.xml" ContentType="application/vnd.ms-office.chartcolorstyle+xml"/>
  <Override PartName="/xl/charts/style37.xml" ContentType="application/vnd.ms-office.chartstyle+xml"/>
  <Override PartName="/xl/charts/colors38.xml" ContentType="application/vnd.ms-office.chartcolorstyle+xml"/>
  <Override PartName="/xl/charts/style38.xml" ContentType="application/vnd.ms-office.chartstyle+xml"/>
  <Override PartName="/xl/charts/colors39.xml" ContentType="application/vnd.ms-office.chartcolorstyle+xml"/>
  <Override PartName="/xl/charts/style39.xml" ContentType="application/vnd.ms-office.chartstyle+xml"/>
  <Override PartName="/xl/charts/colors40.xml" ContentType="application/vnd.ms-office.chartcolorstyle+xml"/>
  <Override PartName="/xl/charts/style4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20" yWindow="-120" windowWidth="20730" windowHeight="11160" firstSheet="18" activeTab="18"/>
  </bookViews>
  <sheets>
    <sheet name="Ages" sheetId="3" r:id="rId1"/>
    <sheet name="Gender" sheetId="6" r:id="rId2"/>
    <sheet name="Purshase Frequency" sheetId="7" r:id="rId3"/>
    <sheet name="Purchase Categories" sheetId="8" r:id="rId4"/>
    <sheet name="Person. Recomm. Freq." sheetId="9" r:id="rId5"/>
    <sheet name="Recomm. Helpfulness" sheetId="22" r:id="rId6"/>
    <sheet name="Browsing Freq" sheetId="10" r:id="rId7"/>
    <sheet name="Product Search Method" sheetId="11" r:id="rId8"/>
    <sheet name="Search Result Exploration" sheetId="12" r:id="rId9"/>
    <sheet name="Add to Cart Browsing" sheetId="15" r:id="rId10"/>
    <sheet name="Cart Completion Freq." sheetId="16" r:id="rId11"/>
    <sheet name="Cart Abandonment Factors" sheetId="17" r:id="rId12"/>
    <sheet name="SaveForlater Freq." sheetId="18" r:id="rId13"/>
    <sheet name="Customer Reviews Importance" sheetId="13" r:id="rId14"/>
    <sheet name="Review Left" sheetId="19" r:id="rId15"/>
    <sheet name="Review Reliability" sheetId="20" r:id="rId16"/>
    <sheet name="Review Helpfulness" sheetId="21" r:id="rId17"/>
    <sheet name="Sum of Shopping Satisfaction" sheetId="23" r:id="rId18"/>
    <sheet name="Dashboard" sheetId="27" r:id="rId19"/>
    <sheet name="Service Appreciation" sheetId="24" r:id="rId20"/>
    <sheet name="Improvements" sheetId="26" r:id="rId21"/>
    <sheet name="Amazon Customer Behavior Survey" sheetId="1" r:id="rId22"/>
  </sheets>
  <definedNames>
    <definedName name="Slicer_Gender">#N/A</definedName>
    <definedName name="Slicer_Purchase_Categories">#N/A</definedName>
  </definedNames>
  <calcPr calcId="191028"/>
  <pivotCaches>
    <pivotCache cacheId="0" r:id="rId23"/>
    <pivotCache cacheId="1" r:id="rId24"/>
  </pivotCaches>
  <extLs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3" l="1"/>
  <c r="B14" i="13"/>
  <c r="B15" i="13"/>
  <c r="B16" i="13"/>
  <c r="B17" i="13"/>
  <c r="B13" i="13"/>
  <c r="B12" i="15"/>
  <c r="B13" i="15"/>
  <c r="B11" i="15"/>
  <c r="B14" i="16"/>
  <c r="B15" i="16"/>
  <c r="B16" i="16"/>
  <c r="B17" i="16"/>
  <c r="B13" i="16"/>
  <c r="B13" i="17"/>
  <c r="B14" i="17"/>
  <c r="B15" i="17"/>
  <c r="B12" i="17"/>
  <c r="B13" i="18"/>
  <c r="B14" i="18"/>
  <c r="B15" i="18"/>
  <c r="B16" i="18"/>
  <c r="B12" i="18"/>
  <c r="B11" i="19"/>
  <c r="B10" i="19"/>
  <c r="B14" i="20"/>
  <c r="B15" i="20"/>
  <c r="B16" i="20"/>
  <c r="B17" i="20"/>
  <c r="B13" i="20"/>
  <c r="B12" i="21"/>
  <c r="B13" i="21"/>
  <c r="B11" i="21"/>
  <c r="B12" i="22"/>
  <c r="B13" i="22"/>
  <c r="B11" i="22"/>
  <c r="B14" i="26"/>
  <c r="B15" i="26"/>
  <c r="B16" i="26"/>
  <c r="B17" i="26"/>
  <c r="B13" i="26"/>
  <c r="B17" i="24"/>
  <c r="B18" i="24"/>
  <c r="B19" i="24"/>
  <c r="B20" i="24"/>
  <c r="B21" i="24"/>
  <c r="B22" i="24"/>
  <c r="B23" i="24"/>
  <c r="B16" i="24"/>
  <c r="B13" i="23"/>
  <c r="C13" i="23"/>
  <c r="B14" i="23"/>
  <c r="C14" i="23"/>
  <c r="B15" i="23"/>
  <c r="C15" i="23"/>
  <c r="B12" i="23"/>
  <c r="C12" i="23"/>
  <c r="F3" i="10"/>
  <c r="F4" i="10"/>
  <c r="F5" i="10"/>
  <c r="F6" i="10"/>
  <c r="F7" i="10"/>
  <c r="B15" i="9"/>
  <c r="B13" i="9"/>
  <c r="B14" i="9"/>
  <c r="B12" i="9"/>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5" i="8"/>
  <c r="B18" i="7"/>
  <c r="B14" i="7"/>
  <c r="B15" i="7"/>
  <c r="B16" i="7"/>
  <c r="B17" i="7"/>
  <c r="B13" i="7"/>
  <c r="B11" i="12"/>
  <c r="B10" i="12"/>
  <c r="E7" i="11"/>
  <c r="E6" i="11"/>
  <c r="E5" i="11"/>
  <c r="E4" i="11"/>
  <c r="G11" i="3"/>
  <c r="M11" i="3"/>
  <c r="I10" i="3"/>
  <c r="O10" i="3"/>
  <c r="I11" i="3"/>
  <c r="E10" i="3"/>
  <c r="O11" i="3"/>
  <c r="K10" i="3"/>
  <c r="E11" i="3"/>
  <c r="K11" i="3"/>
  <c r="G10" i="3"/>
  <c r="M10" i="3"/>
  <c r="E5" i="6"/>
  <c r="G5" i="6"/>
  <c r="K5" i="6"/>
  <c r="M5" i="6"/>
  <c r="I5" i="6"/>
  <c r="C17" i="7" l="1"/>
  <c r="C13" i="7"/>
  <c r="C16" i="7"/>
  <c r="C14" i="7"/>
  <c r="E7" i="6"/>
  <c r="G7" i="6"/>
  <c r="I7" i="6"/>
  <c r="K7" i="6"/>
  <c r="C15" i="7"/>
  <c r="E12" i="3"/>
  <c r="I12" i="3"/>
  <c r="M12" i="3"/>
  <c r="E13" i="3"/>
  <c r="I13" i="3"/>
  <c r="M13" i="3"/>
  <c r="G12" i="3"/>
  <c r="K12" i="3"/>
  <c r="O12" i="3"/>
  <c r="G13" i="3"/>
  <c r="K13" i="3"/>
  <c r="O13" i="3"/>
</calcChain>
</file>

<file path=xl/sharedStrings.xml><?xml version="1.0" encoding="utf-8"?>
<sst xmlns="http://schemas.openxmlformats.org/spreadsheetml/2006/main" count="11744" uniqueCount="737">
  <si>
    <t>Count of Customer Number</t>
  </si>
  <si>
    <t>Row Labels</t>
  </si>
  <si>
    <t>Ages from 10 : 20</t>
  </si>
  <si>
    <t>Ages from 21 : 30</t>
  </si>
  <si>
    <t>Ages from 31 : 40</t>
  </si>
  <si>
    <t>Ages from 41 : 50</t>
  </si>
  <si>
    <t>Ages from 51 : 60</t>
  </si>
  <si>
    <t>Ages from 61 : 70</t>
  </si>
  <si>
    <t>Others</t>
  </si>
  <si>
    <t>age %</t>
  </si>
  <si>
    <t>Others %</t>
  </si>
  <si>
    <t>Grand Total</t>
  </si>
  <si>
    <t>Female</t>
  </si>
  <si>
    <t>Male</t>
  </si>
  <si>
    <t>Prefer not to say</t>
  </si>
  <si>
    <t>Total</t>
  </si>
  <si>
    <t>%</t>
  </si>
  <si>
    <t>Few times a month</t>
  </si>
  <si>
    <t>Less than once a month</t>
  </si>
  <si>
    <t>Multiple times a week</t>
  </si>
  <si>
    <t>Once a month</t>
  </si>
  <si>
    <t>Once a week</t>
  </si>
  <si>
    <t>Beauty and Personal Care</t>
  </si>
  <si>
    <t>Purchase Categories</t>
  </si>
  <si>
    <t>Total Customers</t>
  </si>
  <si>
    <t>Beauty and Personal Care;Clothing and Fashion</t>
  </si>
  <si>
    <t>Beauty and Personal Care;Clothing and Fashion;Home and Kitchen</t>
  </si>
  <si>
    <t>Beauty and Personal Care;Clothing and Fashion;Home and Kitchen;others</t>
  </si>
  <si>
    <t>Beauty and Personal Care;Clothing and Fashion;others</t>
  </si>
  <si>
    <t>Beauty and Personal Care;Home and Kitchen</t>
  </si>
  <si>
    <t>Beauty and Personal Care;Home and Kitchen;others</t>
  </si>
  <si>
    <t>Beauty and Personal Care;others</t>
  </si>
  <si>
    <t>Clothing and Fashion</t>
  </si>
  <si>
    <t>Clothing and Fashion;Home and Kitchen</t>
  </si>
  <si>
    <t>Clothing and Fashion;Home and Kitchen;others</t>
  </si>
  <si>
    <t>Clothing and Fashion;others</t>
  </si>
  <si>
    <t>Groceries and Gourmet Food</t>
  </si>
  <si>
    <t>Groceries and Gourmet Food;Beauty and Personal Care</t>
  </si>
  <si>
    <t>Groceries and Gourmet Food;Beauty and Personal Care;Clothing and Fashion</t>
  </si>
  <si>
    <t>Groceries and Gourmet Food;Beauty and Personal Care;Clothing and Fashion;Home and Kitchen</t>
  </si>
  <si>
    <t>Groceries and Gourmet Food;Beauty and Personal Care;Clothing and Fashion;Home and Kitchen;others</t>
  </si>
  <si>
    <t>Groceries and Gourmet Food;Beauty and Personal Care;Clothing and Fashion;others</t>
  </si>
  <si>
    <t>Groceries and Gourmet Food;Beauty and Personal Care;Home and Kitchen</t>
  </si>
  <si>
    <t>Groceries and Gourmet Food;Beauty and Personal Care;others</t>
  </si>
  <si>
    <t>Groceries and Gourmet Food;Clothing and Fashion</t>
  </si>
  <si>
    <t>Groceries and Gourmet Food;Clothing and Fashion;Home and Kitchen</t>
  </si>
  <si>
    <t>Groceries and Gourmet Food;Clothing and Fashion;Home and Kitchen;others</t>
  </si>
  <si>
    <t>Groceries and Gourmet Food;Clothing and Fashion;others</t>
  </si>
  <si>
    <t>Groceries and Gourmet Food;Home and Kitchen</t>
  </si>
  <si>
    <t>Groceries and Gourmet Food;Home and Kitchen;others</t>
  </si>
  <si>
    <t>Home and Kitchen</t>
  </si>
  <si>
    <t>Home and Kitchen;others</t>
  </si>
  <si>
    <t>others</t>
  </si>
  <si>
    <t>No</t>
  </si>
  <si>
    <t>Sometimes</t>
  </si>
  <si>
    <t>Yes</t>
  </si>
  <si>
    <t>Personalized Recommendations Frequency</t>
  </si>
  <si>
    <t>Recommendation Helpfulness</t>
  </si>
  <si>
    <t>Browsing Frequency</t>
  </si>
  <si>
    <t>Few times a week</t>
  </si>
  <si>
    <t>Multiple times a day</t>
  </si>
  <si>
    <t>Rarely</t>
  </si>
  <si>
    <t>Product Search Method</t>
  </si>
  <si>
    <t>categories</t>
  </si>
  <si>
    <t>Filter</t>
  </si>
  <si>
    <t>Keyword</t>
  </si>
  <si>
    <t>First page</t>
  </si>
  <si>
    <t>Multiple pages</t>
  </si>
  <si>
    <t>Search Result Exploration</t>
  </si>
  <si>
    <t>Maybe</t>
  </si>
  <si>
    <t>Add to Cart Browsing</t>
  </si>
  <si>
    <t>Always</t>
  </si>
  <si>
    <t>Never</t>
  </si>
  <si>
    <t>Often</t>
  </si>
  <si>
    <t>Cart Completion Freq.</t>
  </si>
  <si>
    <t>Changed my mind or no longer need the item</t>
  </si>
  <si>
    <t>Found a better price elsewhere</t>
  </si>
  <si>
    <t>High shipping costs</t>
  </si>
  <si>
    <t>Cart Abandonment Factors</t>
  </si>
  <si>
    <t>Savefolater Frequency</t>
  </si>
  <si>
    <t>Customer Reviews Importance</t>
  </si>
  <si>
    <t>Review Left</t>
  </si>
  <si>
    <t>Heavily</t>
  </si>
  <si>
    <t>Moderately</t>
  </si>
  <si>
    <t>Occasionally</t>
  </si>
  <si>
    <t>Review Reliabity</t>
  </si>
  <si>
    <t>Review Helpfulness</t>
  </si>
  <si>
    <t>Sum of Shopping Satisfaction</t>
  </si>
  <si>
    <t>Shopping Satisfaction By Gender</t>
  </si>
  <si>
    <t>All the above</t>
  </si>
  <si>
    <t>Competitive prices</t>
  </si>
  <si>
    <t>Customer service</t>
  </si>
  <si>
    <t xml:space="preserve">Customer service </t>
  </si>
  <si>
    <t>Product recommendations</t>
  </si>
  <si>
    <t>Quick delivery</t>
  </si>
  <si>
    <t>User-friendly website/app interface</t>
  </si>
  <si>
    <t>Wide product selection</t>
  </si>
  <si>
    <t>Service Appreciation</t>
  </si>
  <si>
    <t>Customer service responsiveness</t>
  </si>
  <si>
    <t>No Problems</t>
  </si>
  <si>
    <t>Shipping speed and reliability</t>
  </si>
  <si>
    <t>UI improvements</t>
  </si>
  <si>
    <t>Products Improvements</t>
  </si>
  <si>
    <t>Improvements</t>
  </si>
  <si>
    <t>Customer Number</t>
  </si>
  <si>
    <t>Timestamp</t>
  </si>
  <si>
    <t>Date</t>
  </si>
  <si>
    <t>Time</t>
  </si>
  <si>
    <t>AM / PM</t>
  </si>
  <si>
    <t>age</t>
  </si>
  <si>
    <t>Gender</t>
  </si>
  <si>
    <t>Purchase Frequency</t>
  </si>
  <si>
    <t>Personalized Recommendation Frequency</t>
  </si>
  <si>
    <t>Cart Completion Frequency</t>
  </si>
  <si>
    <t>Saveforlater Frequency</t>
  </si>
  <si>
    <t>Review Reliability</t>
  </si>
  <si>
    <t xml:space="preserve">Personalized Recommendation Frequency </t>
  </si>
  <si>
    <t xml:space="preserve">Rating Accuracy </t>
  </si>
  <si>
    <t>Shopping Satisfaction</t>
  </si>
  <si>
    <t>Improvement Areas</t>
  </si>
  <si>
    <t>2023/06/04 1:28:19 PM GMT+5:30</t>
  </si>
  <si>
    <t>PM</t>
  </si>
  <si>
    <t>Reducing packaging waste</t>
  </si>
  <si>
    <t>2023/06/04 2:30:44 PM GMT+5:30</t>
  </si>
  <si>
    <t>2023/06/04 5:04:56 PM GMT+5:30</t>
  </si>
  <si>
    <t>Product quality and accuracy</t>
  </si>
  <si>
    <t>2023/06/04 5:13:00 PM GMT+5:30</t>
  </si>
  <si>
    <t>2023/06/04 5:28:06 PM GMT+5:30</t>
  </si>
  <si>
    <t>2023/06/04 6:01:59 PM GMT+5:30</t>
  </si>
  <si>
    <t>2023/06/04 6:31:41 PM GMT+5:30</t>
  </si>
  <si>
    <t>2023/06/04 7:13:12 PM GMT+5:30</t>
  </si>
  <si>
    <t>2023/06/04 7:23:21 PM GMT+5:30</t>
  </si>
  <si>
    <t>2023/06/04 7:33:12 PM GMT+5:30</t>
  </si>
  <si>
    <t>2023/06/04 7:45:33 PM GMT+5:30</t>
  </si>
  <si>
    <t>2023/06/04 7:48:31 PM GMT+5:30</t>
  </si>
  <si>
    <t>2023/06/04 8:00:11 PM GMT+5:30</t>
  </si>
  <si>
    <t>2023/06/04 8:01:45 PM GMT+5:30</t>
  </si>
  <si>
    <t>2023/06/04 8:02:28 PM GMT+5:30</t>
  </si>
  <si>
    <t>2023/06/04 8:20:42 PM GMT+5:30</t>
  </si>
  <si>
    <t>2023/06/04 8:39:53 PM GMT+5:30</t>
  </si>
  <si>
    <t>2023/06/04 8:45:45 PM GMT+5:30</t>
  </si>
  <si>
    <t>2023/06/04 8:46:02 PM GMT+5:30</t>
  </si>
  <si>
    <t>2023/06/04 8:48:59 PM GMT+5:30</t>
  </si>
  <si>
    <t>2023/06/04 8:49:49 PM GMT+5:30</t>
  </si>
  <si>
    <t>2023/06/04 8:52:49 PM GMT+5:30</t>
  </si>
  <si>
    <t>2023/06/04 8:54:36 PM GMT+5:30</t>
  </si>
  <si>
    <t>2023/06/04 9:10:08 PM GMT+5:30</t>
  </si>
  <si>
    <t>2023/06/04 9:10:51 PM GMT+5:30</t>
  </si>
  <si>
    <t>2023/06/04 9:18:12 PM GMT+5:30</t>
  </si>
  <si>
    <t>2023/06/04 9:22:58 PM GMT+5:30</t>
  </si>
  <si>
    <t>2023/06/04 9:29:59 PM GMT+5:30</t>
  </si>
  <si>
    <t>2023/06/04 9:40:54 PM GMT+5:30</t>
  </si>
  <si>
    <t>2023/06/04 9:48:15 PM GMT+5:30</t>
  </si>
  <si>
    <t>2023/06/04 10:13:28 PM GMT+5:30</t>
  </si>
  <si>
    <t>2023/06/04 10:24:47 PM GMT+5:30</t>
  </si>
  <si>
    <t>2023/06/04 10:37:00 PM GMT+5:30</t>
  </si>
  <si>
    <t>2023/06/04 11:09:27 PM GMT+5:30</t>
  </si>
  <si>
    <t>2023/06/04 11:12:15 PM GMT+5:30</t>
  </si>
  <si>
    <t>2023/06/04 11:24:41 PM GMT+5:30</t>
  </si>
  <si>
    <t>2023/06/04 11:27:53 PM GMT+5:30</t>
  </si>
  <si>
    <t>2023/06/04 11:38:30 PM GMT+5:30</t>
  </si>
  <si>
    <t>2023/06/04 11:57:10 PM GMT+5:30</t>
  </si>
  <si>
    <t>2023/06/05 12:02:56 AM GMT+5:30</t>
  </si>
  <si>
    <t>AM</t>
  </si>
  <si>
    <t>2023/06/05 12:05:20 AM GMT+5:30</t>
  </si>
  <si>
    <t>2023/06/05 12:36:02 AM GMT+5:30</t>
  </si>
  <si>
    <t>Nothing</t>
  </si>
  <si>
    <t>2023/06/05 12:37:54 AM GMT+5:30</t>
  </si>
  <si>
    <t>2023/06/05 12:39:14 AM GMT+5:30</t>
  </si>
  <si>
    <t>2023/06/05 12:57:05 AM GMT+5:30</t>
  </si>
  <si>
    <t>2023/06/05 2:56:10 AM GMT+5:30</t>
  </si>
  <si>
    <t>2023/06/05 4:26:25 AM GMT+5:30</t>
  </si>
  <si>
    <t>2023/06/05 7:16:40 AM GMT+5:30</t>
  </si>
  <si>
    <t>2023/06/05 8:43:26 AM GMT+5:30</t>
  </si>
  <si>
    <t>2023/06/05 9:20:17 AM GMT+5:30</t>
  </si>
  <si>
    <t>2023/06/05 9:56:58 AM GMT+5:30</t>
  </si>
  <si>
    <t>2023/06/05 10:36:38 AM GMT+5:30</t>
  </si>
  <si>
    <t>2023/06/05 10:37:36 AM GMT+5:30</t>
  </si>
  <si>
    <t>2023/06/05 10:53:16 AM GMT+5:30</t>
  </si>
  <si>
    <t>2023/06/05 11:20:41 AM GMT+5:30</t>
  </si>
  <si>
    <t>2023/06/05 11:54:52 AM GMT+5:30</t>
  </si>
  <si>
    <t>2023/06/05 1:10:59 PM GMT+5:30</t>
  </si>
  <si>
    <t>2023/06/05 1:27:08 PM GMT+5:30</t>
  </si>
  <si>
    <t>2023/06/05 1:28:44 PM GMT+5:30</t>
  </si>
  <si>
    <t>2023/06/05 1:32:57 PM GMT+5:30</t>
  </si>
  <si>
    <t>2023/06/05 1:35:41 PM GMT+5:30</t>
  </si>
  <si>
    <t>2023/06/05 1:35:44 PM GMT+5:30</t>
  </si>
  <si>
    <t>2023/06/05 1:37:01 PM GMT+5:30</t>
  </si>
  <si>
    <t>2023/06/05 1:43:00 PM GMT+5:30</t>
  </si>
  <si>
    <t>2023/06/05 1:45:30 PM GMT+5:30</t>
  </si>
  <si>
    <t>2023/06/05 1:54:28 PM GMT+5:30</t>
  </si>
  <si>
    <t>2023/06/05 2:10:33 PM GMT+5:30</t>
  </si>
  <si>
    <t>2023/06/05 2:16:16 PM GMT+5:30</t>
  </si>
  <si>
    <t>2023/06/05 2:17:45 PM GMT+5:30</t>
  </si>
  <si>
    <t>2023/06/05 2:21:37 PM GMT+5:30</t>
  </si>
  <si>
    <t>better app interface and lower shipping charges</t>
  </si>
  <si>
    <t>2023/06/05 2:24:22 PM GMT+5:30</t>
  </si>
  <si>
    <t>2023/06/05 2:25:28 PM GMT+5:30</t>
  </si>
  <si>
    <t>2023/06/05 2:28:10 PM GMT+5:30</t>
  </si>
  <si>
    <t>2023/06/05 2:46:25 PM GMT+5:30</t>
  </si>
  <si>
    <t>2023/06/05 3:28:01 PM GMT+5:30</t>
  </si>
  <si>
    <t>2023/06/05 4:46:52 PM GMT+5:30</t>
  </si>
  <si>
    <t>2023/06/05 4:49:43 PM GMT+5:30</t>
  </si>
  <si>
    <t>2023/06/05 4:50:33 PM GMT+5:30</t>
  </si>
  <si>
    <t>2023/06/05 4:50:44 PM GMT+5:30</t>
  </si>
  <si>
    <t>2023/06/05 4:52:12 PM GMT+5:30</t>
  </si>
  <si>
    <t>2023/06/05 6:49:25 PM GMT+5:30</t>
  </si>
  <si>
    <t>2023/06/05 7:04:21 PM GMT+5:30</t>
  </si>
  <si>
    <t>2023/06/05 8:06:04 PM GMT+5:30</t>
  </si>
  <si>
    <t>2023/06/05 8:07:52 PM GMT+5:30</t>
  </si>
  <si>
    <t>2023/06/05 8:44:09 PM GMT+5:30</t>
  </si>
  <si>
    <t>2023/06/05 8:46:09 PM GMT+5:30</t>
  </si>
  <si>
    <t>2023/06/05 8:47:42 PM GMT+5:30</t>
  </si>
  <si>
    <t>2023/06/05 8:49:12 PM GMT+5:30</t>
  </si>
  <si>
    <t>2023/06/05 8:50:24 PM GMT+5:30</t>
  </si>
  <si>
    <t>2023/06/05 8:52:01 PM GMT+5:30</t>
  </si>
  <si>
    <t>2023/06/05 9:56:02 PM GMT+5:30</t>
  </si>
  <si>
    <t>2023/06/05 9:56:08 PM GMT+5:30</t>
  </si>
  <si>
    <t>2023/06/05 9:58:17 PM GMT+5:30</t>
  </si>
  <si>
    <t>2023/06/05 10:04:32 PM GMT+5:30</t>
  </si>
  <si>
    <t>2023/06/05 10:05:25 PM GMT+5:30</t>
  </si>
  <si>
    <t>2023/06/05 10:06:15 PM GMT+5:30</t>
  </si>
  <si>
    <t>2023/06/05 10:06:46 PM GMT+5:30</t>
  </si>
  <si>
    <t>2023/06/05 10:07:31 PM GMT+5:30</t>
  </si>
  <si>
    <t>2023/06/05 10:07:33 PM GMT+5:30</t>
  </si>
  <si>
    <t>2023/06/05 10:08:15 PM GMT+5:30</t>
  </si>
  <si>
    <t>2023/06/05 10:09:03 PM GMT+5:30</t>
  </si>
  <si>
    <t>2023/06/06 8:46:03 AM GMT+5:30</t>
  </si>
  <si>
    <t>2023/06/06 9:37:33 AM GMT+5:30</t>
  </si>
  <si>
    <t>2023/06/06 9:39:32 AM GMT+5:30</t>
  </si>
  <si>
    <t>2023/06/06 9:45:55 AM GMT+5:30</t>
  </si>
  <si>
    <t>2023/06/06 9:47:31 AM GMT+5:30</t>
  </si>
  <si>
    <t>2023/06/06 9:59:35 AM GMT+5:30</t>
  </si>
  <si>
    <t>2023/06/06 10:03:52 AM GMT+5:30</t>
  </si>
  <si>
    <t>2023/06/06 10:07:39 AM GMT+5:30</t>
  </si>
  <si>
    <t>2023/06/06 10:17:06 AM GMT+5:30</t>
  </si>
  <si>
    <t>2023/06/06 10:19:05 AM GMT+5:30</t>
  </si>
  <si>
    <t>2023/06/06 10:22:47 AM GMT+5:30</t>
  </si>
  <si>
    <t>2023/06/06 10:36:14 AM GMT+5:30</t>
  </si>
  <si>
    <t>2023/06/06 10:46:31 AM GMT+5:30</t>
  </si>
  <si>
    <t>2023/06/06 11:20:53 AM GMT+5:30</t>
  </si>
  <si>
    <t>2023/06/06 11:49:21 AM GMT+5:30</t>
  </si>
  <si>
    <t>2023/06/06 12:00:16 PM GMT+5:30</t>
  </si>
  <si>
    <t>2023/06/06 12:52:14 PM GMT+5:30</t>
  </si>
  <si>
    <t>2023/06/06 1:06:16 PM GMT+5:30</t>
  </si>
  <si>
    <t>2023/06/06 2:07:12 PM GMT+5:30</t>
  </si>
  <si>
    <t>2023/06/06 3:02:38 PM GMT+5:30</t>
  </si>
  <si>
    <t>2023/06/06 4:25:49 PM GMT+5:30</t>
  </si>
  <si>
    <t>2023/06/06 4:46:25 PM GMT+5:30</t>
  </si>
  <si>
    <t>2023/06/06 5:16:58 PM GMT+5:30</t>
  </si>
  <si>
    <t>2023/06/06 6:32:00 PM GMT+5:30</t>
  </si>
  <si>
    <t>2023/06/06 6:32:36 PM GMT+5:30</t>
  </si>
  <si>
    <t>2023/06/06 6:33:23 PM GMT+5:30</t>
  </si>
  <si>
    <t>2023/06/06 6:34:44 PM GMT+5:30</t>
  </si>
  <si>
    <t>2023/06/06 6:35:14 PM GMT+5:30</t>
  </si>
  <si>
    <t>2023/06/06 6:35:33 PM GMT+5:30</t>
  </si>
  <si>
    <t>2023/06/06 6:36:16 PM GMT+5:30</t>
  </si>
  <si>
    <t>2023/06/06 6:37:19 PM GMT+5:30</t>
  </si>
  <si>
    <t>2023/06/06 6:37:26 PM GMT+5:30</t>
  </si>
  <si>
    <t>2023/06/06 6:38:03 PM GMT+5:30</t>
  </si>
  <si>
    <t>2023/06/06 6:38:45 PM GMT+5:30</t>
  </si>
  <si>
    <t>2023/06/06 6:38:49 PM GMT+5:30</t>
  </si>
  <si>
    <t>2023/06/06 6:39:26 PM GMT+5:30</t>
  </si>
  <si>
    <t>2023/06/06 6:40:27 PM GMT+5:30</t>
  </si>
  <si>
    <t>2023/06/06 6:40:30 PM GMT+5:30</t>
  </si>
  <si>
    <t>2023/06/06 6:41:11 PM GMT+5:30</t>
  </si>
  <si>
    <t>2023/06/06 6:42:00 PM GMT+5:30</t>
  </si>
  <si>
    <t>2023/06/06 6:42:07 PM GMT+5:30</t>
  </si>
  <si>
    <t>2023/06/06 6:43:02 PM GMT+5:30</t>
  </si>
  <si>
    <t>2023/06/06 6:43:32 PM GMT+5:30</t>
  </si>
  <si>
    <t>2023/06/06 6:44:04 PM GMT+5:30</t>
  </si>
  <si>
    <t>2023/06/06 6:44:50 PM GMT+5:30</t>
  </si>
  <si>
    <t>2023/06/06 6:45:07 PM GMT+5:30</t>
  </si>
  <si>
    <t>2023/06/06 6:45:33 PM GMT+5:30</t>
  </si>
  <si>
    <t>2023/06/06 6:46:14 PM GMT+5:30</t>
  </si>
  <si>
    <t>2023/06/06 6:46:21 PM GMT+5:30</t>
  </si>
  <si>
    <t>2023/06/06 6:48:26 PM GMT+5:30</t>
  </si>
  <si>
    <t>2023/06/06 6:51:13 PM GMT+5:30</t>
  </si>
  <si>
    <t>2023/06/06 6:57:14 PM GMT+5:30</t>
  </si>
  <si>
    <t>2023/06/06 7:02:21 PM GMT+5:30</t>
  </si>
  <si>
    <t>2023/06/06 7:08:47 PM GMT+5:30</t>
  </si>
  <si>
    <t>2023/06/06 7:10:14 PM GMT+5:30</t>
  </si>
  <si>
    <t>2023/06/06 7:10:55 PM GMT+5:30</t>
  </si>
  <si>
    <t>2023/06/06 7:11:13 PM GMT+5:30</t>
  </si>
  <si>
    <t>2023/06/06 7:11:46 PM GMT+5:30</t>
  </si>
  <si>
    <t>2023/06/06 7:12:54 PM GMT+5:30</t>
  </si>
  <si>
    <t>2023/06/06 7:15:48 PM GMT+5:30</t>
  </si>
  <si>
    <t>2023/06/06 7:16:28 PM GMT+5:30</t>
  </si>
  <si>
    <t>2023/06/06 7:17:17 PM GMT+5:30</t>
  </si>
  <si>
    <t>2023/06/06 7:18:01 PM GMT+5:30</t>
  </si>
  <si>
    <t>2023/06/06 7:18:52 PM GMT+5:30</t>
  </si>
  <si>
    <t>2023/06/06 7:19:43 PM GMT+5:30</t>
  </si>
  <si>
    <t>2023/06/06 7:20:35 PM GMT+5:30</t>
  </si>
  <si>
    <t>2023/06/06 7:21:26 PM GMT+5:30</t>
  </si>
  <si>
    <t>2023/06/06 7:22:31 PM GMT+5:30</t>
  </si>
  <si>
    <t>2023/06/06 7:23:25 PM GMT+5:30</t>
  </si>
  <si>
    <t>2023/06/06 7:31:34 PM GMT+5:30</t>
  </si>
  <si>
    <t>2023/06/06 7:39:44 PM GMT+5:30</t>
  </si>
  <si>
    <t>2023/06/06 7:40:11 PM GMT+5:30</t>
  </si>
  <si>
    <t>2023/06/06 7:40:53 PM GMT+5:30</t>
  </si>
  <si>
    <t>2023/06/06 7:41:36 PM GMT+5:30</t>
  </si>
  <si>
    <t>2023/06/06 7:42:13 PM GMT+5:30</t>
  </si>
  <si>
    <t>2023/06/06 7:42:51 PM GMT+5:30</t>
  </si>
  <si>
    <t>2023/06/06 7:46:27 PM GMT+5:30</t>
  </si>
  <si>
    <t>Add more familiar brands to the list</t>
  </si>
  <si>
    <t>2023/06/06 7:54:19 PM GMT+5:30</t>
  </si>
  <si>
    <t>2023/06/06 8:01:47 PM GMT+5:30</t>
  </si>
  <si>
    <t>2023/06/06 8:08:19 PM GMT+5:30</t>
  </si>
  <si>
    <t>2023/06/06 8:55:08 PM GMT+5:30</t>
  </si>
  <si>
    <t>2023/06/06 8:56:17 PM GMT+5:30</t>
  </si>
  <si>
    <t>2023/06/06 8:57:23 PM GMT+5:30</t>
  </si>
  <si>
    <t>2023/06/06 9:08:20 PM GMT+5:30</t>
  </si>
  <si>
    <t>2023/06/06 9:08:39 PM GMT+5:30</t>
  </si>
  <si>
    <t>2023/06/06 11:06:30 PM GMT+5:30</t>
  </si>
  <si>
    <t>2023/06/06 11:28:31 PM GMT+5:30</t>
  </si>
  <si>
    <t>2023/06/07 12:58:28 AM GMT+5:30</t>
  </si>
  <si>
    <t>2023/06/07 3:08:03 AM GMT+5:30</t>
  </si>
  <si>
    <t>2023/06/07 6:09:58 AM GMT+5:30</t>
  </si>
  <si>
    <t>UI</t>
  </si>
  <si>
    <t>2023/06/07 9:19:23 AM GMT+5:30</t>
  </si>
  <si>
    <t>2023/06/07 9:20:34 AM GMT+5:30</t>
  </si>
  <si>
    <t>2023/06/07 9:24:31 AM GMT+5:30</t>
  </si>
  <si>
    <t>2023/06/07 9:25:35 AM GMT+5:30</t>
  </si>
  <si>
    <t>2023/06/07 9:27:03 AM GMT+5:30</t>
  </si>
  <si>
    <t>2023/06/07 9:28:09 AM GMT+5:30</t>
  </si>
  <si>
    <t>2023/06/07 9:32:38 AM GMT+5:30</t>
  </si>
  <si>
    <t>2023/06/07 10:56:11 AM GMT+5:30</t>
  </si>
  <si>
    <t>2023/06/07 10:57:14 AM GMT+5:30</t>
  </si>
  <si>
    <t>2023/06/07 10:58:27 AM GMT+5:30</t>
  </si>
  <si>
    <t>2023/06/07 11:41:56 AM GMT+5:30</t>
  </si>
  <si>
    <t>2023/06/07 11:44:55 AM GMT+5:30</t>
  </si>
  <si>
    <t>2023/06/07 11:46:52 AM GMT+5:30</t>
  </si>
  <si>
    <t>2023/06/07 11:47:07 AM GMT+5:30</t>
  </si>
  <si>
    <t>2023/06/07 11:47:44 AM GMT+5:30</t>
  </si>
  <si>
    <t>2023/06/07 11:48:25 AM GMT+5:30</t>
  </si>
  <si>
    <t>Scrolling option would be much better than going to next page</t>
  </si>
  <si>
    <t>2023/06/07 11:54:03 AM GMT+5:30</t>
  </si>
  <si>
    <t>2023/06/07 12:01:15 PM GMT+5:30</t>
  </si>
  <si>
    <t>2023/06/07 12:13:39 PM GMT+5:30</t>
  </si>
  <si>
    <t>2023/06/07 12:23:07 PM GMT+5:30</t>
  </si>
  <si>
    <t>2023/06/07 12:27:12 PM GMT+5:30</t>
  </si>
  <si>
    <t>2023/06/07 12:29:31 PM GMT+5:30</t>
  </si>
  <si>
    <t>2023/06/07 12:30:22 PM GMT+5:30</t>
  </si>
  <si>
    <t>2023/06/07 12:36:04 PM GMT+5:30</t>
  </si>
  <si>
    <t>2023/06/07 12:39:08 PM GMT+5:30</t>
  </si>
  <si>
    <t>2023/06/07 12:44:27 PM GMT+5:30</t>
  </si>
  <si>
    <t>2023/06/07 12:50:13 PM GMT+5:30</t>
  </si>
  <si>
    <t>Quality of product is very poor according to the big offers</t>
  </si>
  <si>
    <t>2023/06/07 1:00:08 PM GMT+5:30</t>
  </si>
  <si>
    <t>2023/06/07 1:00:09 PM GMT+5:30</t>
  </si>
  <si>
    <t>2023/06/07 1:04:07 PM GMT+5:30</t>
  </si>
  <si>
    <t xml:space="preserve">I have no problem with Amazon yet. But others tell me about the refund issues </t>
  </si>
  <si>
    <t>2023/06/07 1:05:41 PM GMT+5:30</t>
  </si>
  <si>
    <t>2023/06/07 1:25:26 PM GMT+5:30</t>
  </si>
  <si>
    <t>2023/06/07 1:33:51 PM GMT+5:30</t>
  </si>
  <si>
    <t>2023/06/07 1:40:37 PM GMT+5:30</t>
  </si>
  <si>
    <t>2023/06/07 1:49:06 PM GMT+5:30</t>
  </si>
  <si>
    <t>2023/06/07 2:09:49 PM GMT+5:30</t>
  </si>
  <si>
    <t>2023/06/07 2:11:50 PM GMT+5:30</t>
  </si>
  <si>
    <t>2023/06/07 2:16:43 PM GMT+5:30</t>
  </si>
  <si>
    <t>2023/06/07 2:19:05 PM GMT+5:30</t>
  </si>
  <si>
    <t>2023/06/07 2:22:14 PM GMT+5:30</t>
  </si>
  <si>
    <t>2023/06/07 2:23:02 PM GMT+5:30</t>
  </si>
  <si>
    <t>2023/06/07 2:33:56 PM GMT+5:30</t>
  </si>
  <si>
    <t>2023/06/07 2:40:30 PM GMT+5:30</t>
  </si>
  <si>
    <t>2023/06/07 3:13:52 PM GMT+5:30</t>
  </si>
  <si>
    <t>2023/06/07 3:56:01 PM GMT+5:30</t>
  </si>
  <si>
    <t>2023/06/07 3:58:52 PM GMT+5:30</t>
  </si>
  <si>
    <t>2023/06/07 4:10:33 PM GMT+5:30</t>
  </si>
  <si>
    <t>2023/06/07 4:46:12 PM GMT+5:30</t>
  </si>
  <si>
    <t>2023/06/07 5:26:20 PM GMT+5:30</t>
  </si>
  <si>
    <t>2023/06/07 5:58:12 PM GMT+5:30</t>
  </si>
  <si>
    <t>2023/06/07 6:15:10 PM GMT+5:30</t>
  </si>
  <si>
    <t>2023/06/07 6:16:51 PM GMT+5:30</t>
  </si>
  <si>
    <t>2023/06/07 6:17:42 PM GMT+5:30</t>
  </si>
  <si>
    <t>2023/06/07 6:18:37 PM GMT+5:30</t>
  </si>
  <si>
    <t>2023/06/07 6:20:00 PM GMT+5:30</t>
  </si>
  <si>
    <t>2023/06/07 6:20:53 PM GMT+5:30</t>
  </si>
  <si>
    <t>2023/06/07 6:28:35 PM GMT+5:30</t>
  </si>
  <si>
    <t>2023/06/07 6:29:14 PM GMT+5:30</t>
  </si>
  <si>
    <t>2023/06/07 6:29:53 PM GMT+5:30</t>
  </si>
  <si>
    <t>2023/06/07 6:30:43 PM GMT+5:30</t>
  </si>
  <si>
    <t>2023/06/07 6:31:23 PM GMT+5:30</t>
  </si>
  <si>
    <t>2023/06/07 7:17:13 PM GMT+5:30</t>
  </si>
  <si>
    <t>2023/06/07 8:20:23 PM GMT+5:30</t>
  </si>
  <si>
    <t>2023/06/07 8:41:53 PM GMT+5:30</t>
  </si>
  <si>
    <t>2023/06/07 9:16:59 PM GMT+5:30</t>
  </si>
  <si>
    <t>2023/06/07 9:17:50 PM GMT+5:30</t>
  </si>
  <si>
    <t>2023/06/07 9:18:29 PM GMT+5:30</t>
  </si>
  <si>
    <t>2023/06/07 9:18:55 PM GMT+5:30</t>
  </si>
  <si>
    <t>2023/06/07 9:19:32 PM GMT+5:30</t>
  </si>
  <si>
    <t>2023/06/07 9:21:10 PM GMT+5:30</t>
  </si>
  <si>
    <t>2023/06/07 9:21:50 PM GMT+5:30</t>
  </si>
  <si>
    <t>2023/06/07 9:22:24 PM GMT+5:30</t>
  </si>
  <si>
    <t>2023/06/07 9:23:39 PM GMT+5:30</t>
  </si>
  <si>
    <t>2023/06/07 9:23:41 PM GMT+5:30</t>
  </si>
  <si>
    <t>2023/06/07 9:35:08 PM GMT+5:30</t>
  </si>
  <si>
    <t>2023/06/07 9:35:23 PM GMT+5:30</t>
  </si>
  <si>
    <t>2023/06/07 9:53:52 PM GMT+5:30</t>
  </si>
  <si>
    <t>2023/06/07 9:54:24 PM GMT+5:30</t>
  </si>
  <si>
    <t>2023/06/07 9:54:56 PM GMT+5:30</t>
  </si>
  <si>
    <t>2023/06/07 10:07:42 PM GMT+5:30</t>
  </si>
  <si>
    <t>2023/06/07 10:09:17 PM GMT+5:30</t>
  </si>
  <si>
    <t>2023/06/07 10:09:54 PM GMT+5:30</t>
  </si>
  <si>
    <t>2023/06/07 10:10:26 PM GMT+5:30</t>
  </si>
  <si>
    <t>2023/06/07 10:10:58 PM GMT+5:30</t>
  </si>
  <si>
    <t>2023/06/07 10:11:28 PM GMT+5:30</t>
  </si>
  <si>
    <t>2023/06/07 10:16:22 PM GMT+5:30</t>
  </si>
  <si>
    <t>2023/06/07 10:16:54 PM GMT+5:30</t>
  </si>
  <si>
    <t>2023/06/07 10:17:40 PM GMT+5:30</t>
  </si>
  <si>
    <t>2023/06/07 10:20:09 PM GMT+5:30</t>
  </si>
  <si>
    <t xml:space="preserve">User interface </t>
  </si>
  <si>
    <t>2023/06/07 10:21:00 PM GMT+5:30</t>
  </si>
  <si>
    <t>2023/06/07 10:35:06 PM GMT+5:30</t>
  </si>
  <si>
    <t>2023/06/07 10:38:51 PM GMT+5:30</t>
  </si>
  <si>
    <t>2023/06/07 10:39:21 PM GMT+5:30</t>
  </si>
  <si>
    <t>Irrelevant product suggestions</t>
  </si>
  <si>
    <t>2023/06/07 10:40:10 PM GMT+5:30</t>
  </si>
  <si>
    <t>2023/06/07 10:41:10 PM GMT+5:30</t>
  </si>
  <si>
    <t>2023/06/07 10:42:24 PM GMT+5:30</t>
  </si>
  <si>
    <t>2023/06/07 10:44:42 PM GMT+5:30</t>
  </si>
  <si>
    <t>2023/06/07 10:58:04 PM GMT+5:30</t>
  </si>
  <si>
    <t>2023/06/07 10:59:06 PM GMT+5:30</t>
  </si>
  <si>
    <t>2023/06/07 11:00:15 PM GMT+5:30</t>
  </si>
  <si>
    <t>2023/06/07 11:01:42 PM GMT+5:30</t>
  </si>
  <si>
    <t>2023/06/07 11:02:45 PM GMT+5:30</t>
  </si>
  <si>
    <t>2023/06/07 11:03:50 PM GMT+5:30</t>
  </si>
  <si>
    <t>2023/06/07 11:05:19 PM GMT+5:30</t>
  </si>
  <si>
    <t>2023/06/07 11:06:40 PM GMT+5:30</t>
  </si>
  <si>
    <t>2023/06/07 11:07:55 PM GMT+5:30</t>
  </si>
  <si>
    <t>2023/06/07 11:08:52 PM GMT+5:30</t>
  </si>
  <si>
    <t>2023/06/07 11:10:09 PM GMT+5:30</t>
  </si>
  <si>
    <t>2023/06/08 3:23:21 AM GMT+5:30</t>
  </si>
  <si>
    <t>2023/06/08 3:23:36 AM GMT+5:30</t>
  </si>
  <si>
    <t>2023/06/08 3:23:58 AM GMT+5:30</t>
  </si>
  <si>
    <t>2023/06/08 3:24:37 AM GMT+5:30</t>
  </si>
  <si>
    <t>2023/06/08 3:25:14 AM GMT+5:30</t>
  </si>
  <si>
    <t>2023/06/08 3:25:32 AM GMT+5:30</t>
  </si>
  <si>
    <t>2023/06/08 3:26:03 AM GMT+5:30</t>
  </si>
  <si>
    <t>2023/06/08 3:26:38 AM GMT+5:30</t>
  </si>
  <si>
    <t>2023/06/08 3:27:23 AM GMT+5:30</t>
  </si>
  <si>
    <t>2023/06/08 3:27:57 AM GMT+5:30</t>
  </si>
  <si>
    <t>2023/06/08 3:28:23 AM GMT+5:30</t>
  </si>
  <si>
    <t>2023/06/08 3:29:26 AM GMT+5:30</t>
  </si>
  <si>
    <t>2023/06/08 3:30:05 AM GMT+5:30</t>
  </si>
  <si>
    <t>2023/06/08 3:30:19 AM GMT+5:30</t>
  </si>
  <si>
    <t>2023/06/08 3:32:42 AM GMT+5:30</t>
  </si>
  <si>
    <t>2023/06/08 3:33:39 AM GMT+5:30</t>
  </si>
  <si>
    <t>2023/06/08 7:00:57 AM GMT+5:30</t>
  </si>
  <si>
    <t>2023/06/08 7:33:15 AM GMT+5:30</t>
  </si>
  <si>
    <t>2023/06/08 8:59:45 AM GMT+5:30</t>
  </si>
  <si>
    <t>2023/06/08 9:16:26 AM GMT+5:30</t>
  </si>
  <si>
    <t>User interface of app</t>
  </si>
  <si>
    <t>2023/06/08 9:54:40 AM GMT+5:30</t>
  </si>
  <si>
    <t>2023/06/08 10:54:00 AM GMT+5:30</t>
  </si>
  <si>
    <t>2023/06/08 11:59:14 AM GMT+5:30</t>
  </si>
  <si>
    <t>2023/06/08 12:22:05 PM GMT+5:30</t>
  </si>
  <si>
    <t>2023/06/08 2:21:41 PM GMT+5:30</t>
  </si>
  <si>
    <t>2023/06/08 4:29:56 PM GMT+5:30</t>
  </si>
  <si>
    <t>2023/06/08 5:06:30 PM GMT+5:30</t>
  </si>
  <si>
    <t>2023/06/08 5:07:19 PM GMT+5:30</t>
  </si>
  <si>
    <t>2023/06/08 5:07:35 PM GMT+5:30</t>
  </si>
  <si>
    <t>2023/06/08 5:08:27 PM GMT+5:30</t>
  </si>
  <si>
    <t>2023/06/08 5:09:31 PM GMT+5:30</t>
  </si>
  <si>
    <t>2023/06/08 5:11:27 PM GMT+5:30</t>
  </si>
  <si>
    <t>2023/06/08 5:13:33 PM GMT+5:30</t>
  </si>
  <si>
    <t>2023/06/08 5:14:30 PM GMT+5:30</t>
  </si>
  <si>
    <t>2023/06/08 5:15:27 PM GMT+5:30</t>
  </si>
  <si>
    <t>2023/06/08 5:16:17 PM GMT+5:30</t>
  </si>
  <si>
    <t>2023/06/08 5:17:10 PM GMT+5:30</t>
  </si>
  <si>
    <t>2023/06/08 5:19:23 PM GMT+5:30</t>
  </si>
  <si>
    <t>2023/06/08 5:19:41 PM GMT+5:30</t>
  </si>
  <si>
    <t>2023/06/08 5:19:56 PM GMT+5:30</t>
  </si>
  <si>
    <t>2023/06/08 5:20:43 PM GMT+5:30</t>
  </si>
  <si>
    <t>2023/06/08 5:20:57 PM GMT+5:30</t>
  </si>
  <si>
    <t>2023/06/08 5:22:08 PM GMT+5:30</t>
  </si>
  <si>
    <t>2023/06/08 5:23:05 PM GMT+5:30</t>
  </si>
  <si>
    <t>2023/06/08 5:23:08 PM GMT+5:30</t>
  </si>
  <si>
    <t>2023/06/08 5:24:42 PM GMT+5:30</t>
  </si>
  <si>
    <t>2023/06/08 5:25:27 PM GMT+5:30</t>
  </si>
  <si>
    <t>2023/06/08 5:25:40 PM GMT+5:30</t>
  </si>
  <si>
    <t>2023/06/08 5:27:22 PM GMT+5:30</t>
  </si>
  <si>
    <t>2023/06/08 5:28:09 PM GMT+5:30</t>
  </si>
  <si>
    <t>2023/06/08 5:28:47 PM GMT+5:30</t>
  </si>
  <si>
    <t>2023/06/08 5:29:01 PM GMT+5:30</t>
  </si>
  <si>
    <t>2023/06/08 5:30:12 PM GMT+5:30</t>
  </si>
  <si>
    <t>2023/06/08 5:30:34 PM GMT+5:30</t>
  </si>
  <si>
    <t>2023/06/08 5:31:03 PM GMT+5:30</t>
  </si>
  <si>
    <t>2023/06/08 5:32:09 PM GMT+5:30</t>
  </si>
  <si>
    <t>2023/06/08 5:32:12 PM GMT+5:30</t>
  </si>
  <si>
    <t>2023/06/08 5:33:01 PM GMT+5:30</t>
  </si>
  <si>
    <t>2023/06/08 5:33:12 PM GMT+5:30</t>
  </si>
  <si>
    <t>2023/06/08 5:34:27 PM GMT+5:30</t>
  </si>
  <si>
    <t>2023/06/08 5:35:01 PM GMT+5:30</t>
  </si>
  <si>
    <t>2023/06/08 5:35:25 PM GMT+5:30</t>
  </si>
  <si>
    <t>2023/06/08 5:36:14 PM GMT+5:30</t>
  </si>
  <si>
    <t>2023/06/08 5:37:13 PM GMT+5:30</t>
  </si>
  <si>
    <t>2023/06/08 5:37:58 PM GMT+5:30</t>
  </si>
  <si>
    <t>2023/06/08 5:38:01 PM GMT+5:30</t>
  </si>
  <si>
    <t>2023/06/08 5:38:57 PM GMT+5:30</t>
  </si>
  <si>
    <t>2023/06/08 5:39:54 PM GMT+5:30</t>
  </si>
  <si>
    <t>2023/06/08 5:39:57 PM GMT+5:30</t>
  </si>
  <si>
    <t>2023/06/08 5:40:49 PM GMT+5:30</t>
  </si>
  <si>
    <t>2023/06/08 5:41:46 PM GMT+5:30</t>
  </si>
  <si>
    <t>2023/06/08 5:42:23 PM GMT+5:30</t>
  </si>
  <si>
    <t>I don't have any problem with Amazon</t>
  </si>
  <si>
    <t>2023/06/08 5:42:27 PM GMT+5:30</t>
  </si>
  <si>
    <t>2023/06/08 5:43:45 PM GMT+5:30</t>
  </si>
  <si>
    <t>2023/06/08 5:44:57 PM GMT+5:30</t>
  </si>
  <si>
    <t>2023/06/08 5:45:08 PM GMT+5:30</t>
  </si>
  <si>
    <t>2023/06/08 5:45:59 PM GMT+5:30</t>
  </si>
  <si>
    <t>2023/06/08 5:46:49 PM GMT+5:30</t>
  </si>
  <si>
    <t>2023/06/08 5:47:32 PM GMT+5:30</t>
  </si>
  <si>
    <t>No problems with Amazon</t>
  </si>
  <si>
    <t>2023/06/08 5:48:14 PM GMT+5:30</t>
  </si>
  <si>
    <t>2023/06/08 5:48:55 PM GMT+5:30</t>
  </si>
  <si>
    <t>2023/06/08 5:49:56 PM GMT+5:30</t>
  </si>
  <si>
    <t>2023/06/08 5:49:59 PM GMT+5:30</t>
  </si>
  <si>
    <t>2023/06/08 5:52:26 PM GMT+5:30</t>
  </si>
  <si>
    <t>2023/06/08 5:52:44 PM GMT+5:30</t>
  </si>
  <si>
    <t>2023/06/08 5:53:11 PM GMT+5:30</t>
  </si>
  <si>
    <t>2023/06/08 5:54:05 PM GMT+5:30</t>
  </si>
  <si>
    <t>2023/06/08 5:54:49 PM GMT+5:30</t>
  </si>
  <si>
    <t>2023/06/08 5:55:15 PM GMT+5:30</t>
  </si>
  <si>
    <t>2023/06/08 5:55:54 PM GMT+5:30</t>
  </si>
  <si>
    <t>2023/06/08 5:57:03 PM GMT+5:30</t>
  </si>
  <si>
    <t>2023/06/08 5:57:34 PM GMT+5:30</t>
  </si>
  <si>
    <t>2023/06/08 5:58:03 PM GMT+5:30</t>
  </si>
  <si>
    <t>2023/06/08 5:58:43 PM GMT+5:30</t>
  </si>
  <si>
    <t>2023/06/08 5:59:20 PM GMT+5:30</t>
  </si>
  <si>
    <t>2023/06/08 5:59:25 PM GMT+5:30</t>
  </si>
  <si>
    <t>2023/06/08 6:00:06 PM GMT+5:30</t>
  </si>
  <si>
    <t>2023/06/08 6:00:20 PM GMT+5:30</t>
  </si>
  <si>
    <t>2023/06/08 6:00:50 PM GMT+5:30</t>
  </si>
  <si>
    <t>2023/06/08 6:01:31 PM GMT+5:30</t>
  </si>
  <si>
    <t>2023/06/08 6:01:33 PM GMT+5:30</t>
  </si>
  <si>
    <t>2023/06/08 6:39:59 PM GMT+5:30</t>
  </si>
  <si>
    <t>2023/06/08 7:46:31 PM GMT+5:30</t>
  </si>
  <si>
    <t>2023/06/08 7:50:55 PM GMT+5:30</t>
  </si>
  <si>
    <t>2023/06/08 8:26:58 PM GMT+5:30</t>
  </si>
  <si>
    <t>2023/06/08 9:17:38 PM GMT+5:30</t>
  </si>
  <si>
    <t>2023/06/08 9:39:30 PM GMT+5:30</t>
  </si>
  <si>
    <t>2023/06/08 9:39:55 PM GMT+5:30</t>
  </si>
  <si>
    <t>2023/06/08 9:40:24 PM GMT+5:30</t>
  </si>
  <si>
    <t>2023/06/08 9:40:50 PM GMT+5:30</t>
  </si>
  <si>
    <t>2023/06/08 10:13:41 PM GMT+5:30</t>
  </si>
  <si>
    <t>2023/06/08 10:21:20 PM GMT+5:30</t>
  </si>
  <si>
    <t>2023/06/08 10:24:19 PM GMT+5:30</t>
  </si>
  <si>
    <t>2023/06/08 10:38:16 PM GMT+5:30</t>
  </si>
  <si>
    <t>2023/06/08 10:38:51 PM GMT+5:30</t>
  </si>
  <si>
    <t>2023/06/08 10:39:27 PM GMT+5:30</t>
  </si>
  <si>
    <t>2023/06/08 10:39:59 PM GMT+5:30</t>
  </si>
  <si>
    <t>2023/06/08 10:40:33 PM GMT+5:30</t>
  </si>
  <si>
    <t>2023/06/08 10:41:11 PM GMT+5:30</t>
  </si>
  <si>
    <t>2023/06/09 3:47:38 AM GMT+5:30</t>
  </si>
  <si>
    <t>2023/06/09 8:10:05 AM GMT+5:30</t>
  </si>
  <si>
    <t>2023/06/09 9:31:57 AM GMT+5:30</t>
  </si>
  <si>
    <t>2023/06/09 9:32:44 AM GMT+5:30</t>
  </si>
  <si>
    <t>2023/06/09 9:33:35 AM GMT+5:30</t>
  </si>
  <si>
    <t>2023/06/09 9:34:07 AM GMT+5:30</t>
  </si>
  <si>
    <t>2023/06/09 9:34:44 AM GMT+5:30</t>
  </si>
  <si>
    <t>2023/06/09 9:35:19 AM GMT+5:30</t>
  </si>
  <si>
    <t>2023/06/09 9:35:57 AM GMT+5:30</t>
  </si>
  <si>
    <t>2023/06/09 9:37:15 AM GMT+5:30</t>
  </si>
  <si>
    <t>2023/06/09 9:37:44 AM GMT+5:30</t>
  </si>
  <si>
    <t>2023/06/09 9:38:31 AM GMT+5:30</t>
  </si>
  <si>
    <t>2023/06/09 9:39:04 AM GMT+5:30</t>
  </si>
  <si>
    <t>2023/06/09 10:22:03 AM GMT+5:30</t>
  </si>
  <si>
    <t>2023/06/09 10:22:35 AM GMT+5:30</t>
  </si>
  <si>
    <t>2023/06/09 10:23:05 AM GMT+5:30</t>
  </si>
  <si>
    <t>2023/06/09 10:23:45 AM GMT+5:30</t>
  </si>
  <si>
    <t>2023/06/09 10:24:58 AM GMT+5:30</t>
  </si>
  <si>
    <t>2023/06/09 10:25:27 AM GMT+5:30</t>
  </si>
  <si>
    <t>2023/06/09 10:26:01 AM GMT+5:30</t>
  </si>
  <si>
    <t>2023/06/09 10:26:26 AM GMT+5:30</t>
  </si>
  <si>
    <t>2023/06/09 10:26:51 AM GMT+5:30</t>
  </si>
  <si>
    <t>2023/06/09 10:28:23 AM GMT+5:30</t>
  </si>
  <si>
    <t>2023/06/09 10:28:57 AM GMT+5:30</t>
  </si>
  <si>
    <t>2023/06/09 10:30:39 AM GMT+5:30</t>
  </si>
  <si>
    <t>2023/06/09 10:31:15 AM GMT+5:30</t>
  </si>
  <si>
    <t>2023/06/09 10:58:13 AM GMT+5:30</t>
  </si>
  <si>
    <t>2023/06/09 10:58:44 AM GMT+5:30</t>
  </si>
  <si>
    <t>2023/06/09 10:59:38 AM GMT+5:30</t>
  </si>
  <si>
    <t>2023/06/09 12:22:47 PM GMT+5:30</t>
  </si>
  <si>
    <t>2023/06/09 2:22:25 PM GMT+5:30</t>
  </si>
  <si>
    <t>2023/06/09 2:23:03 PM GMT+5:30</t>
  </si>
  <si>
    <t>2023/06/09 2:23:45 PM GMT+5:30</t>
  </si>
  <si>
    <t>2023/06/09 2:34:43 PM GMT+5:30</t>
  </si>
  <si>
    <t>2023/06/09 2:35:29 PM GMT+5:30</t>
  </si>
  <si>
    <t>2023/06/09 2:36:09 PM GMT+5:30</t>
  </si>
  <si>
    <t>2023/06/09 2:36:46 PM GMT+5:30</t>
  </si>
  <si>
    <t>2023/06/09 2:39:16 PM GMT+5:30</t>
  </si>
  <si>
    <t>2023/06/09 2:39:47 PM GMT+5:30</t>
  </si>
  <si>
    <t>2023/06/09 2:40:21 PM GMT+5:30</t>
  </si>
  <si>
    <t>2023/06/09 2:41:53 PM GMT+5:30</t>
  </si>
  <si>
    <t>2023/06/09 2:42:24 PM GMT+5:30</t>
  </si>
  <si>
    <t>2023/06/09 2:42:57 PM GMT+5:30</t>
  </si>
  <si>
    <t>2023/06/09 2:43:37 PM GMT+5:30</t>
  </si>
  <si>
    <t>2023/06/09 2:44:09 PM GMT+5:30</t>
  </si>
  <si>
    <t>2023/06/09 2:49:20 PM GMT+5:30</t>
  </si>
  <si>
    <t>2023/06/09 2:51:07 PM GMT+5:30</t>
  </si>
  <si>
    <t>2023/06/09 3:00:03 PM GMT+5:30</t>
  </si>
  <si>
    <t>2023/06/09 3:06:37 PM GMT+5:30</t>
  </si>
  <si>
    <t>2023/06/09 3:07:36 PM GMT+5:30</t>
  </si>
  <si>
    <t>2023/06/09 3:08:38 PM GMT+5:30</t>
  </si>
  <si>
    <t>2023/06/09 3:09:41 PM GMT+5:30</t>
  </si>
  <si>
    <t>2023/06/09 3:10:36 PM GMT+5:30</t>
  </si>
  <si>
    <t>2023/06/09 3:16:30 PM GMT+5:30</t>
  </si>
  <si>
    <t>2023/06/09 3:17:31 PM GMT+5:30</t>
  </si>
  <si>
    <t>2023/06/09 3:18:25 PM GMT+5:30</t>
  </si>
  <si>
    <t>2023/06/09 3:19:53 PM GMT+5:30</t>
  </si>
  <si>
    <t>2023/06/09 3:22:15 PM GMT+5:30</t>
  </si>
  <si>
    <t>2023/06/09 3:23:38 PM GMT+5:30</t>
  </si>
  <si>
    <t>2023/06/09 3:24:36 PM GMT+5:30</t>
  </si>
  <si>
    <t>2023/06/09 3:25:33 PM GMT+5:30</t>
  </si>
  <si>
    <t>2023/06/09 3:26:38 PM GMT+5:30</t>
  </si>
  <si>
    <t>2023/06/09 4:28:30 PM GMT+5:30</t>
  </si>
  <si>
    <t>2023/06/09 4:28:58 PM GMT+5:30</t>
  </si>
  <si>
    <t>2023/06/09 4:29:23 PM GMT+5:30</t>
  </si>
  <si>
    <t>2023/06/09 4:29:50 PM GMT+5:30</t>
  </si>
  <si>
    <t>2023/06/09 4:30:15 PM GMT+5:30</t>
  </si>
  <si>
    <t>2023/06/09 4:30:40 PM GMT+5:30</t>
  </si>
  <si>
    <t>2023/06/09 4:31:06 PM GMT+5:30</t>
  </si>
  <si>
    <t>2023/06/09 4:31:33 PM GMT+5:30</t>
  </si>
  <si>
    <t>2023/06/09 4:32:00 PM GMT+5:30</t>
  </si>
  <si>
    <t>2023/06/09 4:32:28 PM GMT+5:30</t>
  </si>
  <si>
    <t>2023/06/09 4:32:56 PM GMT+5:30</t>
  </si>
  <si>
    <t>2023/06/09 4:33:19 PM GMT+5:30</t>
  </si>
  <si>
    <t>2023/06/09 7:22:11 PM GMT+5:30</t>
  </si>
  <si>
    <t>2023/06/09 7:23:09 PM GMT+5:30</t>
  </si>
  <si>
    <t>2023/06/09 7:24:06 PM GMT+5:30</t>
  </si>
  <si>
    <t>2023/06/09 7:24:57 PM GMT+5:30</t>
  </si>
  <si>
    <t>2023/06/09 7:26:02 PM GMT+5:30</t>
  </si>
  <si>
    <t>2023/06/09 7:27:00 PM GMT+5:30</t>
  </si>
  <si>
    <t>2023/06/09 7:28:09 PM GMT+5:30</t>
  </si>
  <si>
    <t>2023/06/10 10:49:42 AM GMT+5:30</t>
  </si>
  <si>
    <t>2023/06/10 2:40:34 PM GMT+5:30</t>
  </si>
  <si>
    <t>2023/06/10 2:41:51 PM GMT+5:30</t>
  </si>
  <si>
    <t>2023/06/10 11:21:59 PM GMT+5:30</t>
  </si>
  <si>
    <t>2023/06/11 9:31:41 AM GMT+5:30</t>
  </si>
  <si>
    <t>2023/06/11 9:53:31 AM GMT+5:30</t>
  </si>
  <si>
    <t>2023/06/11 2:07:39 PM GMT+5:30</t>
  </si>
  <si>
    <t>2023/06/11 9:15:38 PM GMT+5:30</t>
  </si>
  <si>
    <t>2023/06/11 10:42:48 PM GMT+5:30</t>
  </si>
  <si>
    <t>2023/06/11 10:43:19 PM GMT+5:30</t>
  </si>
  <si>
    <t>2023/06/11 10:44:01 PM GMT+5:30</t>
  </si>
  <si>
    <t>2023/06/11 10:44:46 PM GMT+5:30</t>
  </si>
  <si>
    <t>2023/06/11 10:45:34 PM GMT+5:30</t>
  </si>
  <si>
    <t>2023/06/11 10:47:42 PM GMT+5:30</t>
  </si>
  <si>
    <t>2023/06/11 10:48:27 PM GMT+5:30</t>
  </si>
  <si>
    <t>2023/06/11 10:49:05 PM GMT+5:30</t>
  </si>
  <si>
    <t>2023/06/11 10:49:49 PM GMT+5:30</t>
  </si>
  <si>
    <t>2023/06/11 10:50:44 PM GMT+5:30</t>
  </si>
  <si>
    <t>2023/06/11 10:51:27 PM GMT+5:30</t>
  </si>
  <si>
    <t>2023/06/11 10:52:06 PM GMT+5:30</t>
  </si>
  <si>
    <t>2023/06/11 10:52:47 PM GMT+5:30</t>
  </si>
  <si>
    <t>2023/06/11 10:53:44 PM GMT+5:30</t>
  </si>
  <si>
    <t>2023/06/11 10:54:33 PM GMT+5:30</t>
  </si>
  <si>
    <t>2023/06/11 10:55:58 PM GMT+5:30</t>
  </si>
  <si>
    <t>2023/06/11 10:56:58 PM GMT+5:30</t>
  </si>
  <si>
    <t>2023/06/11 10:57:34 PM GMT+5:30</t>
  </si>
  <si>
    <t>2023/06/11 10:58:09 PM GMT+5:30</t>
  </si>
  <si>
    <t>2023/06/11 10:58:52 PM GMT+5:30</t>
  </si>
  <si>
    <t>2023/06/11 10:59:30 PM GMT+5:30</t>
  </si>
  <si>
    <t>2023/06/11 11:00:11 PM GMT+5:30</t>
  </si>
  <si>
    <t>2023/06/11 11:01:04 PM GMT+5:30</t>
  </si>
  <si>
    <t>2023/06/11 11:02:11 PM GMT+5:30</t>
  </si>
  <si>
    <t>2023/06/11 11:02:55 PM GMT+5:30</t>
  </si>
  <si>
    <t>2023/06/11 11:03:34 PM GMT+5:30</t>
  </si>
  <si>
    <t>2023/06/11 11:04:17 PM GMT+5:30</t>
  </si>
  <si>
    <t>2023/06/11 11:04:55 PM GMT+5:30</t>
  </si>
  <si>
    <t>2023/06/11 11:05:38 PM GMT+5:30</t>
  </si>
  <si>
    <t>2023/06/11 11:06:16 PM GMT+5:30</t>
  </si>
  <si>
    <t>2023/06/11 11:06:52 PM GMT+5:30</t>
  </si>
  <si>
    <t>2023/06/11 11:07:31 PM GMT+5:30</t>
  </si>
  <si>
    <t>2023/06/11 11:08:35 PM GMT+5:30</t>
  </si>
  <si>
    <t>2023/06/11 11:09:33 PM GMT+5:30</t>
  </si>
  <si>
    <t>2023/06/11 11:10:14 PM GMT+5:30</t>
  </si>
  <si>
    <t>2023/06/11 11:10:59 PM GMT+5:30</t>
  </si>
  <si>
    <t>2023/06/11 11:15:03 PM GMT+5:30</t>
  </si>
  <si>
    <t>2023/06/11 11:15:37 PM GMT+5:30</t>
  </si>
  <si>
    <t>2023/06/11 11:16:18 PM GMT+5:30</t>
  </si>
  <si>
    <t>2023/06/11 11:16:58 PM GMT+5:30</t>
  </si>
  <si>
    <t>2023/06/11 11:17:41 PM GMT+5:30</t>
  </si>
  <si>
    <t>2023/06/11 11:18:35 PM GMT+5:30</t>
  </si>
  <si>
    <t>2023/06/11 11:19:12 PM GMT+5:30</t>
  </si>
  <si>
    <t>2023/06/11 11:19:45 PM GMT+5:30</t>
  </si>
  <si>
    <t>2023/06/11 11:20:18 PM GMT+5:30</t>
  </si>
  <si>
    <t>2023/06/11 11:20:57 PM GMT+5:30</t>
  </si>
  <si>
    <t>2023/06/11 11:21:30 PM GMT+5:30</t>
  </si>
  <si>
    <t>2023/06/11 11:22:19 PM GMT+5:30</t>
  </si>
  <si>
    <t>2023/06/11 11:22:55 PM GMT+5:30</t>
  </si>
  <si>
    <t>2023/06/11 11:24:21 PM GMT+5:30</t>
  </si>
  <si>
    <t>2023/06/11 11:25:09 PM GMT+5:30</t>
  </si>
  <si>
    <t>2023/06/11 11:25:48 PM GMT+5:30</t>
  </si>
  <si>
    <t>2023/06/11 11:26:21 PM GMT+5:30</t>
  </si>
  <si>
    <t>2023/06/11 11:26:54 PM GMT+5:30</t>
  </si>
  <si>
    <t>2023/06/11 11:27:25 PM GMT+5:30</t>
  </si>
  <si>
    <t>2023/06/11 11:27:55 PM GMT+5:30</t>
  </si>
  <si>
    <t>2023/06/11 11:28:26 PM GMT+5:30</t>
  </si>
  <si>
    <t>2023/06/12 9:40:22 AM GMT+5:30</t>
  </si>
  <si>
    <t>2023/06/12 2:41:06 PM GMT+5:30</t>
  </si>
  <si>
    <t>2023/06/12 2:41:58 PM GMT+5:30</t>
  </si>
  <si>
    <t>2023/06/12 2:43:30 PM GMT+5:30</t>
  </si>
  <si>
    <t>2023/06/12 2:44:47 PM GMT+5:30</t>
  </si>
  <si>
    <t>2023/06/12 2:48:55 PM GMT+5:30</t>
  </si>
  <si>
    <t>2023/06/12 2:49:47 PM GMT+5:30</t>
  </si>
  <si>
    <t>2023/06/12 2:51:24 PM GMT+5:30</t>
  </si>
  <si>
    <t>2023/06/12 2:54:13 PM GMT+5:30</t>
  </si>
  <si>
    <t>2023/06/12 3:27:59 PM GMT+5:30</t>
  </si>
  <si>
    <t>2023/06/12 3:29:20 PM GMT+5:30</t>
  </si>
  <si>
    <t>2023/06/12 3:33:53 PM GMT+5:30</t>
  </si>
  <si>
    <t>2023/06/12 3:35:24 PM GMT+5:30</t>
  </si>
  <si>
    <t>2023/06/12 3:37:14 PM GMT+5:30</t>
  </si>
  <si>
    <t>2023/06/12 3:38:48 PM GMT+5:30</t>
  </si>
  <si>
    <t>2023/06/12 3:40:25 PM GMT+5:30</t>
  </si>
  <si>
    <t>2023/06/12 3:42:05 PM GMT+5:30</t>
  </si>
  <si>
    <t>2023/06/12 3:44:16 PM GMT+5:30</t>
  </si>
  <si>
    <t>2023/06/12 3:45:27 PM GMT+5:30</t>
  </si>
  <si>
    <t>2023/06/12 3:47:01 PM GMT+5:30</t>
  </si>
  <si>
    <t>2023/06/12 3:48:11 PM GMT+5:30</t>
  </si>
  <si>
    <t>2023/06/12 3:49:27 PM GMT+5:30</t>
  </si>
  <si>
    <t>2023/06/12 3:51:31 PM GMT+5:30</t>
  </si>
  <si>
    <t>2023/06/12 3:52:33 PM GMT+5:30</t>
  </si>
  <si>
    <t>2023/06/12 3:53:28 PM GMT+5:30</t>
  </si>
  <si>
    <t>2023/06/12 3:54:44 PM GMT+5:30</t>
  </si>
  <si>
    <t>2023/06/12 3:55:53 PM GMT+5:30</t>
  </si>
  <si>
    <t>2023/06/12 3:56:57 PM GMT+5:30</t>
  </si>
  <si>
    <t>2023/06/12 3:57:52 PM GMT+5:30</t>
  </si>
  <si>
    <t>2023/06/12 3:59:10 PM GMT+5:30</t>
  </si>
  <si>
    <t>2023/06/12 3:59:59 PM GMT+5:30</t>
  </si>
  <si>
    <t>2023/06/12 4:00:56 PM GMT+5:30</t>
  </si>
  <si>
    <t>2023/06/12 4:02:02 PM GMT+5:30</t>
  </si>
  <si>
    <t>2023/06/12 4:02:53 PM GMT+5:30</t>
  </si>
  <si>
    <t>2023/06/12 4:03:59 PM GMT+5:30</t>
  </si>
  <si>
    <t>2023/06/12 9:57:20 PM GMT+5:30</t>
  </si>
  <si>
    <t>2023/06/16 9:16:05 AM GMT+5:30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</si>
</sst>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2">
    <xf numFmtId="0" fontId="0" fillId="0" borderId="0" xfId="0"/>
    <xf numFmtId="14" fontId="0" fillId="0" borderId="0" xfId="0" applyNumberFormat="1"/>
    <xf numFmtId="21" fontId="0" fillId="0" borderId="0" xfId="0" applyNumberFormat="1"/>
    <xf numFmtId="0" fontId="0" fillId="0" borderId="0" xfId="0" pivotButton="1"/>
    <xf numFmtId="0" fontId="0" fillId="0" borderId="0" xfId="0" applyAlignment="1">
      <alignment horizontal="left"/>
    </xf>
    <xf numFmtId="164" fontId="0" fillId="0" borderId="0" xfId="42" applyNumberFormat="1" applyFont="1"/>
    <xf numFmtId="0" fontId="0" fillId="33" borderId="0" xfId="0" applyFill="1"/>
    <xf numFmtId="0" fontId="16" fillId="33" borderId="0" xfId="0" applyFont="1" applyFill="1"/>
    <xf numFmtId="0" fontId="0" fillId="33" borderId="0" xfId="0" applyFill="1" applyAlignment="1">
      <alignment horizontal="left"/>
    </xf>
    <xf numFmtId="0" fontId="0" fillId="34" borderId="0" xfId="0" applyFill="1"/>
    <xf numFmtId="0" fontId="0" fillId="35"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57E1B"/>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01FC-4B43-B6A5-618DFC1CAA8F}"/>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831A-46F1-92D6-BBFB1B9E47D8}"/>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831A-46F1-92D6-BBFB1B9E47D8}"/>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831A-46F1-92D6-BBFB1B9E47D8}"/>
              </c:ext>
            </c:extLst>
          </c:dPt>
          <c:dPt>
            <c:idx val="4"/>
            <c:bubble3D val="0"/>
            <c:spPr>
              <a:solidFill>
                <a:schemeClr val="accent5"/>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01FC-4B43-B6A5-618DFC1CAA8F}"/>
              </c:ext>
            </c:extLst>
          </c:dPt>
          <c:dPt>
            <c:idx val="5"/>
            <c:bubble3D val="0"/>
            <c:spPr>
              <a:solidFill>
                <a:schemeClr val="accent6"/>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01FC-4B43-B6A5-618DFC1CAA8F}"/>
              </c:ext>
            </c:extLst>
          </c:dPt>
          <c:dLbls>
            <c:dLbl>
              <c:idx val="0"/>
              <c:layout>
                <c:manualLayout>
                  <c:x val="4.9999280911803834E-2"/>
                  <c:y val="-2.2003135024788567E-2"/>
                </c:manualLayout>
              </c:layout>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01FC-4B43-B6A5-618DFC1CAA8F}"/>
                </c:ext>
              </c:extLst>
            </c:dLbl>
            <c:dLbl>
              <c:idx val="4"/>
              <c:layout>
                <c:manualLayout>
                  <c:x val="-5.4813216841045599E-2"/>
                  <c:y val="-1.8146325459317585E-2"/>
                </c:manualLayout>
              </c:layout>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01FC-4B43-B6A5-618DFC1CAA8F}"/>
                </c:ext>
              </c:extLst>
            </c:dLbl>
            <c:dLbl>
              <c:idx val="5"/>
              <c:layout>
                <c:manualLayout>
                  <c:x val="-6.3308524790565562E-3"/>
                  <c:y val="-3.8940653251676914E-2"/>
                </c:manualLayout>
              </c:layout>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2-01FC-4B43-B6A5-618DFC1CAA8F}"/>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(Ages!$E$9,Ages!$G$9,Ages!$I$9,Ages!$K$9,Ages!$M$9,Ages!$O$9)</c:f>
              <c:strCache>
                <c:ptCount val="6"/>
                <c:pt idx="0">
                  <c:v>Ages from 10 : 20</c:v>
                </c:pt>
                <c:pt idx="1">
                  <c:v>Ages from 21 : 30</c:v>
                </c:pt>
                <c:pt idx="2">
                  <c:v>Ages from 31 : 40</c:v>
                </c:pt>
                <c:pt idx="3">
                  <c:v>Ages from 41 : 50</c:v>
                </c:pt>
                <c:pt idx="4">
                  <c:v>Ages from 51 : 60</c:v>
                </c:pt>
                <c:pt idx="5">
                  <c:v>Ages from 61 : 70</c:v>
                </c:pt>
              </c:strCache>
            </c:strRef>
          </c:cat>
          <c:val>
            <c:numRef>
              <c:f>(Ages!$E$12,Ages!$G$12,Ages!$I$12,Ages!$K$12,Ages!$M$12,Ages!$O$12)</c:f>
              <c:numCache>
                <c:formatCode>0.0%</c:formatCode>
                <c:ptCount val="6"/>
                <c:pt idx="0">
                  <c:v>4.6589018302828619E-2</c:v>
                </c:pt>
                <c:pt idx="1">
                  <c:v>0.52579034941763725</c:v>
                </c:pt>
                <c:pt idx="2">
                  <c:v>0.24792013311148087</c:v>
                </c:pt>
                <c:pt idx="3">
                  <c:v>0.13144758735440931</c:v>
                </c:pt>
                <c:pt idx="4">
                  <c:v>3.9933444259567387E-2</c:v>
                </c:pt>
                <c:pt idx="5">
                  <c:v>8.3194675540765387E-3</c:v>
                </c:pt>
              </c:numCache>
            </c:numRef>
          </c:val>
          <c:extLst xmlns:c16r2="http://schemas.microsoft.com/office/drawing/2015/06/chart">
            <c:ext xmlns:c16="http://schemas.microsoft.com/office/drawing/2014/chart" uri="{C3380CC4-5D6E-409C-BE32-E72D297353CC}">
              <c16:uniqueId val="{00000000-01FC-4B43-B6A5-618DFC1CAA8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1-1E04-4AD4-BDD2-307B986A7F99}"/>
              </c:ext>
            </c:extLst>
          </c:dPt>
          <c:dPt>
            <c:idx val="1"/>
            <c:bubble3D val="0"/>
            <c:spPr>
              <a:solidFill>
                <a:schemeClr val="accent2"/>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3-26E2-4736-9147-8403E0C68F84}"/>
              </c:ext>
            </c:extLst>
          </c:dPt>
          <c:dPt>
            <c:idx val="2"/>
            <c:bubble3D val="0"/>
            <c:spPr>
              <a:solidFill>
                <a:schemeClr val="accent3"/>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5-26E2-4736-9147-8403E0C68F84}"/>
              </c:ext>
            </c:extLst>
          </c:dPt>
          <c:dPt>
            <c:idx val="3"/>
            <c:bubble3D val="0"/>
            <c:spPr>
              <a:solidFill>
                <a:schemeClr val="accent4"/>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7-26E2-4736-9147-8403E0C68F8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(Gender!$E$4,Gender!$G$4,Gender!$I$4,Gender!$K$4)</c:f>
              <c:strCache>
                <c:ptCount val="4"/>
                <c:pt idx="0">
                  <c:v>Female</c:v>
                </c:pt>
                <c:pt idx="1">
                  <c:v>Male</c:v>
                </c:pt>
                <c:pt idx="2">
                  <c:v>Others</c:v>
                </c:pt>
                <c:pt idx="3">
                  <c:v>Prefer not to say</c:v>
                </c:pt>
              </c:strCache>
            </c:strRef>
          </c:cat>
          <c:val>
            <c:numRef>
              <c:f>(Gender!$E$7,Gender!$G$7,Gender!$I$7,Gender!$K$7)</c:f>
              <c:numCache>
                <c:formatCode>0.0%</c:formatCode>
                <c:ptCount val="4"/>
                <c:pt idx="0">
                  <c:v>0.58569051580698839</c:v>
                </c:pt>
                <c:pt idx="1">
                  <c:v>0.23460898502495842</c:v>
                </c:pt>
                <c:pt idx="2">
                  <c:v>3.1613976705490848E-2</c:v>
                </c:pt>
                <c:pt idx="3">
                  <c:v>0.1480865224625624</c:v>
                </c:pt>
              </c:numCache>
            </c:numRef>
          </c:val>
          <c:extLst xmlns:c16r2="http://schemas.microsoft.com/office/drawing/2015/06/chart">
            <c:ext xmlns:c16="http://schemas.microsoft.com/office/drawing/2014/chart" uri="{C3380CC4-5D6E-409C-BE32-E72D297353CC}">
              <c16:uniqueId val="{00000000-1E04-4AD4-BDD2-307B986A7F99}"/>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a:outerShdw blurRad="317500" algn="ctr" rotWithShape="0">
                <a:prstClr val="black">
                  <a:alpha val="25000"/>
                </a:prstClr>
              </a:outerShdw>
            </a:effectLst>
          </c:spPr>
          <c:invertIfNegative val="0"/>
          <c:dPt>
            <c:idx val="0"/>
            <c:invertIfNegative val="0"/>
            <c:bubble3D val="0"/>
            <c:extLst xmlns:c16r2="http://schemas.microsoft.com/office/drawing/2015/06/chart">
              <c:ext xmlns:c16="http://schemas.microsoft.com/office/drawing/2014/chart" uri="{C3380CC4-5D6E-409C-BE32-E72D297353CC}">
                <c16:uniqueId val="{00000001-3B07-46DD-8939-FC2A634C9643}"/>
              </c:ext>
            </c:extLst>
          </c:dPt>
          <c:dPt>
            <c:idx val="1"/>
            <c:invertIfNegative val="0"/>
            <c:bubble3D val="0"/>
            <c:extLst xmlns:c16r2="http://schemas.microsoft.com/office/drawing/2015/06/chart">
              <c:ext xmlns:c16="http://schemas.microsoft.com/office/drawing/2014/chart" uri="{C3380CC4-5D6E-409C-BE32-E72D297353CC}">
                <c16:uniqueId val="{00000002-3B07-46DD-8939-FC2A634C9643}"/>
              </c:ext>
            </c:extLst>
          </c:dPt>
          <c:dPt>
            <c:idx val="2"/>
            <c:invertIfNegative val="0"/>
            <c:bubble3D val="0"/>
            <c:extLst xmlns:c16r2="http://schemas.microsoft.com/office/drawing/2015/06/chart">
              <c:ext xmlns:c16="http://schemas.microsoft.com/office/drawing/2014/chart" uri="{C3380CC4-5D6E-409C-BE32-E72D297353CC}">
                <c16:uniqueId val="{00000003-3B07-46DD-8939-FC2A634C9643}"/>
              </c:ext>
            </c:extLst>
          </c:dPt>
          <c:dPt>
            <c:idx val="3"/>
            <c:invertIfNegative val="0"/>
            <c:bubble3D val="0"/>
            <c:extLst xmlns:c16r2="http://schemas.microsoft.com/office/drawing/2015/06/chart">
              <c:ext xmlns:c16="http://schemas.microsoft.com/office/drawing/2014/chart" uri="{C3380CC4-5D6E-409C-BE32-E72D297353CC}">
                <c16:uniqueId val="{00000004-3B07-46DD-8939-FC2A634C9643}"/>
              </c:ext>
            </c:extLst>
          </c:dPt>
          <c:dPt>
            <c:idx val="4"/>
            <c:invertIfNegative val="0"/>
            <c:bubble3D val="0"/>
            <c:extLst xmlns:c16r2="http://schemas.microsoft.com/office/drawing/2015/06/chart">
              <c:ext xmlns:c16="http://schemas.microsoft.com/office/drawing/2014/chart" uri="{C3380CC4-5D6E-409C-BE32-E72D297353CC}">
                <c16:uniqueId val="{00000005-3B07-46DD-8939-FC2A634C96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'Purshase Frequency'!$A$13:$A$17</c:f>
              <c:strCache>
                <c:ptCount val="5"/>
                <c:pt idx="0">
                  <c:v>Few times a month</c:v>
                </c:pt>
                <c:pt idx="1">
                  <c:v>Less than once a month</c:v>
                </c:pt>
                <c:pt idx="2">
                  <c:v>Multiple times a week</c:v>
                </c:pt>
                <c:pt idx="3">
                  <c:v>Once a month</c:v>
                </c:pt>
                <c:pt idx="4">
                  <c:v>Once a week</c:v>
                </c:pt>
              </c:strCache>
            </c:strRef>
          </c:cat>
          <c:val>
            <c:numRef>
              <c:f>'Purshase Frequency'!$C$13:$C$17</c:f>
              <c:numCache>
                <c:formatCode>0.0%</c:formatCode>
                <c:ptCount val="5"/>
                <c:pt idx="0">
                  <c:v>0.33777038269550747</c:v>
                </c:pt>
                <c:pt idx="1">
                  <c:v>0.20465890183028287</c:v>
                </c:pt>
                <c:pt idx="2">
                  <c:v>9.3178036605657238E-2</c:v>
                </c:pt>
                <c:pt idx="3">
                  <c:v>0.17803660565723795</c:v>
                </c:pt>
                <c:pt idx="4">
                  <c:v>0.18635607321131448</c:v>
                </c:pt>
              </c:numCache>
            </c:numRef>
          </c:val>
          <c:extLst xmlns:c16r2="http://schemas.microsoft.com/office/drawing/2015/06/chart">
            <c:ext xmlns:c16="http://schemas.microsoft.com/office/drawing/2014/chart" uri="{C3380CC4-5D6E-409C-BE32-E72D297353CC}">
              <c16:uniqueId val="{00000000-3B07-46DD-8939-FC2A634C9643}"/>
            </c:ext>
          </c:extLst>
        </c:ser>
        <c:dLbls>
          <c:showLegendKey val="0"/>
          <c:showVal val="0"/>
          <c:showCatName val="0"/>
          <c:showSerName val="0"/>
          <c:showPercent val="0"/>
          <c:showBubbleSize val="0"/>
        </c:dLbls>
        <c:gapWidth val="100"/>
        <c:axId val="241941504"/>
        <c:axId val="241939968"/>
      </c:barChart>
      <c:valAx>
        <c:axId val="241939968"/>
        <c:scaling>
          <c:orientation val="minMax"/>
        </c:scaling>
        <c:delete val="0"/>
        <c:axPos val="b"/>
        <c:majorGridlines>
          <c:spPr>
            <a:ln w="9525" cap="flat" cmpd="sng" algn="ctr">
              <a:solidFill>
                <a:schemeClr val="dk1">
                  <a:lumMod val="15000"/>
                  <a:lumOff val="85000"/>
                </a:schemeClr>
              </a:solidFill>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41941504"/>
        <c:crosses val="autoZero"/>
        <c:crossBetween val="between"/>
      </c:valAx>
      <c:catAx>
        <c:axId val="2419415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41939968"/>
        <c:crosses val="autoZero"/>
        <c:auto val="1"/>
        <c:lblAlgn val="ctr"/>
        <c:lblOffset val="100"/>
        <c:noMultiLvlLbl val="0"/>
      </c:cat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'Purchase Categories'!$F$4</c:f>
              <c:strCache>
                <c:ptCount val="1"/>
                <c:pt idx="0">
                  <c:v>Total Customers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'Purchase Categories'!$E$5:$E$34</c:f>
              <c:strCache>
                <c:ptCount val="30"/>
                <c:pt idx="0">
                  <c:v>Beauty and Personal Care</c:v>
                </c:pt>
                <c:pt idx="1">
                  <c:v>Beauty and Personal Care;Clothing and Fashion</c:v>
                </c:pt>
                <c:pt idx="2">
                  <c:v>Beauty and Personal Care;Clothing and Fashion;Home and Kitchen</c:v>
                </c:pt>
                <c:pt idx="3">
                  <c:v>Beauty and Personal Care;Clothing and Fashion;Home and Kitchen;others</c:v>
                </c:pt>
                <c:pt idx="4">
                  <c:v>Beauty and Personal Care;Clothing and Fashion;others</c:v>
                </c:pt>
                <c:pt idx="5">
                  <c:v>Beauty and Personal Care;Home and Kitchen</c:v>
                </c:pt>
                <c:pt idx="6">
                  <c:v>Beauty and Personal Care;Home and Kitchen;others</c:v>
                </c:pt>
                <c:pt idx="7">
                  <c:v>Beauty and Personal Care;others</c:v>
                </c:pt>
                <c:pt idx="8">
                  <c:v>Clothing and Fashion</c:v>
                </c:pt>
                <c:pt idx="9">
                  <c:v>Clothing and Fashion;Home and Kitchen</c:v>
                </c:pt>
                <c:pt idx="10">
                  <c:v>Clothing and Fashion;Home and Kitchen;others</c:v>
                </c:pt>
                <c:pt idx="11">
                  <c:v>Clothing and Fashion;others</c:v>
                </c:pt>
                <c:pt idx="12">
                  <c:v>Groceries and Gourmet Food</c:v>
                </c:pt>
                <c:pt idx="13">
                  <c:v>Groceries and Gourmet Food;Beauty and Personal Care</c:v>
                </c:pt>
                <c:pt idx="14">
                  <c:v>Groceries and Gourmet Food;Beauty and Personal Care;Clothing and Fashion</c:v>
                </c:pt>
                <c:pt idx="15">
                  <c:v>Groceries and Gourmet Food;Beauty and Personal Care;Clothing and Fashion;Home and Kitchen</c:v>
                </c:pt>
                <c:pt idx="16">
                  <c:v>Groceries and Gourmet Food;Beauty and Personal Care;Clothing and Fashion;Home and Kitchen;others</c:v>
                </c:pt>
                <c:pt idx="17">
                  <c:v>Groceries and Gourmet Food;Beauty and Personal Care;Clothing and Fashion;others</c:v>
                </c:pt>
                <c:pt idx="18">
                  <c:v>Groceries and Gourmet Food;Beauty and Personal Care;Home and Kitchen</c:v>
                </c:pt>
                <c:pt idx="19">
                  <c:v>Groceries and Gourmet Food;Beauty and Personal Care;others</c:v>
                </c:pt>
                <c:pt idx="20">
                  <c:v>Groceries and Gourmet Food;Clothing and Fashion</c:v>
                </c:pt>
                <c:pt idx="21">
                  <c:v>Groceries and Gourmet Food;Clothing and Fashion;Home and Kitchen</c:v>
                </c:pt>
                <c:pt idx="22">
                  <c:v>Groceries and Gourmet Food;Clothing and Fashion;Home and Kitchen;others</c:v>
                </c:pt>
                <c:pt idx="23">
                  <c:v>Groceries and Gourmet Food;Clothing and Fashion;others</c:v>
                </c:pt>
                <c:pt idx="24">
                  <c:v>Groceries and Gourmet Food;Home and Kitchen</c:v>
                </c:pt>
                <c:pt idx="25">
                  <c:v>Groceries and Gourmet Food;Home and Kitchen;others</c:v>
                </c:pt>
                <c:pt idx="26">
                  <c:v>Home and Kitchen</c:v>
                </c:pt>
                <c:pt idx="27">
                  <c:v>Home and Kitchen;others</c:v>
                </c:pt>
                <c:pt idx="28">
                  <c:v>others</c:v>
                </c:pt>
                <c:pt idx="29">
                  <c:v>Total</c:v>
                </c:pt>
              </c:strCache>
            </c:strRef>
          </c:cat>
          <c:val>
            <c:numRef>
              <c:f>'Purchase Categories'!$F$5:$F$34</c:f>
              <c:numCache>
                <c:formatCode>General</c:formatCode>
                <c:ptCount val="30"/>
                <c:pt idx="0">
                  <c:v>106</c:v>
                </c:pt>
                <c:pt idx="1">
                  <c:v>46</c:v>
                </c:pt>
                <c:pt idx="2">
                  <c:v>42</c:v>
                </c:pt>
                <c:pt idx="3">
                  <c:v>8</c:v>
                </c:pt>
                <c:pt idx="4">
                  <c:v>12</c:v>
                </c:pt>
                <c:pt idx="5">
                  <c:v>21</c:v>
                </c:pt>
                <c:pt idx="6">
                  <c:v>5</c:v>
                </c:pt>
                <c:pt idx="7">
                  <c:v>7</c:v>
                </c:pt>
                <c:pt idx="8">
                  <c:v>105</c:v>
                </c:pt>
                <c:pt idx="9">
                  <c:v>27</c:v>
                </c:pt>
                <c:pt idx="10">
                  <c:v>16</c:v>
                </c:pt>
                <c:pt idx="11">
                  <c:v>14</c:v>
                </c:pt>
                <c:pt idx="12">
                  <c:v>14</c:v>
                </c:pt>
                <c:pt idx="13">
                  <c:v>7</c:v>
                </c:pt>
                <c:pt idx="14">
                  <c:v>10</c:v>
                </c:pt>
                <c:pt idx="15">
                  <c:v>14</c:v>
                </c:pt>
                <c:pt idx="16">
                  <c:v>32</c:v>
                </c:pt>
                <c:pt idx="17">
                  <c:v>1</c:v>
                </c:pt>
                <c:pt idx="18">
                  <c:v>4</c:v>
                </c:pt>
                <c:pt idx="19">
                  <c:v>3</c:v>
                </c:pt>
                <c:pt idx="20">
                  <c:v>6</c:v>
                </c:pt>
                <c:pt idx="21">
                  <c:v>4</c:v>
                </c:pt>
                <c:pt idx="22">
                  <c:v>3</c:v>
                </c:pt>
                <c:pt idx="23">
                  <c:v>2</c:v>
                </c:pt>
                <c:pt idx="24">
                  <c:v>5</c:v>
                </c:pt>
                <c:pt idx="25">
                  <c:v>6</c:v>
                </c:pt>
                <c:pt idx="26">
                  <c:v>24</c:v>
                </c:pt>
                <c:pt idx="27">
                  <c:v>9</c:v>
                </c:pt>
                <c:pt idx="28">
                  <c:v>48</c:v>
                </c:pt>
                <c:pt idx="29">
                  <c:v>601</c:v>
                </c:pt>
              </c:numCache>
            </c:numRef>
          </c:val>
          <c:extLst xmlns:c16r2="http://schemas.microsoft.com/office/drawing/2015/06/chart">
            <c:ext xmlns:c16="http://schemas.microsoft.com/office/drawing/2014/chart" uri="{C3380CC4-5D6E-409C-BE32-E72D297353CC}">
              <c16:uniqueId val="{00000000-EE9D-4A5F-837F-926ECD709BE7}"/>
            </c:ext>
          </c:extLst>
        </c:ser>
        <c:dLbls>
          <c:showLegendKey val="0"/>
          <c:showVal val="0"/>
          <c:showCatName val="0"/>
          <c:showSerName val="0"/>
          <c:showPercent val="0"/>
          <c:showBubbleSize val="0"/>
        </c:dLbls>
        <c:gapWidth val="115"/>
        <c:overlap val="-20"/>
        <c:axId val="241717632"/>
        <c:axId val="241719168"/>
      </c:barChart>
      <c:catAx>
        <c:axId val="2417176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719168"/>
        <c:crosses val="autoZero"/>
        <c:auto val="1"/>
        <c:lblAlgn val="ctr"/>
        <c:lblOffset val="100"/>
        <c:noMultiLvlLbl val="0"/>
      </c:catAx>
      <c:valAx>
        <c:axId val="241719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717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'Person. Recomm. Freq.'!$A$12:$A$14</c:f>
              <c:strCache>
                <c:ptCount val="3"/>
                <c:pt idx="0">
                  <c:v>No</c:v>
                </c:pt>
                <c:pt idx="1">
                  <c:v>Sometimes</c:v>
                </c:pt>
                <c:pt idx="2">
                  <c:v>Yes</c:v>
                </c:pt>
              </c:strCache>
            </c:strRef>
          </c:cat>
          <c:val>
            <c:numRef>
              <c:f>'Person. Recomm. Freq.'!$B$12:$B$14</c:f>
              <c:numCache>
                <c:formatCode>General</c:formatCode>
                <c:ptCount val="3"/>
                <c:pt idx="0">
                  <c:v>251</c:v>
                </c:pt>
                <c:pt idx="1">
                  <c:v>228</c:v>
                </c:pt>
                <c:pt idx="2">
                  <c:v>122</c:v>
                </c:pt>
              </c:numCache>
            </c:numRef>
          </c:val>
          <c:extLst xmlns:c16r2="http://schemas.microsoft.com/office/drawing/2015/06/chart">
            <c:ext xmlns:c16="http://schemas.microsoft.com/office/drawing/2014/chart" uri="{C3380CC4-5D6E-409C-BE32-E72D297353CC}">
              <c16:uniqueId val="{00000000-8674-4FDB-8005-87FA9F3EE980}"/>
            </c:ext>
          </c:extLst>
        </c:ser>
        <c:dLbls>
          <c:showLegendKey val="0"/>
          <c:showVal val="0"/>
          <c:showCatName val="0"/>
          <c:showSerName val="0"/>
          <c:showPercent val="0"/>
          <c:showBubbleSize val="0"/>
        </c:dLbls>
        <c:gapWidth val="219"/>
        <c:overlap val="-27"/>
        <c:axId val="241864064"/>
        <c:axId val="241886336"/>
      </c:barChart>
      <c:catAx>
        <c:axId val="24186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886336"/>
        <c:crosses val="autoZero"/>
        <c:auto val="1"/>
        <c:lblAlgn val="ctr"/>
        <c:lblOffset val="100"/>
        <c:noMultiLvlLbl val="0"/>
      </c:catAx>
      <c:valAx>
        <c:axId val="24188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86406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1-A86E-4AD2-9533-B6B0A0D1A527}"/>
              </c:ext>
            </c:extLst>
          </c:dPt>
          <c:dPt>
            <c:idx val="1"/>
            <c:bubble3D val="0"/>
            <c:spPr>
              <a:solidFill>
                <a:schemeClr val="accent2"/>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3-A86E-4AD2-9533-B6B0A0D1A527}"/>
              </c:ext>
            </c:extLst>
          </c:dPt>
          <c:dPt>
            <c:idx val="2"/>
            <c:bubble3D val="0"/>
            <c:spPr>
              <a:solidFill>
                <a:schemeClr val="accent3"/>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5-A86E-4AD2-9533-B6B0A0D1A52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'Recomm. Helpfulness'!$A$11:$A$13</c:f>
              <c:strCache>
                <c:ptCount val="3"/>
                <c:pt idx="0">
                  <c:v>No</c:v>
                </c:pt>
                <c:pt idx="1">
                  <c:v>Sometimes</c:v>
                </c:pt>
                <c:pt idx="2">
                  <c:v>Yes</c:v>
                </c:pt>
              </c:strCache>
            </c:strRef>
          </c:cat>
          <c:val>
            <c:numRef>
              <c:f>'Recomm. Helpfulness'!$B$11:$B$13</c:f>
              <c:numCache>
                <c:formatCode>General</c:formatCode>
                <c:ptCount val="3"/>
                <c:pt idx="0">
                  <c:v>172</c:v>
                </c:pt>
                <c:pt idx="1">
                  <c:v>273</c:v>
                </c:pt>
                <c:pt idx="2">
                  <c:v>156</c:v>
                </c:pt>
              </c:numCache>
            </c:numRef>
          </c:val>
          <c:extLst xmlns:c16r2="http://schemas.microsoft.com/office/drawing/2015/06/chart">
            <c:ext xmlns:c16="http://schemas.microsoft.com/office/drawing/2014/chart" uri="{C3380CC4-5D6E-409C-BE32-E72D297353CC}">
              <c16:uniqueId val="{00000000-9C39-4336-999C-27D704C3400A}"/>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Customer Behavior Survey.xlsx]Browsing Freq!PivotTable10</c:name>
    <c:fmtId val="0"/>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'Browsing Freq'!$B$3</c:f>
              <c:strCache>
                <c:ptCount val="1"/>
                <c:pt idx="0">
                  <c:v>Total</c:v>
                </c:pt>
              </c:strCache>
            </c:strRef>
          </c:tx>
          <c:spPr>
            <a:solidFill>
              <a:schemeClr val="accent1"/>
            </a:solidFill>
            <a:ln>
              <a:noFill/>
            </a:ln>
            <a:effectLst/>
          </c:spPr>
          <c:invertIfNegative val="0"/>
          <c:cat>
            <c:strRef>
              <c:f>'Browsing Freq'!$A$4:$A$8</c:f>
              <c:strCache>
                <c:ptCount val="4"/>
                <c:pt idx="0">
                  <c:v>Few times a month</c:v>
                </c:pt>
                <c:pt idx="1">
                  <c:v>Few times a week</c:v>
                </c:pt>
                <c:pt idx="2">
                  <c:v>Multiple times a day</c:v>
                </c:pt>
                <c:pt idx="3">
                  <c:v>Rarely</c:v>
                </c:pt>
              </c:strCache>
            </c:strRef>
          </c:cat>
          <c:val>
            <c:numRef>
              <c:f>'Browsing Freq'!$B$4:$B$8</c:f>
              <c:numCache>
                <c:formatCode>General</c:formatCode>
                <c:ptCount val="4"/>
                <c:pt idx="0">
                  <c:v>198</c:v>
                </c:pt>
                <c:pt idx="1">
                  <c:v>249</c:v>
                </c:pt>
                <c:pt idx="2">
                  <c:v>77</c:v>
                </c:pt>
                <c:pt idx="3">
                  <c:v>77</c:v>
                </c:pt>
              </c:numCache>
            </c:numRef>
          </c:val>
          <c:extLst xmlns:c16r2="http://schemas.microsoft.com/office/drawing/2015/06/chart">
            <c:ext xmlns:c16="http://schemas.microsoft.com/office/drawing/2014/chart" uri="{C3380CC4-5D6E-409C-BE32-E72D297353CC}">
              <c16:uniqueId val="{00000000-2A3B-4487-9522-AA47DF3700D3}"/>
            </c:ext>
          </c:extLst>
        </c:ser>
        <c:dLbls>
          <c:showLegendKey val="0"/>
          <c:showVal val="0"/>
          <c:showCatName val="0"/>
          <c:showSerName val="0"/>
          <c:showPercent val="0"/>
          <c:showBubbleSize val="0"/>
        </c:dLbls>
        <c:gapWidth val="182"/>
        <c:axId val="242049792"/>
        <c:axId val="242051328"/>
      </c:barChart>
      <c:catAx>
        <c:axId val="242049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051328"/>
        <c:crosses val="autoZero"/>
        <c:auto val="1"/>
        <c:lblAlgn val="ctr"/>
        <c:lblOffset val="100"/>
        <c:noMultiLvlLbl val="0"/>
      </c:catAx>
      <c:valAx>
        <c:axId val="2420513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04979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'Product Search Method'!$D$4:$D$7</c:f>
              <c:strCache>
                <c:ptCount val="4"/>
                <c:pt idx="0">
                  <c:v>categories</c:v>
                </c:pt>
                <c:pt idx="1">
                  <c:v>Filter</c:v>
                </c:pt>
                <c:pt idx="2">
                  <c:v>Keyword</c:v>
                </c:pt>
                <c:pt idx="3">
                  <c:v>others</c:v>
                </c:pt>
              </c:strCache>
            </c:strRef>
          </c:cat>
          <c:val>
            <c:numRef>
              <c:f>'Product Search Method'!$E$4:$E$7</c:f>
              <c:numCache>
                <c:formatCode>General</c:formatCode>
                <c:ptCount val="4"/>
                <c:pt idx="0">
                  <c:v>224</c:v>
                </c:pt>
                <c:pt idx="1">
                  <c:v>127</c:v>
                </c:pt>
                <c:pt idx="2">
                  <c:v>214</c:v>
                </c:pt>
                <c:pt idx="3">
                  <c:v>36</c:v>
                </c:pt>
              </c:numCache>
            </c:numRef>
          </c:val>
          <c:extLst xmlns:c16r2="http://schemas.microsoft.com/office/drawing/2015/06/chart">
            <c:ext xmlns:c16="http://schemas.microsoft.com/office/drawing/2014/chart" uri="{C3380CC4-5D6E-409C-BE32-E72D297353CC}">
              <c16:uniqueId val="{00000000-2632-4B4B-A9AF-036973D9992D}"/>
            </c:ext>
          </c:extLst>
        </c:ser>
        <c:dLbls>
          <c:showLegendKey val="0"/>
          <c:showVal val="0"/>
          <c:showCatName val="0"/>
          <c:showSerName val="0"/>
          <c:showPercent val="0"/>
          <c:showBubbleSize val="0"/>
        </c:dLbls>
        <c:gapWidth val="182"/>
        <c:axId val="241583232"/>
        <c:axId val="241584768"/>
      </c:barChart>
      <c:catAx>
        <c:axId val="241583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584768"/>
        <c:crosses val="autoZero"/>
        <c:auto val="1"/>
        <c:lblAlgn val="ctr"/>
        <c:lblOffset val="100"/>
        <c:noMultiLvlLbl val="0"/>
      </c:catAx>
      <c:valAx>
        <c:axId val="241584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583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lt1"/>
            </a:solidFill>
            <a:ln w="19050">
              <a:solidFill>
                <a:schemeClr val="accent1"/>
              </a:solidFill>
            </a:ln>
            <a:effectLst/>
          </c:spPr>
          <c:dPt>
            <c:idx val="0"/>
            <c:bubble3D val="0"/>
            <c:spPr>
              <a:solidFill>
                <a:schemeClr val="accent6"/>
              </a:solidFill>
              <a:ln w="19050">
                <a:solidFill>
                  <a:schemeClr val="accent1"/>
                </a:solidFill>
              </a:ln>
              <a:effectLst/>
            </c:spPr>
            <c:extLst xmlns:c16r2="http://schemas.microsoft.com/office/drawing/2015/06/chart">
              <c:ext xmlns:c16="http://schemas.microsoft.com/office/drawing/2014/chart" uri="{C3380CC4-5D6E-409C-BE32-E72D297353CC}">
                <c16:uniqueId val="{00000001-3A7E-4DBE-B480-18608CFBE174}"/>
              </c:ext>
            </c:extLst>
          </c:dPt>
          <c:dPt>
            <c:idx val="1"/>
            <c:bubble3D val="0"/>
            <c:spPr>
              <a:solidFill>
                <a:schemeClr val="accent6">
                  <a:lumMod val="50000"/>
                </a:schemeClr>
              </a:solidFill>
              <a:ln w="19050">
                <a:solidFill>
                  <a:schemeClr val="accent1"/>
                </a:solidFill>
              </a:ln>
              <a:effectLst/>
            </c:spPr>
            <c:extLst xmlns:c16r2="http://schemas.microsoft.com/office/drawing/2015/06/chart">
              <c:ext xmlns:c16="http://schemas.microsoft.com/office/drawing/2014/chart" uri="{C3380CC4-5D6E-409C-BE32-E72D297353CC}">
                <c16:uniqueId val="{00000002-3A7E-4DBE-B480-18608CFBE174}"/>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dLbl>
            <c:dLbl>
              <c:idx val="1"/>
              <c:tx>
                <c:rich>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fld id="{CC64243D-8EC6-4872-BA71-9A6269747E05}" type="CATEGORYNAME">
                      <a:rPr lang="en-US">
                        <a:solidFill>
                          <a:schemeClr val="bg1"/>
                        </a:solidFill>
                      </a:rPr>
                      <a:pPr>
                        <a:defRPr sz="900" b="1" i="0" u="none" strike="noStrike" kern="1200" baseline="0">
                          <a:solidFill>
                            <a:schemeClr val="accent1"/>
                          </a:solidFill>
                          <a:latin typeface="+mn-lt"/>
                          <a:ea typeface="+mn-ea"/>
                          <a:cs typeface="+mn-cs"/>
                        </a:defRPr>
                      </a:pPr>
                      <a:t>[]</a:t>
                    </a:fld>
                    <a:r>
                      <a:rPr lang="en-US" baseline="0"/>
                      <a:t>
</a:t>
                    </a:r>
                    <a:fld id="{9D0F0362-2F1D-4541-B694-5ED35006281B}" type="PERCENTAGE">
                      <a:rPr lang="en-US" baseline="0">
                        <a:solidFill>
                          <a:schemeClr val="bg1"/>
                        </a:solidFill>
                      </a:rPr>
                      <a:pPr>
                        <a:defRPr sz="900" b="1" i="0" u="none" strike="noStrike" kern="1200" baseline="0">
                          <a:solidFill>
                            <a:schemeClr val="accent1"/>
                          </a:solidFill>
                          <a:latin typeface="+mn-lt"/>
                          <a:ea typeface="+mn-ea"/>
                          <a:cs typeface="+mn-cs"/>
                        </a:defRPr>
                      </a:pPr>
                      <a:t>[]</a:t>
                    </a:fld>
                    <a:endParaRPr lang="en-US" baseline="0"/>
                  </a:p>
                </c:rich>
              </c:tx>
              <c:spPr>
                <a:noFill/>
                <a:ln>
                  <a:noFill/>
                </a:ln>
                <a:effectLst/>
              </c:spPr>
              <c:dLblPos val="inEnd"/>
              <c:showLegendKey val="0"/>
              <c:showVal val="0"/>
              <c:showCatName val="1"/>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2-3A7E-4DBE-B480-18608CFBE174}"/>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xmlns:c16r2="http://schemas.microsoft.com/office/drawing/2015/06/chart">
              <c:ext xmlns:c15="http://schemas.microsoft.com/office/drawing/2012/chart" uri="{CE6537A1-D6FC-4f65-9D91-7224C49458BB}"/>
            </c:extLst>
          </c:dLbls>
          <c:cat>
            <c:strRef>
              <c:f>'Search Result Exploration'!$A$10:$A$11</c:f>
              <c:strCache>
                <c:ptCount val="2"/>
                <c:pt idx="0">
                  <c:v>First page</c:v>
                </c:pt>
                <c:pt idx="1">
                  <c:v>Multiple pages</c:v>
                </c:pt>
              </c:strCache>
            </c:strRef>
          </c:cat>
          <c:val>
            <c:numRef>
              <c:f>'Search Result Exploration'!$B$10:$B$11</c:f>
              <c:numCache>
                <c:formatCode>General</c:formatCode>
                <c:ptCount val="2"/>
                <c:pt idx="0">
                  <c:v>160</c:v>
                </c:pt>
                <c:pt idx="1">
                  <c:v>441</c:v>
                </c:pt>
              </c:numCache>
            </c:numRef>
          </c:val>
          <c:extLst xmlns:c16r2="http://schemas.microsoft.com/office/drawing/2015/06/chart">
            <c:ext xmlns:c16="http://schemas.microsoft.com/office/drawing/2014/chart" uri="{C3380CC4-5D6E-409C-BE32-E72D297353CC}">
              <c16:uniqueId val="{00000000-3A7E-4DBE-B480-18608CFBE174}"/>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A128-4957-BB85-041AFF542959}"/>
              </c:ext>
            </c:extLst>
          </c:dPt>
          <c:dPt>
            <c:idx val="1"/>
            <c:bubble3D val="0"/>
            <c:spPr>
              <a:solidFill>
                <a:schemeClr val="accent2"/>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A128-4957-BB85-041AFF542959}"/>
              </c:ext>
            </c:extLst>
          </c:dPt>
          <c:dPt>
            <c:idx val="2"/>
            <c:bubble3D val="0"/>
            <c:spPr>
              <a:solidFill>
                <a:schemeClr val="accent3"/>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A128-4957-BB85-041AFF54295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'Add to Cart Browsing'!$A$11:$A$13</c:f>
              <c:strCache>
                <c:ptCount val="3"/>
                <c:pt idx="0">
                  <c:v>Maybe</c:v>
                </c:pt>
                <c:pt idx="1">
                  <c:v>No</c:v>
                </c:pt>
                <c:pt idx="2">
                  <c:v>Yes</c:v>
                </c:pt>
              </c:strCache>
            </c:strRef>
          </c:cat>
          <c:val>
            <c:numRef>
              <c:f>'Add to Cart Browsing'!$B$11:$B$13</c:f>
              <c:numCache>
                <c:formatCode>General</c:formatCode>
                <c:ptCount val="3"/>
                <c:pt idx="0">
                  <c:v>248</c:v>
                </c:pt>
                <c:pt idx="1">
                  <c:v>138</c:v>
                </c:pt>
                <c:pt idx="2">
                  <c:v>215</c:v>
                </c:pt>
              </c:numCache>
            </c:numRef>
          </c:val>
          <c:extLst xmlns:c16r2="http://schemas.microsoft.com/office/drawing/2015/06/chart">
            <c:ext xmlns:c16="http://schemas.microsoft.com/office/drawing/2014/chart" uri="{C3380CC4-5D6E-409C-BE32-E72D297353CC}">
              <c16:uniqueId val="{00000000-A128-4957-BB85-041AFF542959}"/>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'Cart Completion Freq.'!$A$13:$A$17</c:f>
              <c:strCache>
                <c:ptCount val="5"/>
                <c:pt idx="0">
                  <c:v>Always</c:v>
                </c:pt>
                <c:pt idx="1">
                  <c:v>Never</c:v>
                </c:pt>
                <c:pt idx="2">
                  <c:v>Often</c:v>
                </c:pt>
                <c:pt idx="3">
                  <c:v>Rarely</c:v>
                </c:pt>
                <c:pt idx="4">
                  <c:v>Sometimes</c:v>
                </c:pt>
              </c:strCache>
            </c:strRef>
          </c:cat>
          <c:val>
            <c:numRef>
              <c:f>'Cart Completion Freq.'!$B$13:$B$17</c:f>
              <c:numCache>
                <c:formatCode>General</c:formatCode>
                <c:ptCount val="5"/>
                <c:pt idx="0">
                  <c:v>46</c:v>
                </c:pt>
                <c:pt idx="1">
                  <c:v>21</c:v>
                </c:pt>
                <c:pt idx="2">
                  <c:v>158</c:v>
                </c:pt>
                <c:pt idx="3">
                  <c:v>72</c:v>
                </c:pt>
                <c:pt idx="4">
                  <c:v>304</c:v>
                </c:pt>
              </c:numCache>
            </c:numRef>
          </c:val>
          <c:extLst xmlns:c16r2="http://schemas.microsoft.com/office/drawing/2015/06/chart">
            <c:ext xmlns:c16="http://schemas.microsoft.com/office/drawing/2014/chart" uri="{C3380CC4-5D6E-409C-BE32-E72D297353CC}">
              <c16:uniqueId val="{00000000-03C3-493E-9ECA-C956119C2826}"/>
            </c:ext>
          </c:extLst>
        </c:ser>
        <c:dLbls>
          <c:dLblPos val="inEnd"/>
          <c:showLegendKey val="0"/>
          <c:showVal val="1"/>
          <c:showCatName val="0"/>
          <c:showSerName val="0"/>
          <c:showPercent val="0"/>
          <c:showBubbleSize val="0"/>
        </c:dLbls>
        <c:gapWidth val="326"/>
        <c:overlap val="-58"/>
        <c:axId val="242779264"/>
        <c:axId val="242786304"/>
      </c:barChart>
      <c:catAx>
        <c:axId val="242779264"/>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786304"/>
        <c:crosses val="autoZero"/>
        <c:auto val="1"/>
        <c:lblAlgn val="ctr"/>
        <c:lblOffset val="100"/>
        <c:noMultiLvlLbl val="0"/>
      </c:catAx>
      <c:valAx>
        <c:axId val="242786304"/>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779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'Cart Abandonment Factors'!$A$12:$A$15</c:f>
              <c:strCache>
                <c:ptCount val="4"/>
                <c:pt idx="0">
                  <c:v>Changed my mind or no longer need the item</c:v>
                </c:pt>
                <c:pt idx="1">
                  <c:v>Found a better price elsewhere</c:v>
                </c:pt>
                <c:pt idx="2">
                  <c:v>High shipping costs</c:v>
                </c:pt>
                <c:pt idx="3">
                  <c:v>others</c:v>
                </c:pt>
              </c:strCache>
            </c:strRef>
          </c:cat>
          <c:val>
            <c:numRef>
              <c:f>'Cart Abandonment Factors'!$B$12:$B$15</c:f>
              <c:numCache>
                <c:formatCode>General</c:formatCode>
                <c:ptCount val="4"/>
                <c:pt idx="0">
                  <c:v>241</c:v>
                </c:pt>
                <c:pt idx="1">
                  <c:v>254</c:v>
                </c:pt>
                <c:pt idx="2">
                  <c:v>70</c:v>
                </c:pt>
                <c:pt idx="3">
                  <c:v>36</c:v>
                </c:pt>
              </c:numCache>
            </c:numRef>
          </c:val>
          <c:extLst xmlns:c16r2="http://schemas.microsoft.com/office/drawing/2015/06/chart">
            <c:ext xmlns:c16="http://schemas.microsoft.com/office/drawing/2014/chart" uri="{C3380CC4-5D6E-409C-BE32-E72D297353CC}">
              <c16:uniqueId val="{00000000-82CA-415D-B01C-02CD4B57A7A5}"/>
            </c:ext>
          </c:extLst>
        </c:ser>
        <c:dLbls>
          <c:dLblPos val="inEnd"/>
          <c:showLegendKey val="0"/>
          <c:showVal val="1"/>
          <c:showCatName val="0"/>
          <c:showSerName val="0"/>
          <c:showPercent val="0"/>
          <c:showBubbleSize val="0"/>
        </c:dLbls>
        <c:gapWidth val="326"/>
        <c:overlap val="-58"/>
        <c:axId val="242912640"/>
        <c:axId val="243017984"/>
      </c:barChart>
      <c:catAx>
        <c:axId val="24291264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017984"/>
        <c:crosses val="autoZero"/>
        <c:auto val="1"/>
        <c:lblAlgn val="ctr"/>
        <c:lblOffset val="100"/>
        <c:noMultiLvlLbl val="0"/>
      </c:catAx>
      <c:valAx>
        <c:axId val="243017984"/>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912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'SaveForlater Freq.'!$A$12:$A$16</c:f>
              <c:strCache>
                <c:ptCount val="5"/>
                <c:pt idx="0">
                  <c:v>Always</c:v>
                </c:pt>
                <c:pt idx="1">
                  <c:v>Never</c:v>
                </c:pt>
                <c:pt idx="2">
                  <c:v>Often</c:v>
                </c:pt>
                <c:pt idx="3">
                  <c:v>Rarely</c:v>
                </c:pt>
                <c:pt idx="4">
                  <c:v>Sometimes</c:v>
                </c:pt>
              </c:strCache>
            </c:strRef>
          </c:cat>
          <c:val>
            <c:numRef>
              <c:f>'SaveForlater Freq.'!$B$12:$B$16</c:f>
              <c:numCache>
                <c:formatCode>General</c:formatCode>
                <c:ptCount val="5"/>
                <c:pt idx="0">
                  <c:v>54</c:v>
                </c:pt>
                <c:pt idx="1">
                  <c:v>59</c:v>
                </c:pt>
                <c:pt idx="2">
                  <c:v>156</c:v>
                </c:pt>
                <c:pt idx="3">
                  <c:v>81</c:v>
                </c:pt>
                <c:pt idx="4">
                  <c:v>251</c:v>
                </c:pt>
              </c:numCache>
            </c:numRef>
          </c:val>
          <c:extLst xmlns:c16r2="http://schemas.microsoft.com/office/drawing/2015/06/chart">
            <c:ext xmlns:c16="http://schemas.microsoft.com/office/drawing/2014/chart" uri="{C3380CC4-5D6E-409C-BE32-E72D297353CC}">
              <c16:uniqueId val="{00000000-2411-47B1-ACB4-F711701B0363}"/>
            </c:ext>
          </c:extLst>
        </c:ser>
        <c:dLbls>
          <c:dLblPos val="inEnd"/>
          <c:showLegendKey val="0"/>
          <c:showVal val="1"/>
          <c:showCatName val="0"/>
          <c:showSerName val="0"/>
          <c:showPercent val="0"/>
          <c:showBubbleSize val="0"/>
        </c:dLbls>
        <c:gapWidth val="326"/>
        <c:overlap val="-58"/>
        <c:axId val="243070848"/>
        <c:axId val="242520832"/>
      </c:barChart>
      <c:catAx>
        <c:axId val="243070848"/>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520832"/>
        <c:crosses val="autoZero"/>
        <c:auto val="1"/>
        <c:lblAlgn val="ctr"/>
        <c:lblOffset val="100"/>
        <c:noMultiLvlLbl val="0"/>
      </c:catAx>
      <c:valAx>
        <c:axId val="242520832"/>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070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numRef>
              <c:f>'Customer Reviews Importance'!$A$13:$A$17</c:f>
              <c:numCache>
                <c:formatCode>General</c:formatCode>
                <c:ptCount val="5"/>
                <c:pt idx="0">
                  <c:v>1</c:v>
                </c:pt>
                <c:pt idx="1">
                  <c:v>2</c:v>
                </c:pt>
                <c:pt idx="2">
                  <c:v>3</c:v>
                </c:pt>
                <c:pt idx="3">
                  <c:v>4</c:v>
                </c:pt>
                <c:pt idx="4">
                  <c:v>5</c:v>
                </c:pt>
              </c:numCache>
            </c:numRef>
          </c:cat>
          <c:val>
            <c:numRef>
              <c:f>'Customer Reviews Importance'!$B$13:$B$17</c:f>
              <c:numCache>
                <c:formatCode>General</c:formatCode>
                <c:ptCount val="5"/>
                <c:pt idx="0">
                  <c:v>168</c:v>
                </c:pt>
                <c:pt idx="1">
                  <c:v>115</c:v>
                </c:pt>
                <c:pt idx="2">
                  <c:v>216</c:v>
                </c:pt>
                <c:pt idx="3">
                  <c:v>64</c:v>
                </c:pt>
                <c:pt idx="4">
                  <c:v>38</c:v>
                </c:pt>
              </c:numCache>
            </c:numRef>
          </c:val>
          <c:extLst xmlns:c16r2="http://schemas.microsoft.com/office/drawing/2015/06/chart">
            <c:ext xmlns:c16="http://schemas.microsoft.com/office/drawing/2014/chart" uri="{C3380CC4-5D6E-409C-BE32-E72D297353CC}">
              <c16:uniqueId val="{00000000-09DC-4872-9D7B-D18E72F4CE93}"/>
            </c:ext>
          </c:extLst>
        </c:ser>
        <c:dLbls>
          <c:showLegendKey val="0"/>
          <c:showVal val="0"/>
          <c:showCatName val="0"/>
          <c:showSerName val="0"/>
          <c:showPercent val="0"/>
          <c:showBubbleSize val="0"/>
        </c:dLbls>
        <c:gapWidth val="326"/>
        <c:overlap val="-58"/>
        <c:axId val="242603136"/>
        <c:axId val="242604672"/>
      </c:barChart>
      <c:catAx>
        <c:axId val="24260313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604672"/>
        <c:crosses val="autoZero"/>
        <c:auto val="1"/>
        <c:lblAlgn val="ctr"/>
        <c:lblOffset val="100"/>
        <c:noMultiLvlLbl val="0"/>
      </c:catAx>
      <c:valAx>
        <c:axId val="242604672"/>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603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1-BE8C-4AA2-B016-9D578A32D4E4}"/>
              </c:ext>
            </c:extLst>
          </c:dPt>
          <c:dPt>
            <c:idx val="1"/>
            <c:bubble3D val="0"/>
            <c:spPr>
              <a:solidFill>
                <a:schemeClr val="accent2"/>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2-BE8C-4AA2-B016-9D578A32D4E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'Review Left'!$A$10:$A$11</c:f>
              <c:strCache>
                <c:ptCount val="2"/>
                <c:pt idx="0">
                  <c:v>No</c:v>
                </c:pt>
                <c:pt idx="1">
                  <c:v>Yes</c:v>
                </c:pt>
              </c:strCache>
            </c:strRef>
          </c:cat>
          <c:val>
            <c:numRef>
              <c:f>'Review Left'!$B$10:$B$11</c:f>
              <c:numCache>
                <c:formatCode>General</c:formatCode>
                <c:ptCount val="2"/>
                <c:pt idx="0">
                  <c:v>292</c:v>
                </c:pt>
                <c:pt idx="1">
                  <c:v>309</c:v>
                </c:pt>
              </c:numCache>
            </c:numRef>
          </c:val>
          <c:extLst xmlns:c16r2="http://schemas.microsoft.com/office/drawing/2015/06/chart">
            <c:ext xmlns:c16="http://schemas.microsoft.com/office/drawing/2014/chart" uri="{C3380CC4-5D6E-409C-BE32-E72D297353CC}">
              <c16:uniqueId val="{00000000-BE8C-4AA2-B016-9D578A32D4E4}"/>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'Review Reliability'!$A$13:$A$17</c:f>
              <c:strCache>
                <c:ptCount val="5"/>
                <c:pt idx="0">
                  <c:v>Heavily</c:v>
                </c:pt>
                <c:pt idx="1">
                  <c:v>Moderately</c:v>
                </c:pt>
                <c:pt idx="2">
                  <c:v>Never</c:v>
                </c:pt>
                <c:pt idx="3">
                  <c:v>Occasionally</c:v>
                </c:pt>
                <c:pt idx="4">
                  <c:v>Rarely</c:v>
                </c:pt>
              </c:strCache>
            </c:strRef>
          </c:cat>
          <c:val>
            <c:numRef>
              <c:f>'Review Reliability'!$B$13:$B$17</c:f>
              <c:numCache>
                <c:formatCode>General</c:formatCode>
                <c:ptCount val="5"/>
                <c:pt idx="0">
                  <c:v>149</c:v>
                </c:pt>
                <c:pt idx="1">
                  <c:v>199</c:v>
                </c:pt>
                <c:pt idx="2">
                  <c:v>23</c:v>
                </c:pt>
                <c:pt idx="3">
                  <c:v>190</c:v>
                </c:pt>
                <c:pt idx="4">
                  <c:v>40</c:v>
                </c:pt>
              </c:numCache>
            </c:numRef>
          </c:val>
          <c:extLst xmlns:c16r2="http://schemas.microsoft.com/office/drawing/2015/06/chart">
            <c:ext xmlns:c16="http://schemas.microsoft.com/office/drawing/2014/chart" uri="{C3380CC4-5D6E-409C-BE32-E72D297353CC}">
              <c16:uniqueId val="{00000000-0B5F-4869-BC07-5760CA305912}"/>
            </c:ext>
          </c:extLst>
        </c:ser>
        <c:dLbls>
          <c:dLblPos val="inEnd"/>
          <c:showLegendKey val="0"/>
          <c:showVal val="1"/>
          <c:showCatName val="0"/>
          <c:showSerName val="0"/>
          <c:showPercent val="0"/>
          <c:showBubbleSize val="0"/>
        </c:dLbls>
        <c:gapWidth val="355"/>
        <c:overlap val="-70"/>
        <c:axId val="243670016"/>
        <c:axId val="243685248"/>
      </c:barChart>
      <c:catAx>
        <c:axId val="24367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685248"/>
        <c:crosses val="autoZero"/>
        <c:auto val="1"/>
        <c:lblAlgn val="ctr"/>
        <c:lblOffset val="100"/>
        <c:noMultiLvlLbl val="0"/>
      </c:catAx>
      <c:valAx>
        <c:axId val="243685248"/>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670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F1A4-4788-87CD-8821D550958C}"/>
              </c:ext>
            </c:extLst>
          </c:dPt>
          <c:dPt>
            <c:idx val="1"/>
            <c:bubble3D val="0"/>
            <c:spPr>
              <a:solidFill>
                <a:schemeClr val="accent2"/>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F1A4-4788-87CD-8821D550958C}"/>
              </c:ext>
            </c:extLst>
          </c:dPt>
          <c:dPt>
            <c:idx val="2"/>
            <c:bubble3D val="0"/>
            <c:spPr>
              <a:solidFill>
                <a:schemeClr val="accent3"/>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F1A4-4788-87CD-8821D550958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'Review Helpfulness'!$A$11:$A$13</c:f>
              <c:strCache>
                <c:ptCount val="3"/>
                <c:pt idx="0">
                  <c:v>No</c:v>
                </c:pt>
                <c:pt idx="1">
                  <c:v>Sometimes</c:v>
                </c:pt>
                <c:pt idx="2">
                  <c:v>Yes</c:v>
                </c:pt>
              </c:strCache>
            </c:strRef>
          </c:cat>
          <c:val>
            <c:numRef>
              <c:f>'Review Helpfulness'!$B$11:$B$13</c:f>
              <c:numCache>
                <c:formatCode>General</c:formatCode>
                <c:ptCount val="3"/>
                <c:pt idx="0">
                  <c:v>138</c:v>
                </c:pt>
                <c:pt idx="1">
                  <c:v>227</c:v>
                </c:pt>
                <c:pt idx="2">
                  <c:v>236</c:v>
                </c:pt>
              </c:numCache>
            </c:numRef>
          </c:val>
          <c:extLst xmlns:c16r2="http://schemas.microsoft.com/office/drawing/2015/06/chart">
            <c:ext xmlns:c16="http://schemas.microsoft.com/office/drawing/2014/chart" uri="{C3380CC4-5D6E-409C-BE32-E72D297353CC}">
              <c16:uniqueId val="{00000000-F1A4-4788-87CD-8821D550958C}"/>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Shopping Satisfaction'!$A$12:$A$15</c:f>
              <c:strCache>
                <c:ptCount val="4"/>
                <c:pt idx="0">
                  <c:v>Female</c:v>
                </c:pt>
                <c:pt idx="1">
                  <c:v>Male</c:v>
                </c:pt>
                <c:pt idx="2">
                  <c:v>Others</c:v>
                </c:pt>
                <c:pt idx="3">
                  <c:v>Prefer not to say</c:v>
                </c:pt>
              </c:strCache>
            </c:strRef>
          </c:cat>
          <c:val>
            <c:numRef>
              <c:f>'Sum of Shopping Satisfaction'!$B$12:$B$15</c:f>
              <c:numCache>
                <c:formatCode>General</c:formatCode>
                <c:ptCount val="4"/>
                <c:pt idx="0">
                  <c:v>352</c:v>
                </c:pt>
                <c:pt idx="1">
                  <c:v>141</c:v>
                </c:pt>
                <c:pt idx="2">
                  <c:v>19</c:v>
                </c:pt>
                <c:pt idx="3">
                  <c:v>89</c:v>
                </c:pt>
              </c:numCache>
            </c:numRef>
          </c:val>
          <c:extLst xmlns:c16r2="http://schemas.microsoft.com/office/drawing/2015/06/chart">
            <c:ext xmlns:c16="http://schemas.microsoft.com/office/drawing/2014/chart" uri="{C3380CC4-5D6E-409C-BE32-E72D297353CC}">
              <c16:uniqueId val="{00000000-73E7-41AE-AEF5-C1533FD6903C}"/>
            </c:ext>
          </c:extLst>
        </c:ser>
        <c:ser>
          <c:idx val="1"/>
          <c:order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Shopping Satisfaction'!$A$12:$A$15</c:f>
              <c:strCache>
                <c:ptCount val="4"/>
                <c:pt idx="0">
                  <c:v>Female</c:v>
                </c:pt>
                <c:pt idx="1">
                  <c:v>Male</c:v>
                </c:pt>
                <c:pt idx="2">
                  <c:v>Others</c:v>
                </c:pt>
                <c:pt idx="3">
                  <c:v>Prefer not to say</c:v>
                </c:pt>
              </c:strCache>
            </c:strRef>
          </c:cat>
          <c:val>
            <c:numRef>
              <c:f>'Sum of Shopping Satisfaction'!$C$12:$C$15</c:f>
              <c:numCache>
                <c:formatCode>General</c:formatCode>
                <c:ptCount val="4"/>
                <c:pt idx="0">
                  <c:v>865</c:v>
                </c:pt>
                <c:pt idx="1">
                  <c:v>324</c:v>
                </c:pt>
                <c:pt idx="2">
                  <c:v>54</c:v>
                </c:pt>
                <c:pt idx="3">
                  <c:v>237</c:v>
                </c:pt>
              </c:numCache>
            </c:numRef>
          </c:val>
          <c:extLst xmlns:c16r2="http://schemas.microsoft.com/office/drawing/2015/06/chart">
            <c:ext xmlns:c16="http://schemas.microsoft.com/office/drawing/2014/chart" uri="{C3380CC4-5D6E-409C-BE32-E72D297353CC}">
              <c16:uniqueId val="{00000001-73E7-41AE-AEF5-C1533FD6903C}"/>
            </c:ext>
          </c:extLst>
        </c:ser>
        <c:dLbls>
          <c:dLblPos val="inEnd"/>
          <c:showLegendKey val="0"/>
          <c:showVal val="1"/>
          <c:showCatName val="0"/>
          <c:showSerName val="0"/>
          <c:showPercent val="0"/>
          <c:showBubbleSize val="0"/>
        </c:dLbls>
        <c:gapWidth val="326"/>
        <c:overlap val="-58"/>
        <c:axId val="242103040"/>
        <c:axId val="242104576"/>
      </c:barChart>
      <c:catAx>
        <c:axId val="24210304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104576"/>
        <c:crosses val="autoZero"/>
        <c:auto val="1"/>
        <c:lblAlgn val="ctr"/>
        <c:lblOffset val="100"/>
        <c:noMultiLvlLbl val="0"/>
      </c:catAx>
      <c:valAx>
        <c:axId val="242104576"/>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103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172913891883891"/>
          <c:y val="0.16840968473481022"/>
          <c:w val="0.70439616196576937"/>
          <c:h val="0.72937448888698941"/>
        </c:manualLayout>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explosion val="2"/>
            <c:spPr>
              <a:solidFill>
                <a:schemeClr val="accent1">
                  <a:lumMod val="50000"/>
                </a:schemeClr>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1-19F7-443F-8579-00E5E78EAC5B}"/>
              </c:ext>
            </c:extLst>
          </c:dPt>
          <c:dPt>
            <c:idx val="1"/>
            <c:bubble3D val="0"/>
            <c:spPr>
              <a:solidFill>
                <a:schemeClr val="accent1">
                  <a:lumMod val="75000"/>
                </a:schemeClr>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3-19F7-443F-8579-00E5E78EAC5B}"/>
              </c:ext>
            </c:extLst>
          </c:dPt>
          <c:dPt>
            <c:idx val="2"/>
            <c:bubble3D val="0"/>
            <c:spPr>
              <a:solidFill>
                <a:schemeClr val="accent1">
                  <a:lumMod val="20000"/>
                  <a:lumOff val="80000"/>
                </a:schemeClr>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5-19F7-443F-8579-00E5E78EAC5B}"/>
              </c:ext>
            </c:extLst>
          </c:dPt>
          <c:dPt>
            <c:idx val="3"/>
            <c:bubble3D val="0"/>
            <c:spPr>
              <a:solidFill>
                <a:schemeClr val="accent1">
                  <a:lumMod val="60000"/>
                  <a:lumOff val="40000"/>
                </a:schemeClr>
              </a:soli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7-19F7-443F-8579-00E5E78EAC5B}"/>
              </c:ext>
            </c:extLst>
          </c:dPt>
          <c:dLbls>
            <c:dLbl>
              <c:idx val="0"/>
              <c:layout>
                <c:manualLayout>
                  <c:x val="7.276701086557115E-2"/>
                  <c:y val="-1.596783499695352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19F7-443F-8579-00E5E78EAC5B}"/>
                </c:ext>
              </c:extLst>
            </c:dLbl>
            <c:dLbl>
              <c:idx val="1"/>
              <c:layout>
                <c:manualLayout>
                  <c:x val="-3.1242166429583187E-2"/>
                  <c:y val="6.4445715042215523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19F7-443F-8579-00E5E78EAC5B}"/>
                </c:ext>
              </c:extLst>
            </c:dLbl>
            <c:dLbl>
              <c:idx val="2"/>
              <c:layout>
                <c:manualLayout>
                  <c:x val="-0.15312498116080447"/>
                  <c:y val="-9.3178085436653069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5-19F7-443F-8579-00E5E78EAC5B}"/>
                </c:ext>
              </c:extLst>
            </c:dLbl>
            <c:dLbl>
              <c:idx val="3"/>
              <c:layout>
                <c:manualLayout>
                  <c:x val="-6.093196459150697E-3"/>
                  <c:y val="-0.1179303525943562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7-19F7-443F-8579-00E5E78EAC5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(Gender!$E$4,Gender!$G$4,Gender!$I$4,Gender!$K$4)</c:f>
              <c:strCache>
                <c:ptCount val="4"/>
                <c:pt idx="0">
                  <c:v>Female</c:v>
                </c:pt>
                <c:pt idx="1">
                  <c:v>Male</c:v>
                </c:pt>
                <c:pt idx="2">
                  <c:v>Others</c:v>
                </c:pt>
                <c:pt idx="3">
                  <c:v>Prefer not to say</c:v>
                </c:pt>
              </c:strCache>
            </c:strRef>
          </c:cat>
          <c:val>
            <c:numRef>
              <c:f>(Gender!$E$7,Gender!$G$7,Gender!$I$7,Gender!$K$7)</c:f>
              <c:numCache>
                <c:formatCode>0.0%</c:formatCode>
                <c:ptCount val="4"/>
                <c:pt idx="0">
                  <c:v>0.58569051580698839</c:v>
                </c:pt>
                <c:pt idx="1">
                  <c:v>0.23460898502495842</c:v>
                </c:pt>
                <c:pt idx="2">
                  <c:v>3.1613976705490848E-2</c:v>
                </c:pt>
                <c:pt idx="3">
                  <c:v>0.1480865224625624</c:v>
                </c:pt>
              </c:numCache>
            </c:numRef>
          </c:val>
          <c:extLst xmlns:c16r2="http://schemas.microsoft.com/office/drawing/2015/06/chart">
            <c:ext xmlns:c16="http://schemas.microsoft.com/office/drawing/2014/chart" uri="{C3380CC4-5D6E-409C-BE32-E72D297353CC}">
              <c16:uniqueId val="{00000008-19F7-443F-8579-00E5E78EAC5B}"/>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560294521877002E-2"/>
          <c:y val="5.2722435748855781E-2"/>
          <c:w val="0.55254804464296858"/>
          <c:h val="0.90334220112709773"/>
        </c:manualLayout>
      </c:layout>
      <c:pieChart>
        <c:varyColors val="1"/>
        <c:ser>
          <c:idx val="0"/>
          <c:order val="0"/>
          <c:spPr>
            <a:solidFill>
              <a:schemeClr val="tx1">
                <a:lumMod val="95000"/>
                <a:lumOff val="5000"/>
              </a:schemeClr>
            </a:solidFill>
            <a:ln>
              <a:noFill/>
            </a:ln>
          </c:spPr>
          <c:dPt>
            <c:idx val="0"/>
            <c:bubble3D val="0"/>
            <c:spPr>
              <a:solidFill>
                <a:schemeClr val="accent1">
                  <a:lumMod val="20000"/>
                  <a:lumOff val="80000"/>
                </a:schemeClr>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CCCD-41AF-ADDA-74643A711B0B}"/>
              </c:ext>
            </c:extLst>
          </c:dPt>
          <c:dPt>
            <c:idx val="1"/>
            <c:bubble3D val="0"/>
            <c:spPr>
              <a:solidFill>
                <a:schemeClr val="accent1">
                  <a:lumMod val="50000"/>
                </a:schemeClr>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CCCD-41AF-ADDA-74643A711B0B}"/>
              </c:ext>
            </c:extLst>
          </c:dPt>
          <c:dPt>
            <c:idx val="2"/>
            <c:bubble3D val="0"/>
            <c:spPr>
              <a:solidFill>
                <a:schemeClr val="accent1">
                  <a:lumMod val="75000"/>
                </a:schemeClr>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CCCD-41AF-ADDA-74643A711B0B}"/>
              </c:ext>
            </c:extLst>
          </c:dPt>
          <c:dPt>
            <c:idx val="3"/>
            <c:bubble3D val="0"/>
            <c:spPr>
              <a:solidFill>
                <a:schemeClr val="tx2">
                  <a:lumMod val="60000"/>
                  <a:lumOff val="40000"/>
                </a:schemeClr>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CCCD-41AF-ADDA-74643A711B0B}"/>
              </c:ext>
            </c:extLst>
          </c:dPt>
          <c:dPt>
            <c:idx val="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9-CCCD-41AF-ADDA-74643A711B0B}"/>
              </c:ext>
            </c:extLst>
          </c:dPt>
          <c:dPt>
            <c:idx val="5"/>
            <c:bubble3D val="0"/>
            <c:spPr>
              <a:solidFill>
                <a:schemeClr val="tx2">
                  <a:lumMod val="50000"/>
                </a:schemeClr>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B-CCCD-41AF-ADDA-74643A711B0B}"/>
              </c:ext>
            </c:extLst>
          </c:dPt>
          <c:dLbls>
            <c:dLbl>
              <c:idx val="0"/>
              <c:layout>
                <c:manualLayout>
                  <c:x val="4.9999280911803834E-2"/>
                  <c:y val="-2.2003135024788567E-2"/>
                </c:manualLayout>
              </c:layout>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CCCD-41AF-ADDA-74643A711B0B}"/>
                </c:ext>
              </c:extLst>
            </c:dLbl>
            <c:dLbl>
              <c:idx val="4"/>
              <c:layout>
                <c:manualLayout>
                  <c:x val="-5.4813216841045599E-2"/>
                  <c:y val="-1.8146325459317585E-2"/>
                </c:manualLayout>
              </c:layout>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9-CCCD-41AF-ADDA-74643A711B0B}"/>
                </c:ext>
              </c:extLst>
            </c:dLbl>
            <c:dLbl>
              <c:idx val="5"/>
              <c:layout>
                <c:manualLayout>
                  <c:x val="-6.3308524790565562E-3"/>
                  <c:y val="-3.8940653251676914E-2"/>
                </c:manualLayout>
              </c:layout>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B-CCCD-41AF-ADDA-74643A711B0B}"/>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(Ages!$E$9,Ages!$G$9,Ages!$I$9,Ages!$K$9,Ages!$M$9,Ages!$O$9)</c:f>
              <c:strCache>
                <c:ptCount val="6"/>
                <c:pt idx="0">
                  <c:v>Ages from 10 : 20</c:v>
                </c:pt>
                <c:pt idx="1">
                  <c:v>Ages from 21 : 30</c:v>
                </c:pt>
                <c:pt idx="2">
                  <c:v>Ages from 31 : 40</c:v>
                </c:pt>
                <c:pt idx="3">
                  <c:v>Ages from 41 : 50</c:v>
                </c:pt>
                <c:pt idx="4">
                  <c:v>Ages from 51 : 60</c:v>
                </c:pt>
                <c:pt idx="5">
                  <c:v>Ages from 61 : 70</c:v>
                </c:pt>
              </c:strCache>
            </c:strRef>
          </c:cat>
          <c:val>
            <c:numRef>
              <c:f>(Ages!$E$12,Ages!$G$12,Ages!$I$12,Ages!$K$12,Ages!$M$12,Ages!$O$12)</c:f>
              <c:numCache>
                <c:formatCode>0.0%</c:formatCode>
                <c:ptCount val="6"/>
                <c:pt idx="0">
                  <c:v>4.6589018302828619E-2</c:v>
                </c:pt>
                <c:pt idx="1">
                  <c:v>0.52579034941763725</c:v>
                </c:pt>
                <c:pt idx="2">
                  <c:v>0.24792013311148087</c:v>
                </c:pt>
                <c:pt idx="3">
                  <c:v>0.13144758735440931</c:v>
                </c:pt>
                <c:pt idx="4">
                  <c:v>3.9933444259567387E-2</c:v>
                </c:pt>
                <c:pt idx="5">
                  <c:v>8.3194675540765387E-3</c:v>
                </c:pt>
              </c:numCache>
            </c:numRef>
          </c:val>
          <c:extLst xmlns:c16r2="http://schemas.microsoft.com/office/drawing/2015/06/chart">
            <c:ext xmlns:c16="http://schemas.microsoft.com/office/drawing/2014/chart" uri="{C3380CC4-5D6E-409C-BE32-E72D297353CC}">
              <c16:uniqueId val="{00000000-01FC-4B43-B6A5-618DFC1CAA8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4000051443589812"/>
          <c:y val="3.8688139542160031E-3"/>
          <c:w val="0.35999966404181838"/>
          <c:h val="0.98670336751025156"/>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57E1B"/>
            </a:solidFill>
            <a:ln>
              <a:noFill/>
            </a:ln>
            <a:effectLst>
              <a:outerShdw blurRad="317500" algn="ctr" rotWithShape="0">
                <a:prstClr val="black">
                  <a:alpha val="25000"/>
                </a:prstClr>
              </a:outerShdw>
            </a:effectLst>
          </c:spPr>
          <c:invertIfNegative val="0"/>
          <c:dPt>
            <c:idx val="0"/>
            <c:invertIfNegative val="0"/>
            <c:bubble3D val="0"/>
            <c:extLst xmlns:c16r2="http://schemas.microsoft.com/office/drawing/2015/06/chart">
              <c:ext xmlns:c16="http://schemas.microsoft.com/office/drawing/2014/chart" uri="{C3380CC4-5D6E-409C-BE32-E72D297353CC}">
                <c16:uniqueId val="{00000001-BD40-46BF-A115-ABA7D5F4EE9C}"/>
              </c:ext>
            </c:extLst>
          </c:dPt>
          <c:dPt>
            <c:idx val="1"/>
            <c:invertIfNegative val="0"/>
            <c:bubble3D val="0"/>
            <c:extLst xmlns:c16r2="http://schemas.microsoft.com/office/drawing/2015/06/chart">
              <c:ext xmlns:c16="http://schemas.microsoft.com/office/drawing/2014/chart" uri="{C3380CC4-5D6E-409C-BE32-E72D297353CC}">
                <c16:uniqueId val="{00000003-BD40-46BF-A115-ABA7D5F4EE9C}"/>
              </c:ext>
            </c:extLst>
          </c:dPt>
          <c:dPt>
            <c:idx val="2"/>
            <c:invertIfNegative val="0"/>
            <c:bubble3D val="0"/>
            <c:extLst xmlns:c16r2="http://schemas.microsoft.com/office/drawing/2015/06/chart">
              <c:ext xmlns:c16="http://schemas.microsoft.com/office/drawing/2014/chart" uri="{C3380CC4-5D6E-409C-BE32-E72D297353CC}">
                <c16:uniqueId val="{00000005-BD40-46BF-A115-ABA7D5F4EE9C}"/>
              </c:ext>
            </c:extLst>
          </c:dPt>
          <c:dPt>
            <c:idx val="3"/>
            <c:invertIfNegative val="0"/>
            <c:bubble3D val="0"/>
            <c:extLst xmlns:c16r2="http://schemas.microsoft.com/office/drawing/2015/06/chart">
              <c:ext xmlns:c16="http://schemas.microsoft.com/office/drawing/2014/chart" uri="{C3380CC4-5D6E-409C-BE32-E72D297353CC}">
                <c16:uniqueId val="{00000007-BD40-46BF-A115-ABA7D5F4EE9C}"/>
              </c:ext>
            </c:extLst>
          </c:dPt>
          <c:dPt>
            <c:idx val="4"/>
            <c:invertIfNegative val="0"/>
            <c:bubble3D val="0"/>
            <c:extLst xmlns:c16r2="http://schemas.microsoft.com/office/drawing/2015/06/chart">
              <c:ext xmlns:c16="http://schemas.microsoft.com/office/drawing/2014/chart" uri="{C3380CC4-5D6E-409C-BE32-E72D297353CC}">
                <c16:uniqueId val="{00000009-BD40-46BF-A115-ABA7D5F4EE9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'Purshase Frequency'!$A$13:$A$17</c:f>
              <c:strCache>
                <c:ptCount val="5"/>
                <c:pt idx="0">
                  <c:v>Few times a month</c:v>
                </c:pt>
                <c:pt idx="1">
                  <c:v>Less than once a month</c:v>
                </c:pt>
                <c:pt idx="2">
                  <c:v>Multiple times a week</c:v>
                </c:pt>
                <c:pt idx="3">
                  <c:v>Once a month</c:v>
                </c:pt>
                <c:pt idx="4">
                  <c:v>Once a week</c:v>
                </c:pt>
              </c:strCache>
            </c:strRef>
          </c:cat>
          <c:val>
            <c:numRef>
              <c:f>'Purshase Frequency'!$C$13:$C$17</c:f>
              <c:numCache>
                <c:formatCode>0.0%</c:formatCode>
                <c:ptCount val="5"/>
                <c:pt idx="0">
                  <c:v>0.33777038269550747</c:v>
                </c:pt>
                <c:pt idx="1">
                  <c:v>0.20465890183028287</c:v>
                </c:pt>
                <c:pt idx="2">
                  <c:v>9.3178036605657238E-2</c:v>
                </c:pt>
                <c:pt idx="3">
                  <c:v>0.17803660565723795</c:v>
                </c:pt>
                <c:pt idx="4">
                  <c:v>0.18635607321131448</c:v>
                </c:pt>
              </c:numCache>
            </c:numRef>
          </c:val>
          <c:extLst xmlns:c16r2="http://schemas.microsoft.com/office/drawing/2015/06/chart">
            <c:ext xmlns:c16="http://schemas.microsoft.com/office/drawing/2014/chart" uri="{C3380CC4-5D6E-409C-BE32-E72D297353CC}">
              <c16:uniqueId val="{0000000A-BD40-46BF-A115-ABA7D5F4EE9C}"/>
            </c:ext>
          </c:extLst>
        </c:ser>
        <c:dLbls>
          <c:showLegendKey val="0"/>
          <c:showVal val="0"/>
          <c:showCatName val="0"/>
          <c:showSerName val="0"/>
          <c:showPercent val="0"/>
          <c:showBubbleSize val="0"/>
        </c:dLbls>
        <c:gapWidth val="100"/>
        <c:axId val="244152960"/>
        <c:axId val="244151424"/>
      </c:barChart>
      <c:valAx>
        <c:axId val="244151424"/>
        <c:scaling>
          <c:orientation val="minMax"/>
        </c:scaling>
        <c:delete val="0"/>
        <c:axPos val="b"/>
        <c:majorGridlines>
          <c:spPr>
            <a:ln w="9525" cap="flat" cmpd="sng" algn="ctr">
              <a:solidFill>
                <a:schemeClr val="dk1">
                  <a:lumMod val="15000"/>
                  <a:lumOff val="85000"/>
                </a:schemeClr>
              </a:solidFill>
              <a:prstDash val="sysDot"/>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152960"/>
        <c:crosses val="autoZero"/>
        <c:crossBetween val="between"/>
      </c:valAx>
      <c:catAx>
        <c:axId val="24415296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151424"/>
        <c:crosses val="autoZero"/>
        <c:auto val="1"/>
        <c:lblAlgn val="ctr"/>
        <c:lblOffset val="100"/>
        <c:noMultiLvlLbl val="0"/>
      </c:cat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89351785572258"/>
          <c:y val="7.1284855959227664E-2"/>
          <c:w val="0.44955730533683291"/>
          <c:h val="0.79678184823403342"/>
        </c:manualLayout>
      </c:layout>
      <c:barChart>
        <c:barDir val="bar"/>
        <c:grouping val="clustered"/>
        <c:varyColors val="0"/>
        <c:ser>
          <c:idx val="0"/>
          <c:order val="0"/>
          <c:tx>
            <c:strRef>
              <c:f>'Purchase Categories'!$F$4</c:f>
              <c:strCache>
                <c:ptCount val="1"/>
                <c:pt idx="0">
                  <c:v>Total Customers</c:v>
                </c:pt>
              </c:strCache>
            </c:strRef>
          </c:tx>
          <c:spPr>
            <a:solidFill>
              <a:srgbClr val="F57E1B"/>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'Purchase Categories'!$E$5:$E$34</c:f>
              <c:strCache>
                <c:ptCount val="30"/>
                <c:pt idx="0">
                  <c:v>Beauty and Personal Care</c:v>
                </c:pt>
                <c:pt idx="1">
                  <c:v>Beauty and Personal Care;Clothing and Fashion</c:v>
                </c:pt>
                <c:pt idx="2">
                  <c:v>Beauty and Personal Care;Clothing and Fashion;Home and Kitchen</c:v>
                </c:pt>
                <c:pt idx="3">
                  <c:v>Beauty and Personal Care;Clothing and Fashion;Home and Kitchen;others</c:v>
                </c:pt>
                <c:pt idx="4">
                  <c:v>Beauty and Personal Care;Clothing and Fashion;others</c:v>
                </c:pt>
                <c:pt idx="5">
                  <c:v>Beauty and Personal Care;Home and Kitchen</c:v>
                </c:pt>
                <c:pt idx="6">
                  <c:v>Beauty and Personal Care;Home and Kitchen;others</c:v>
                </c:pt>
                <c:pt idx="7">
                  <c:v>Beauty and Personal Care;others</c:v>
                </c:pt>
                <c:pt idx="8">
                  <c:v>Clothing and Fashion</c:v>
                </c:pt>
                <c:pt idx="9">
                  <c:v>Clothing and Fashion;Home and Kitchen</c:v>
                </c:pt>
                <c:pt idx="10">
                  <c:v>Clothing and Fashion;Home and Kitchen;others</c:v>
                </c:pt>
                <c:pt idx="11">
                  <c:v>Clothing and Fashion;others</c:v>
                </c:pt>
                <c:pt idx="12">
                  <c:v>Groceries and Gourmet Food</c:v>
                </c:pt>
                <c:pt idx="13">
                  <c:v>Groceries and Gourmet Food;Beauty and Personal Care</c:v>
                </c:pt>
                <c:pt idx="14">
                  <c:v>Groceries and Gourmet Food;Beauty and Personal Care;Clothing and Fashion</c:v>
                </c:pt>
                <c:pt idx="15">
                  <c:v>Groceries and Gourmet Food;Beauty and Personal Care;Clothing and Fashion;Home and Kitchen</c:v>
                </c:pt>
                <c:pt idx="16">
                  <c:v>Groceries and Gourmet Food;Beauty and Personal Care;Clothing and Fashion;Home and Kitchen;others</c:v>
                </c:pt>
                <c:pt idx="17">
                  <c:v>Groceries and Gourmet Food;Beauty and Personal Care;Clothing and Fashion;others</c:v>
                </c:pt>
                <c:pt idx="18">
                  <c:v>Groceries and Gourmet Food;Beauty and Personal Care;Home and Kitchen</c:v>
                </c:pt>
                <c:pt idx="19">
                  <c:v>Groceries and Gourmet Food;Beauty and Personal Care;others</c:v>
                </c:pt>
                <c:pt idx="20">
                  <c:v>Groceries and Gourmet Food;Clothing and Fashion</c:v>
                </c:pt>
                <c:pt idx="21">
                  <c:v>Groceries and Gourmet Food;Clothing and Fashion;Home and Kitchen</c:v>
                </c:pt>
                <c:pt idx="22">
                  <c:v>Groceries and Gourmet Food;Clothing and Fashion;Home and Kitchen;others</c:v>
                </c:pt>
                <c:pt idx="23">
                  <c:v>Groceries and Gourmet Food;Clothing and Fashion;others</c:v>
                </c:pt>
                <c:pt idx="24">
                  <c:v>Groceries and Gourmet Food;Home and Kitchen</c:v>
                </c:pt>
                <c:pt idx="25">
                  <c:v>Groceries and Gourmet Food;Home and Kitchen;others</c:v>
                </c:pt>
                <c:pt idx="26">
                  <c:v>Home and Kitchen</c:v>
                </c:pt>
                <c:pt idx="27">
                  <c:v>Home and Kitchen;others</c:v>
                </c:pt>
                <c:pt idx="28">
                  <c:v>others</c:v>
                </c:pt>
                <c:pt idx="29">
                  <c:v>Total</c:v>
                </c:pt>
              </c:strCache>
            </c:strRef>
          </c:cat>
          <c:val>
            <c:numRef>
              <c:f>'Purchase Categories'!$F$5:$F$34</c:f>
              <c:numCache>
                <c:formatCode>General</c:formatCode>
                <c:ptCount val="30"/>
                <c:pt idx="0">
                  <c:v>106</c:v>
                </c:pt>
                <c:pt idx="1">
                  <c:v>46</c:v>
                </c:pt>
                <c:pt idx="2">
                  <c:v>42</c:v>
                </c:pt>
                <c:pt idx="3">
                  <c:v>8</c:v>
                </c:pt>
                <c:pt idx="4">
                  <c:v>12</c:v>
                </c:pt>
                <c:pt idx="5">
                  <c:v>21</c:v>
                </c:pt>
                <c:pt idx="6">
                  <c:v>5</c:v>
                </c:pt>
                <c:pt idx="7">
                  <c:v>7</c:v>
                </c:pt>
                <c:pt idx="8">
                  <c:v>105</c:v>
                </c:pt>
                <c:pt idx="9">
                  <c:v>27</c:v>
                </c:pt>
                <c:pt idx="10">
                  <c:v>16</c:v>
                </c:pt>
                <c:pt idx="11">
                  <c:v>14</c:v>
                </c:pt>
                <c:pt idx="12">
                  <c:v>14</c:v>
                </c:pt>
                <c:pt idx="13">
                  <c:v>7</c:v>
                </c:pt>
                <c:pt idx="14">
                  <c:v>10</c:v>
                </c:pt>
                <c:pt idx="15">
                  <c:v>14</c:v>
                </c:pt>
                <c:pt idx="16">
                  <c:v>32</c:v>
                </c:pt>
                <c:pt idx="17">
                  <c:v>1</c:v>
                </c:pt>
                <c:pt idx="18">
                  <c:v>4</c:v>
                </c:pt>
                <c:pt idx="19">
                  <c:v>3</c:v>
                </c:pt>
                <c:pt idx="20">
                  <c:v>6</c:v>
                </c:pt>
                <c:pt idx="21">
                  <c:v>4</c:v>
                </c:pt>
                <c:pt idx="22">
                  <c:v>3</c:v>
                </c:pt>
                <c:pt idx="23">
                  <c:v>2</c:v>
                </c:pt>
                <c:pt idx="24">
                  <c:v>5</c:v>
                </c:pt>
                <c:pt idx="25">
                  <c:v>6</c:v>
                </c:pt>
                <c:pt idx="26">
                  <c:v>24</c:v>
                </c:pt>
                <c:pt idx="27">
                  <c:v>9</c:v>
                </c:pt>
                <c:pt idx="28">
                  <c:v>48</c:v>
                </c:pt>
                <c:pt idx="29">
                  <c:v>601</c:v>
                </c:pt>
              </c:numCache>
            </c:numRef>
          </c:val>
          <c:extLst xmlns:c16r2="http://schemas.microsoft.com/office/drawing/2015/06/chart">
            <c:ext xmlns:c16="http://schemas.microsoft.com/office/drawing/2014/chart" uri="{C3380CC4-5D6E-409C-BE32-E72D297353CC}">
              <c16:uniqueId val="{00000000-785B-4B76-81D5-985B55FA8D8F}"/>
            </c:ext>
          </c:extLst>
        </c:ser>
        <c:dLbls>
          <c:showLegendKey val="0"/>
          <c:showVal val="0"/>
          <c:showCatName val="0"/>
          <c:showSerName val="0"/>
          <c:showPercent val="0"/>
          <c:showBubbleSize val="0"/>
        </c:dLbls>
        <c:gapWidth val="115"/>
        <c:overlap val="-20"/>
        <c:axId val="244189824"/>
        <c:axId val="244191616"/>
      </c:barChart>
      <c:catAx>
        <c:axId val="24418982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191616"/>
        <c:crosses val="autoZero"/>
        <c:auto val="1"/>
        <c:lblAlgn val="ctr"/>
        <c:lblOffset val="100"/>
        <c:noMultiLvlLbl val="0"/>
      </c:catAx>
      <c:valAx>
        <c:axId val="244191616"/>
        <c:scaling>
          <c:orientation val="minMax"/>
        </c:scaling>
        <c:delete val="0"/>
        <c:axPos val="b"/>
        <c:majorGridlines>
          <c:spPr>
            <a:ln w="9525"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1898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7E1B"/>
            </a:solidFill>
            <a:ln>
              <a:noFill/>
            </a:ln>
            <a:effectLst/>
          </c:spPr>
          <c:invertIfNegative val="0"/>
          <c:cat>
            <c:strRef>
              <c:f>'Person. Recomm. Freq.'!$A$12:$A$14</c:f>
              <c:strCache>
                <c:ptCount val="3"/>
                <c:pt idx="0">
                  <c:v>No</c:v>
                </c:pt>
                <c:pt idx="1">
                  <c:v>Sometimes</c:v>
                </c:pt>
                <c:pt idx="2">
                  <c:v>Yes</c:v>
                </c:pt>
              </c:strCache>
            </c:strRef>
          </c:cat>
          <c:val>
            <c:numRef>
              <c:f>'Person. Recomm. Freq.'!$B$12:$B$14</c:f>
              <c:numCache>
                <c:formatCode>General</c:formatCode>
                <c:ptCount val="3"/>
                <c:pt idx="0">
                  <c:v>251</c:v>
                </c:pt>
                <c:pt idx="1">
                  <c:v>228</c:v>
                </c:pt>
                <c:pt idx="2">
                  <c:v>122</c:v>
                </c:pt>
              </c:numCache>
            </c:numRef>
          </c:val>
          <c:extLst xmlns:c16r2="http://schemas.microsoft.com/office/drawing/2015/06/chart">
            <c:ext xmlns:c16="http://schemas.microsoft.com/office/drawing/2014/chart" uri="{C3380CC4-5D6E-409C-BE32-E72D297353CC}">
              <c16:uniqueId val="{00000000-6B1C-4DB5-860B-3A389E8067AF}"/>
            </c:ext>
          </c:extLst>
        </c:ser>
        <c:dLbls>
          <c:showLegendKey val="0"/>
          <c:showVal val="0"/>
          <c:showCatName val="0"/>
          <c:showSerName val="0"/>
          <c:showPercent val="0"/>
          <c:showBubbleSize val="0"/>
        </c:dLbls>
        <c:gapWidth val="219"/>
        <c:overlap val="-27"/>
        <c:axId val="244215808"/>
        <c:axId val="244217344"/>
      </c:barChart>
      <c:catAx>
        <c:axId val="2442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217344"/>
        <c:crosses val="autoZero"/>
        <c:auto val="1"/>
        <c:lblAlgn val="ctr"/>
        <c:lblOffset val="100"/>
        <c:noMultiLvlLbl val="0"/>
      </c:catAx>
      <c:valAx>
        <c:axId val="244217344"/>
        <c:scaling>
          <c:orientation val="minMax"/>
        </c:scaling>
        <c:delete val="0"/>
        <c:axPos val="l"/>
        <c:majorGridlines>
          <c:spPr>
            <a:ln w="9525"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21580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81385019180295"/>
          <c:y val="0.14514435695538058"/>
          <c:w val="0.70160306884716328"/>
          <c:h val="0.75378842107546473"/>
        </c:manualLayout>
      </c:layout>
      <c:doughnutChart>
        <c:varyColors val="1"/>
        <c:ser>
          <c:idx val="0"/>
          <c:order val="0"/>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c:spPr>
          <c:dPt>
            <c:idx val="0"/>
            <c:bubble3D val="0"/>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1-08BF-45CD-8245-7495D5054AE3}"/>
              </c:ext>
            </c:extLst>
          </c:dPt>
          <c:dPt>
            <c:idx val="1"/>
            <c:bubble3D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3-08BF-45CD-8245-7495D5054AE3}"/>
              </c:ext>
            </c:extLst>
          </c:dPt>
          <c:dPt>
            <c:idx val="2"/>
            <c:bubble3D val="0"/>
            <c:spPr>
              <a:gradFill flip="none" rotWithShape="1">
                <a:gsLst>
                  <a:gs pos="0">
                    <a:schemeClr val="accent5">
                      <a:lumMod val="0"/>
                      <a:lumOff val="100000"/>
                    </a:schemeClr>
                  </a:gs>
                  <a:gs pos="35000">
                    <a:schemeClr val="accent5">
                      <a:lumMod val="0"/>
                      <a:lumOff val="100000"/>
                    </a:schemeClr>
                  </a:gs>
                  <a:gs pos="100000">
                    <a:schemeClr val="accent5">
                      <a:lumMod val="100000"/>
                    </a:schemeClr>
                  </a:gs>
                </a:gsLst>
                <a:path path="circle">
                  <a:fillToRect l="50000" t="-80000" r="50000" b="180000"/>
                </a:path>
                <a:tileRect/>
              </a:gra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5-08BF-45CD-8245-7495D5054AE3}"/>
              </c:ext>
            </c:extLst>
          </c:dPt>
          <c:dLbls>
            <c:dLbl>
              <c:idx val="0"/>
              <c:layout>
                <c:manualLayout>
                  <c:x val="0.14754098360655737"/>
                  <c:y val="-0.23140495867768596"/>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08BF-45CD-8245-7495D5054AE3}"/>
                </c:ext>
              </c:extLst>
            </c:dLbl>
            <c:dLbl>
              <c:idx val="1"/>
              <c:layout>
                <c:manualLayout>
                  <c:x val="-0.32786885245901642"/>
                  <c:y val="0.11019283746556474"/>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08BF-45CD-8245-7495D5054AE3}"/>
                </c:ext>
              </c:extLst>
            </c:dLbl>
            <c:dLbl>
              <c:idx val="2"/>
              <c:layout>
                <c:manualLayout>
                  <c:x val="-0.15300546448087432"/>
                  <c:y val="-0.12121212121212124"/>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5-08BF-45CD-8245-7495D5054AE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'Recomm. Helpfulness'!$A$11:$A$13</c:f>
              <c:strCache>
                <c:ptCount val="3"/>
                <c:pt idx="0">
                  <c:v>No</c:v>
                </c:pt>
                <c:pt idx="1">
                  <c:v>Sometimes</c:v>
                </c:pt>
                <c:pt idx="2">
                  <c:v>Yes</c:v>
                </c:pt>
              </c:strCache>
            </c:strRef>
          </c:cat>
          <c:val>
            <c:numRef>
              <c:f>'Recomm. Helpfulness'!$B$11:$B$13</c:f>
              <c:numCache>
                <c:formatCode>General</c:formatCode>
                <c:ptCount val="3"/>
                <c:pt idx="0">
                  <c:v>172</c:v>
                </c:pt>
                <c:pt idx="1">
                  <c:v>273</c:v>
                </c:pt>
                <c:pt idx="2">
                  <c:v>156</c:v>
                </c:pt>
              </c:numCache>
            </c:numRef>
          </c:val>
          <c:extLst xmlns:c16r2="http://schemas.microsoft.com/office/drawing/2015/06/chart">
            <c:ext xmlns:c16="http://schemas.microsoft.com/office/drawing/2014/chart" uri="{C3380CC4-5D6E-409C-BE32-E72D297353CC}">
              <c16:uniqueId val="{00000006-08BF-45CD-8245-7495D5054AE3}"/>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Customer Behavior Survey.xlsx]Browsing Freq!PivotTable10</c:name>
    <c:fmtId val="2"/>
  </c:pivotSource>
  <c:chart>
    <c:autoTitleDeleted val="1"/>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100000" t="100000"/>
            </a:path>
            <a:tileRect r="-100000" b="-100000"/>
          </a:gradFill>
          <a:ln>
            <a:noFill/>
          </a:ln>
          <a:effectLst/>
        </c:spPr>
        <c:marker>
          <c:symbol val="none"/>
        </c:marker>
      </c:pivotFmt>
    </c:pivotFmts>
    <c:plotArea>
      <c:layout/>
      <c:barChart>
        <c:barDir val="bar"/>
        <c:grouping val="clustered"/>
        <c:varyColors val="0"/>
        <c:ser>
          <c:idx val="0"/>
          <c:order val="0"/>
          <c:tx>
            <c:strRef>
              <c:f>'Browsing Freq'!$B$3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100000" t="100000"/>
              </a:path>
              <a:tileRect r="-100000" b="-100000"/>
            </a:gradFill>
            <a:ln>
              <a:noFill/>
            </a:ln>
            <a:effectLst/>
          </c:spPr>
          <c:invertIfNegative val="0"/>
          <c:cat>
            <c:strRef>
              <c:f>'Browsing Freq'!$A$4:$A$8</c:f>
              <c:strCache>
                <c:ptCount val="4"/>
                <c:pt idx="0">
                  <c:v>Few times a month</c:v>
                </c:pt>
                <c:pt idx="1">
                  <c:v>Few times a week</c:v>
                </c:pt>
                <c:pt idx="2">
                  <c:v>Multiple times a day</c:v>
                </c:pt>
                <c:pt idx="3">
                  <c:v>Rarely</c:v>
                </c:pt>
              </c:strCache>
            </c:strRef>
          </c:cat>
          <c:val>
            <c:numRef>
              <c:f>'Browsing Freq'!$B$4:$B$8</c:f>
              <c:numCache>
                <c:formatCode>General</c:formatCode>
                <c:ptCount val="4"/>
                <c:pt idx="0">
                  <c:v>198</c:v>
                </c:pt>
                <c:pt idx="1">
                  <c:v>249</c:v>
                </c:pt>
                <c:pt idx="2">
                  <c:v>77</c:v>
                </c:pt>
                <c:pt idx="3">
                  <c:v>77</c:v>
                </c:pt>
              </c:numCache>
            </c:numRef>
          </c:val>
          <c:extLst xmlns:c16r2="http://schemas.microsoft.com/office/drawing/2015/06/chart">
            <c:ext xmlns:c16="http://schemas.microsoft.com/office/drawing/2014/chart" uri="{C3380CC4-5D6E-409C-BE32-E72D297353CC}">
              <c16:uniqueId val="{00000000-6EA6-4EB4-AD00-1BF6B5857975}"/>
            </c:ext>
          </c:extLst>
        </c:ser>
        <c:dLbls>
          <c:showLegendKey val="0"/>
          <c:showVal val="0"/>
          <c:showCatName val="0"/>
          <c:showSerName val="0"/>
          <c:showPercent val="0"/>
          <c:showBubbleSize val="0"/>
        </c:dLbls>
        <c:gapWidth val="182"/>
        <c:axId val="244316032"/>
        <c:axId val="244317568"/>
      </c:barChart>
      <c:catAx>
        <c:axId val="244316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317568"/>
        <c:crosses val="autoZero"/>
        <c:auto val="1"/>
        <c:lblAlgn val="ctr"/>
        <c:lblOffset val="100"/>
        <c:noMultiLvlLbl val="0"/>
      </c:catAx>
      <c:valAx>
        <c:axId val="244317568"/>
        <c:scaling>
          <c:orientation val="minMax"/>
        </c:scaling>
        <c:delete val="0"/>
        <c:axPos val="b"/>
        <c:majorGridlines>
          <c:spPr>
            <a:ln w="9525"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31603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100000" t="100000"/>
              </a:path>
              <a:tileRect r="-100000" b="-100000"/>
            </a:gradFill>
            <a:ln>
              <a:noFill/>
            </a:ln>
            <a:effectLst/>
          </c:spPr>
          <c:invertIfNegative val="0"/>
          <c:cat>
            <c:strRef>
              <c:f>'Product Search Method'!$D$4:$D$7</c:f>
              <c:strCache>
                <c:ptCount val="4"/>
                <c:pt idx="0">
                  <c:v>categories</c:v>
                </c:pt>
                <c:pt idx="1">
                  <c:v>Filter</c:v>
                </c:pt>
                <c:pt idx="2">
                  <c:v>Keyword</c:v>
                </c:pt>
                <c:pt idx="3">
                  <c:v>others</c:v>
                </c:pt>
              </c:strCache>
            </c:strRef>
          </c:cat>
          <c:val>
            <c:numRef>
              <c:f>'Product Search Method'!$E$4:$E$7</c:f>
              <c:numCache>
                <c:formatCode>General</c:formatCode>
                <c:ptCount val="4"/>
                <c:pt idx="0">
                  <c:v>224</c:v>
                </c:pt>
                <c:pt idx="1">
                  <c:v>127</c:v>
                </c:pt>
                <c:pt idx="2">
                  <c:v>214</c:v>
                </c:pt>
                <c:pt idx="3">
                  <c:v>36</c:v>
                </c:pt>
              </c:numCache>
            </c:numRef>
          </c:val>
          <c:extLst xmlns:c16r2="http://schemas.microsoft.com/office/drawing/2015/06/chart">
            <c:ext xmlns:c16="http://schemas.microsoft.com/office/drawing/2014/chart" uri="{C3380CC4-5D6E-409C-BE32-E72D297353CC}">
              <c16:uniqueId val="{00000000-9B1B-4C70-BB75-A69A8F4B8A7F}"/>
            </c:ext>
          </c:extLst>
        </c:ser>
        <c:dLbls>
          <c:showLegendKey val="0"/>
          <c:showVal val="0"/>
          <c:showCatName val="0"/>
          <c:showSerName val="0"/>
          <c:showPercent val="0"/>
          <c:showBubbleSize val="0"/>
        </c:dLbls>
        <c:gapWidth val="182"/>
        <c:axId val="244468736"/>
        <c:axId val="244499200"/>
      </c:barChart>
      <c:catAx>
        <c:axId val="244468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499200"/>
        <c:crosses val="autoZero"/>
        <c:auto val="1"/>
        <c:lblAlgn val="ctr"/>
        <c:lblOffset val="100"/>
        <c:noMultiLvlLbl val="0"/>
      </c:catAx>
      <c:valAx>
        <c:axId val="244499200"/>
        <c:scaling>
          <c:orientation val="minMax"/>
        </c:scaling>
        <c:delete val="0"/>
        <c:axPos val="b"/>
        <c:majorGridlines>
          <c:spPr>
            <a:ln w="9525"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4687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baseline="0">
          <a:solidFill>
            <a:schemeClr val="bg2"/>
          </a:solidFill>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w="19050">
              <a:solidFill>
                <a:schemeClr val="accent1"/>
              </a:solidFill>
            </a:ln>
            <a:effectLst/>
          </c:spPr>
          <c:dPt>
            <c:idx val="0"/>
            <c:bubble3D val="0"/>
            <c:spPr>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w="19050">
                <a:solidFill>
                  <a:schemeClr val="accent1"/>
                </a:solidFill>
              </a:ln>
              <a:effectLst/>
            </c:spPr>
            <c:extLst xmlns:c16r2="http://schemas.microsoft.com/office/drawing/2015/06/chart">
              <c:ext xmlns:c16="http://schemas.microsoft.com/office/drawing/2014/chart" uri="{C3380CC4-5D6E-409C-BE32-E72D297353CC}">
                <c16:uniqueId val="{00000001-408E-4EE6-A037-39AF3A521007}"/>
              </c:ext>
            </c:extLst>
          </c:dPt>
          <c:dPt>
            <c:idx val="1"/>
            <c:bubble3D val="0"/>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shape">
                  <a:fillToRect l="50000" t="50000" r="50000" b="50000"/>
                </a:path>
                <a:tileRect/>
              </a:gradFill>
              <a:ln w="19050">
                <a:solidFill>
                  <a:schemeClr val="accent1"/>
                </a:solidFill>
              </a:ln>
              <a:effectLst/>
            </c:spPr>
            <c:extLst xmlns:c16r2="http://schemas.microsoft.com/office/drawing/2015/06/chart">
              <c:ext xmlns:c16="http://schemas.microsoft.com/office/drawing/2014/chart" uri="{C3380CC4-5D6E-409C-BE32-E72D297353CC}">
                <c16:uniqueId val="{00000003-408E-4EE6-A037-39AF3A521007}"/>
              </c:ext>
            </c:extLst>
          </c:dPt>
          <c:dLbls>
            <c:dLbl>
              <c:idx val="0"/>
              <c:layout>
                <c:manualLayout>
                  <c:x val="5.3731935616481673E-2"/>
                  <c:y val="9.6717616180330382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noFill/>
                      </a:ln>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layout>
                    <c:manualLayout>
                      <c:w val="0.17010055971919169"/>
                      <c:h val="0.20151260504201682"/>
                    </c:manualLayout>
                  </c15:layout>
                </c:ext>
                <c:ext xmlns:c16="http://schemas.microsoft.com/office/drawing/2014/chart" uri="{C3380CC4-5D6E-409C-BE32-E72D297353CC}">
                  <c16:uniqueId val="{00000001-408E-4EE6-A037-39AF3A521007}"/>
                </c:ext>
              </c:extLst>
            </c:dLbl>
            <c:dLbl>
              <c:idx val="1"/>
              <c:layout>
                <c:manualLayout>
                  <c:x val="-5.909875723365908E-2"/>
                  <c:y val="-0.10274509803921569"/>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fld id="{CC64243D-8EC6-4872-BA71-9A6269747E05}" type="CATEGORYNAME">
                      <a:rPr lang="en-US">
                        <a:solidFill>
                          <a:schemeClr val="bg1"/>
                        </a:solidFill>
                      </a:rPr>
                      <a:pPr>
                        <a:defRPr sz="900" b="1" i="0" u="none" strike="noStrike" kern="1200" baseline="0">
                          <a:solidFill>
                            <a:schemeClr val="accent1"/>
                          </a:solidFill>
                          <a:latin typeface="+mn-lt"/>
                          <a:ea typeface="+mn-ea"/>
                          <a:cs typeface="+mn-cs"/>
                        </a:defRPr>
                      </a:pPr>
                      <a:t>[]</a:t>
                    </a:fld>
                    <a:r>
                      <a:rPr lang="en-US" baseline="0"/>
                      <a:t>
</a:t>
                    </a:r>
                    <a:fld id="{9D0F0362-2F1D-4541-B694-5ED35006281B}" type="PERCENTAGE">
                      <a:rPr lang="en-US" baseline="0">
                        <a:solidFill>
                          <a:schemeClr val="bg1"/>
                        </a:solidFill>
                      </a:rPr>
                      <a:pPr>
                        <a:defRPr sz="900" b="1" i="0" u="none" strike="noStrike" kern="1200" baseline="0">
                          <a:solidFill>
                            <a:schemeClr val="accent1"/>
                          </a:solidFill>
                          <a:latin typeface="+mn-lt"/>
                          <a:ea typeface="+mn-ea"/>
                          <a:cs typeface="+mn-cs"/>
                        </a:defRPr>
                      </a:pPr>
                      <a:t>[]</a:t>
                    </a:fld>
                    <a:endParaRPr lang="en-US" baseline="0"/>
                  </a:p>
                </c:rich>
              </c:tx>
              <c:spPr>
                <a:noFill/>
                <a:ln>
                  <a:noFill/>
                </a:ln>
                <a:effectLst/>
              </c:sp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3-408E-4EE6-A037-39AF3A521007}"/>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xmlns:c16r2="http://schemas.microsoft.com/office/drawing/2015/06/chart">
              <c:ext xmlns:c15="http://schemas.microsoft.com/office/drawing/2012/chart" uri="{CE6537A1-D6FC-4f65-9D91-7224C49458BB}"/>
            </c:extLst>
          </c:dLbls>
          <c:cat>
            <c:strRef>
              <c:f>'Search Result Exploration'!$A$10:$A$11</c:f>
              <c:strCache>
                <c:ptCount val="2"/>
                <c:pt idx="0">
                  <c:v>First page</c:v>
                </c:pt>
                <c:pt idx="1">
                  <c:v>Multiple pages</c:v>
                </c:pt>
              </c:strCache>
            </c:strRef>
          </c:cat>
          <c:val>
            <c:numRef>
              <c:f>'Search Result Exploration'!$B$10:$B$11</c:f>
              <c:numCache>
                <c:formatCode>General</c:formatCode>
                <c:ptCount val="2"/>
                <c:pt idx="0">
                  <c:v>160</c:v>
                </c:pt>
                <c:pt idx="1">
                  <c:v>441</c:v>
                </c:pt>
              </c:numCache>
            </c:numRef>
          </c:val>
          <c:extLst xmlns:c16r2="http://schemas.microsoft.com/office/drawing/2015/06/chart">
            <c:ext xmlns:c16="http://schemas.microsoft.com/office/drawing/2014/chart" uri="{C3380CC4-5D6E-409C-BE32-E72D297353CC}">
              <c16:uniqueId val="{00000004-408E-4EE6-A037-39AF3A521007}"/>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gradFill>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gra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FFFA-4D32-8B7A-59735F25916C}"/>
              </c:ext>
            </c:extLst>
          </c:dPt>
          <c:dPt>
            <c:idx val="1"/>
            <c:bubble3D val="0"/>
            <c:spPr>
              <a:gradFill flip="none" rotWithShape="1">
                <a:gsLst>
                  <a:gs pos="0">
                    <a:schemeClr val="accent5">
                      <a:lumMod val="0"/>
                      <a:lumOff val="100000"/>
                    </a:schemeClr>
                  </a:gs>
                  <a:gs pos="35000">
                    <a:schemeClr val="accent5">
                      <a:lumMod val="0"/>
                      <a:lumOff val="100000"/>
                    </a:schemeClr>
                  </a:gs>
                  <a:gs pos="100000">
                    <a:schemeClr val="accent5">
                      <a:lumMod val="100000"/>
                    </a:schemeClr>
                  </a:gs>
                </a:gsLst>
                <a:path path="circle">
                  <a:fillToRect l="50000" t="-80000" r="50000" b="180000"/>
                </a:path>
                <a:tileRect/>
              </a:gra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FFFA-4D32-8B7A-59735F25916C}"/>
              </c:ext>
            </c:extLst>
          </c:dPt>
          <c:dPt>
            <c:idx val="2"/>
            <c:bubble3D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2700000" scaled="1"/>
                <a:tileRect/>
              </a:gra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FFFA-4D32-8B7A-59735F25916C}"/>
              </c:ext>
            </c:extLst>
          </c:dPt>
          <c:dLbls>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2"/>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FFFA-4D32-8B7A-59735F25916C}"/>
                </c:ext>
              </c:extLst>
            </c:dLbl>
            <c:dLbl>
              <c:idx val="1"/>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2"/>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FFFA-4D32-8B7A-59735F25916C}"/>
                </c:ext>
              </c:extLst>
            </c:dLbl>
            <c:dLbl>
              <c:idx val="2"/>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2"/>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5-FFFA-4D32-8B7A-59735F25916C}"/>
                </c:ext>
              </c:extLst>
            </c:dLbl>
            <c:spPr>
              <a:noFill/>
              <a:ln>
                <a:noFill/>
              </a:ln>
              <a:effectLst/>
            </c:sp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s>
          <c:cat>
            <c:strRef>
              <c:f>'Add to Cart Browsing'!$A$11:$A$13</c:f>
              <c:strCache>
                <c:ptCount val="3"/>
                <c:pt idx="0">
                  <c:v>Maybe</c:v>
                </c:pt>
                <c:pt idx="1">
                  <c:v>No</c:v>
                </c:pt>
                <c:pt idx="2">
                  <c:v>Yes</c:v>
                </c:pt>
              </c:strCache>
            </c:strRef>
          </c:cat>
          <c:val>
            <c:numRef>
              <c:f>'Add to Cart Browsing'!$B$11:$B$13</c:f>
              <c:numCache>
                <c:formatCode>General</c:formatCode>
                <c:ptCount val="3"/>
                <c:pt idx="0">
                  <c:v>248</c:v>
                </c:pt>
                <c:pt idx="1">
                  <c:v>138</c:v>
                </c:pt>
                <c:pt idx="2">
                  <c:v>215</c:v>
                </c:pt>
              </c:numCache>
            </c:numRef>
          </c:val>
          <c:extLst xmlns:c16r2="http://schemas.microsoft.com/office/drawing/2015/06/chart">
            <c:ext xmlns:c16="http://schemas.microsoft.com/office/drawing/2014/chart" uri="{C3380CC4-5D6E-409C-BE32-E72D297353CC}">
              <c16:uniqueId val="{00000006-9D93-4CEE-B0D4-479C181227DA}"/>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'Cart Completion Freq.'!$A$13:$A$17</c:f>
              <c:strCache>
                <c:ptCount val="5"/>
                <c:pt idx="0">
                  <c:v>Always</c:v>
                </c:pt>
                <c:pt idx="1">
                  <c:v>Never</c:v>
                </c:pt>
                <c:pt idx="2">
                  <c:v>Often</c:v>
                </c:pt>
                <c:pt idx="3">
                  <c:v>Rarely</c:v>
                </c:pt>
                <c:pt idx="4">
                  <c:v>Sometimes</c:v>
                </c:pt>
              </c:strCache>
            </c:strRef>
          </c:cat>
          <c:val>
            <c:numRef>
              <c:f>'Cart Completion Freq.'!$B$13:$B$17</c:f>
              <c:numCache>
                <c:formatCode>General</c:formatCode>
                <c:ptCount val="5"/>
                <c:pt idx="0">
                  <c:v>46</c:v>
                </c:pt>
                <c:pt idx="1">
                  <c:v>21</c:v>
                </c:pt>
                <c:pt idx="2">
                  <c:v>158</c:v>
                </c:pt>
                <c:pt idx="3">
                  <c:v>72</c:v>
                </c:pt>
                <c:pt idx="4">
                  <c:v>304</c:v>
                </c:pt>
              </c:numCache>
            </c:numRef>
          </c:val>
          <c:extLst xmlns:c16r2="http://schemas.microsoft.com/office/drawing/2015/06/chart">
            <c:ext xmlns:c16="http://schemas.microsoft.com/office/drawing/2014/chart" uri="{C3380CC4-5D6E-409C-BE32-E72D297353CC}">
              <c16:uniqueId val="{00000000-9FB3-4BD9-BFD6-9E93198E7F5C}"/>
            </c:ext>
          </c:extLst>
        </c:ser>
        <c:dLbls>
          <c:dLblPos val="inEnd"/>
          <c:showLegendKey val="0"/>
          <c:showVal val="1"/>
          <c:showCatName val="0"/>
          <c:showSerName val="0"/>
          <c:showPercent val="0"/>
          <c:showBubbleSize val="0"/>
        </c:dLbls>
        <c:gapWidth val="326"/>
        <c:overlap val="-58"/>
        <c:axId val="244683520"/>
        <c:axId val="244686208"/>
      </c:barChart>
      <c:catAx>
        <c:axId val="24468352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686208"/>
        <c:crosses val="autoZero"/>
        <c:auto val="1"/>
        <c:lblAlgn val="ctr"/>
        <c:lblOffset val="100"/>
        <c:noMultiLvlLbl val="0"/>
      </c:catAx>
      <c:valAx>
        <c:axId val="24468620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6835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'Cart Abandonment Factors'!$A$12:$A$15</c:f>
              <c:strCache>
                <c:ptCount val="4"/>
                <c:pt idx="0">
                  <c:v>Changed my mind or no longer need the item</c:v>
                </c:pt>
                <c:pt idx="1">
                  <c:v>Found a better price elsewhere</c:v>
                </c:pt>
                <c:pt idx="2">
                  <c:v>High shipping costs</c:v>
                </c:pt>
                <c:pt idx="3">
                  <c:v>others</c:v>
                </c:pt>
              </c:strCache>
            </c:strRef>
          </c:cat>
          <c:val>
            <c:numRef>
              <c:f>'Cart Abandonment Factors'!$B$12:$B$15</c:f>
              <c:numCache>
                <c:formatCode>General</c:formatCode>
                <c:ptCount val="4"/>
                <c:pt idx="0">
                  <c:v>241</c:v>
                </c:pt>
                <c:pt idx="1">
                  <c:v>254</c:v>
                </c:pt>
                <c:pt idx="2">
                  <c:v>70</c:v>
                </c:pt>
                <c:pt idx="3">
                  <c:v>36</c:v>
                </c:pt>
              </c:numCache>
            </c:numRef>
          </c:val>
          <c:extLst xmlns:c16r2="http://schemas.microsoft.com/office/drawing/2015/06/chart">
            <c:ext xmlns:c16="http://schemas.microsoft.com/office/drawing/2014/chart" uri="{C3380CC4-5D6E-409C-BE32-E72D297353CC}">
              <c16:uniqueId val="{00000000-0E98-425D-BE6D-B707C4AA1A49}"/>
            </c:ext>
          </c:extLst>
        </c:ser>
        <c:dLbls>
          <c:dLblPos val="inEnd"/>
          <c:showLegendKey val="0"/>
          <c:showVal val="1"/>
          <c:showCatName val="0"/>
          <c:showSerName val="0"/>
          <c:showPercent val="0"/>
          <c:showBubbleSize val="0"/>
        </c:dLbls>
        <c:gapWidth val="326"/>
        <c:overlap val="-58"/>
        <c:axId val="244721920"/>
        <c:axId val="244724864"/>
      </c:barChart>
      <c:catAx>
        <c:axId val="24472192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724864"/>
        <c:crosses val="autoZero"/>
        <c:auto val="1"/>
        <c:lblAlgn val="ctr"/>
        <c:lblOffset val="100"/>
        <c:noMultiLvlLbl val="0"/>
      </c:catAx>
      <c:valAx>
        <c:axId val="244724864"/>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7219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'SaveForlater Freq.'!$A$12:$A$16</c:f>
              <c:strCache>
                <c:ptCount val="5"/>
                <c:pt idx="0">
                  <c:v>Always</c:v>
                </c:pt>
                <c:pt idx="1">
                  <c:v>Never</c:v>
                </c:pt>
                <c:pt idx="2">
                  <c:v>Often</c:v>
                </c:pt>
                <c:pt idx="3">
                  <c:v>Rarely</c:v>
                </c:pt>
                <c:pt idx="4">
                  <c:v>Sometimes</c:v>
                </c:pt>
              </c:strCache>
            </c:strRef>
          </c:cat>
          <c:val>
            <c:numRef>
              <c:f>'SaveForlater Freq.'!$B$12:$B$16</c:f>
              <c:numCache>
                <c:formatCode>General</c:formatCode>
                <c:ptCount val="5"/>
                <c:pt idx="0">
                  <c:v>54</c:v>
                </c:pt>
                <c:pt idx="1">
                  <c:v>59</c:v>
                </c:pt>
                <c:pt idx="2">
                  <c:v>156</c:v>
                </c:pt>
                <c:pt idx="3">
                  <c:v>81</c:v>
                </c:pt>
                <c:pt idx="4">
                  <c:v>251</c:v>
                </c:pt>
              </c:numCache>
            </c:numRef>
          </c:val>
          <c:extLst xmlns:c16r2="http://schemas.microsoft.com/office/drawing/2015/06/chart">
            <c:ext xmlns:c16="http://schemas.microsoft.com/office/drawing/2014/chart" uri="{C3380CC4-5D6E-409C-BE32-E72D297353CC}">
              <c16:uniqueId val="{00000000-2411-47B1-ACB4-F711701B0363}"/>
            </c:ext>
          </c:extLst>
        </c:ser>
        <c:dLbls>
          <c:dLblPos val="inEnd"/>
          <c:showLegendKey val="0"/>
          <c:showVal val="1"/>
          <c:showCatName val="0"/>
          <c:showSerName val="0"/>
          <c:showPercent val="0"/>
          <c:showBubbleSize val="0"/>
        </c:dLbls>
        <c:gapWidth val="326"/>
        <c:overlap val="-58"/>
        <c:axId val="244776960"/>
        <c:axId val="244779648"/>
      </c:barChart>
      <c:catAx>
        <c:axId val="24477696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779648"/>
        <c:crosses val="autoZero"/>
        <c:auto val="1"/>
        <c:lblAlgn val="ctr"/>
        <c:lblOffset val="100"/>
        <c:noMultiLvlLbl val="0"/>
      </c:catAx>
      <c:valAx>
        <c:axId val="24477964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7769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numRef>
              <c:f>'Customer Reviews Importance'!$A$13:$A$17</c:f>
              <c:numCache>
                <c:formatCode>General</c:formatCode>
                <c:ptCount val="5"/>
                <c:pt idx="0">
                  <c:v>1</c:v>
                </c:pt>
                <c:pt idx="1">
                  <c:v>2</c:v>
                </c:pt>
                <c:pt idx="2">
                  <c:v>3</c:v>
                </c:pt>
                <c:pt idx="3">
                  <c:v>4</c:v>
                </c:pt>
                <c:pt idx="4">
                  <c:v>5</c:v>
                </c:pt>
              </c:numCache>
            </c:numRef>
          </c:cat>
          <c:val>
            <c:numRef>
              <c:f>'Customer Reviews Importance'!$B$13:$B$17</c:f>
              <c:numCache>
                <c:formatCode>General</c:formatCode>
                <c:ptCount val="5"/>
                <c:pt idx="0">
                  <c:v>168</c:v>
                </c:pt>
                <c:pt idx="1">
                  <c:v>115</c:v>
                </c:pt>
                <c:pt idx="2">
                  <c:v>216</c:v>
                </c:pt>
                <c:pt idx="3">
                  <c:v>64</c:v>
                </c:pt>
                <c:pt idx="4">
                  <c:v>38</c:v>
                </c:pt>
              </c:numCache>
            </c:numRef>
          </c:val>
          <c:extLst xmlns:c16r2="http://schemas.microsoft.com/office/drawing/2015/06/chart">
            <c:ext xmlns:c16="http://schemas.microsoft.com/office/drawing/2014/chart" uri="{C3380CC4-5D6E-409C-BE32-E72D297353CC}">
              <c16:uniqueId val="{00000000-F707-4EBA-B9C5-2E74044B571B}"/>
            </c:ext>
          </c:extLst>
        </c:ser>
        <c:dLbls>
          <c:showLegendKey val="0"/>
          <c:showVal val="0"/>
          <c:showCatName val="0"/>
          <c:showSerName val="0"/>
          <c:showPercent val="0"/>
          <c:showBubbleSize val="0"/>
        </c:dLbls>
        <c:gapWidth val="326"/>
        <c:overlap val="-58"/>
        <c:axId val="244832512"/>
        <c:axId val="244973568"/>
      </c:barChart>
      <c:catAx>
        <c:axId val="244832512"/>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973568"/>
        <c:crosses val="autoZero"/>
        <c:auto val="1"/>
        <c:lblAlgn val="ctr"/>
        <c:lblOffset val="100"/>
        <c:noMultiLvlLbl val="0"/>
      </c:catAx>
      <c:valAx>
        <c:axId val="24497356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48325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c:spPr>
          <c:dPt>
            <c:idx val="0"/>
            <c:bubble3D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1-CD4E-4310-A23E-78AA71F363FE}"/>
              </c:ext>
            </c:extLst>
          </c:dPt>
          <c:dPt>
            <c:idx val="1"/>
            <c:bubble3D val="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a:noFill/>
              </a:ln>
              <a:effectLst>
                <a:outerShdw blurRad="317500" algn="ctr" rotWithShape="0">
                  <a:prstClr val="black">
                    <a:alpha val="25000"/>
                  </a:prstClr>
                </a:outerShdw>
              </a:effectLst>
            </c:spPr>
            <c:extLst xmlns:c16r2="http://schemas.microsoft.com/office/drawing/2015/06/chart">
              <c:ext xmlns:c16="http://schemas.microsoft.com/office/drawing/2014/chart" uri="{C3380CC4-5D6E-409C-BE32-E72D297353CC}">
                <c16:uniqueId val="{00000003-CD4E-4310-A23E-78AA71F363F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'Review Left'!$A$10:$A$11</c:f>
              <c:strCache>
                <c:ptCount val="2"/>
                <c:pt idx="0">
                  <c:v>No</c:v>
                </c:pt>
                <c:pt idx="1">
                  <c:v>Yes</c:v>
                </c:pt>
              </c:strCache>
            </c:strRef>
          </c:cat>
          <c:val>
            <c:numRef>
              <c:f>'Review Left'!$B$10:$B$11</c:f>
              <c:numCache>
                <c:formatCode>General</c:formatCode>
                <c:ptCount val="2"/>
                <c:pt idx="0">
                  <c:v>292</c:v>
                </c:pt>
                <c:pt idx="1">
                  <c:v>309</c:v>
                </c:pt>
              </c:numCache>
            </c:numRef>
          </c:val>
          <c:extLst xmlns:c16r2="http://schemas.microsoft.com/office/drawing/2015/06/chart">
            <c:ext xmlns:c16="http://schemas.microsoft.com/office/drawing/2014/chart" uri="{C3380CC4-5D6E-409C-BE32-E72D297353CC}">
              <c16:uniqueId val="{00000004-CD4E-4310-A23E-78AA71F363FE}"/>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'Review Reliability'!$A$13:$A$17</c:f>
              <c:strCache>
                <c:ptCount val="5"/>
                <c:pt idx="0">
                  <c:v>Heavily</c:v>
                </c:pt>
                <c:pt idx="1">
                  <c:v>Moderately</c:v>
                </c:pt>
                <c:pt idx="2">
                  <c:v>Never</c:v>
                </c:pt>
                <c:pt idx="3">
                  <c:v>Occasionally</c:v>
                </c:pt>
                <c:pt idx="4">
                  <c:v>Rarely</c:v>
                </c:pt>
              </c:strCache>
            </c:strRef>
          </c:cat>
          <c:val>
            <c:numRef>
              <c:f>'Review Reliability'!$B$13:$B$17</c:f>
              <c:numCache>
                <c:formatCode>General</c:formatCode>
                <c:ptCount val="5"/>
                <c:pt idx="0">
                  <c:v>149</c:v>
                </c:pt>
                <c:pt idx="1">
                  <c:v>199</c:v>
                </c:pt>
                <c:pt idx="2">
                  <c:v>23</c:v>
                </c:pt>
                <c:pt idx="3">
                  <c:v>190</c:v>
                </c:pt>
                <c:pt idx="4">
                  <c:v>40</c:v>
                </c:pt>
              </c:numCache>
            </c:numRef>
          </c:val>
          <c:extLst xmlns:c16r2="http://schemas.microsoft.com/office/drawing/2015/06/chart">
            <c:ext xmlns:c16="http://schemas.microsoft.com/office/drawing/2014/chart" uri="{C3380CC4-5D6E-409C-BE32-E72D297353CC}">
              <c16:uniqueId val="{00000000-2C5A-40A4-B461-68A58ABCCC79}"/>
            </c:ext>
          </c:extLst>
        </c:ser>
        <c:dLbls>
          <c:dLblPos val="inEnd"/>
          <c:showLegendKey val="0"/>
          <c:showVal val="1"/>
          <c:showCatName val="0"/>
          <c:showSerName val="0"/>
          <c:showPercent val="0"/>
          <c:showBubbleSize val="0"/>
        </c:dLbls>
        <c:gapWidth val="355"/>
        <c:overlap val="-70"/>
        <c:axId val="245009024"/>
        <c:axId val="245024256"/>
      </c:barChart>
      <c:catAx>
        <c:axId val="24500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5024256"/>
        <c:crosses val="autoZero"/>
        <c:auto val="1"/>
        <c:lblAlgn val="ctr"/>
        <c:lblOffset val="100"/>
        <c:noMultiLvlLbl val="0"/>
      </c:catAx>
      <c:valAx>
        <c:axId val="245024256"/>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50090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2EEC-49A0-8A4C-1764AB2D8C6E}"/>
              </c:ext>
            </c:extLst>
          </c:dPt>
          <c:dPt>
            <c:idx val="1"/>
            <c:bubble3D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2EEC-49A0-8A4C-1764AB2D8C6E}"/>
              </c:ext>
            </c:extLst>
          </c:dPt>
          <c:dPt>
            <c:idx val="2"/>
            <c:bubble3D val="0"/>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2EEC-49A0-8A4C-1764AB2D8C6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'Review Helpfulness'!$A$11:$A$13</c:f>
              <c:strCache>
                <c:ptCount val="3"/>
                <c:pt idx="0">
                  <c:v>No</c:v>
                </c:pt>
                <c:pt idx="1">
                  <c:v>Sometimes</c:v>
                </c:pt>
                <c:pt idx="2">
                  <c:v>Yes</c:v>
                </c:pt>
              </c:strCache>
            </c:strRef>
          </c:cat>
          <c:val>
            <c:numRef>
              <c:f>'Review Helpfulness'!$B$11:$B$13</c:f>
              <c:numCache>
                <c:formatCode>General</c:formatCode>
                <c:ptCount val="3"/>
                <c:pt idx="0">
                  <c:v>138</c:v>
                </c:pt>
                <c:pt idx="1">
                  <c:v>227</c:v>
                </c:pt>
                <c:pt idx="2">
                  <c:v>236</c:v>
                </c:pt>
              </c:numCache>
            </c:numRef>
          </c:val>
          <c:extLst xmlns:c16r2="http://schemas.microsoft.com/office/drawing/2015/06/chart">
            <c:ext xmlns:c16="http://schemas.microsoft.com/office/drawing/2014/chart" uri="{C3380CC4-5D6E-409C-BE32-E72D297353CC}">
              <c16:uniqueId val="{00000006-2EEC-49A0-8A4C-1764AB2D8C6E}"/>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Shopping Satisfaction'!$A$12:$A$15</c:f>
              <c:strCache>
                <c:ptCount val="4"/>
                <c:pt idx="0">
                  <c:v>Female</c:v>
                </c:pt>
                <c:pt idx="1">
                  <c:v>Male</c:v>
                </c:pt>
                <c:pt idx="2">
                  <c:v>Others</c:v>
                </c:pt>
                <c:pt idx="3">
                  <c:v>Prefer not to say</c:v>
                </c:pt>
              </c:strCache>
            </c:strRef>
          </c:cat>
          <c:val>
            <c:numRef>
              <c:f>'Sum of Shopping Satisfaction'!$B$12:$B$15</c:f>
              <c:numCache>
                <c:formatCode>General</c:formatCode>
                <c:ptCount val="4"/>
                <c:pt idx="0">
                  <c:v>352</c:v>
                </c:pt>
                <c:pt idx="1">
                  <c:v>141</c:v>
                </c:pt>
                <c:pt idx="2">
                  <c:v>19</c:v>
                </c:pt>
                <c:pt idx="3">
                  <c:v>89</c:v>
                </c:pt>
              </c:numCache>
            </c:numRef>
          </c:val>
          <c:extLst xmlns:c16r2="http://schemas.microsoft.com/office/drawing/2015/06/chart">
            <c:ext xmlns:c16="http://schemas.microsoft.com/office/drawing/2014/chart" uri="{C3380CC4-5D6E-409C-BE32-E72D297353CC}">
              <c16:uniqueId val="{00000000-A45F-4910-ADC1-E9CBFCF69152}"/>
            </c:ext>
          </c:extLst>
        </c:ser>
        <c:ser>
          <c:idx val="1"/>
          <c:order val="1"/>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Shopping Satisfaction'!$A$12:$A$15</c:f>
              <c:strCache>
                <c:ptCount val="4"/>
                <c:pt idx="0">
                  <c:v>Female</c:v>
                </c:pt>
                <c:pt idx="1">
                  <c:v>Male</c:v>
                </c:pt>
                <c:pt idx="2">
                  <c:v>Others</c:v>
                </c:pt>
                <c:pt idx="3">
                  <c:v>Prefer not to say</c:v>
                </c:pt>
              </c:strCache>
            </c:strRef>
          </c:cat>
          <c:val>
            <c:numRef>
              <c:f>'Sum of Shopping Satisfaction'!$C$12:$C$15</c:f>
              <c:numCache>
                <c:formatCode>General</c:formatCode>
                <c:ptCount val="4"/>
                <c:pt idx="0">
                  <c:v>865</c:v>
                </c:pt>
                <c:pt idx="1">
                  <c:v>324</c:v>
                </c:pt>
                <c:pt idx="2">
                  <c:v>54</c:v>
                </c:pt>
                <c:pt idx="3">
                  <c:v>237</c:v>
                </c:pt>
              </c:numCache>
            </c:numRef>
          </c:val>
          <c:extLst xmlns:c16r2="http://schemas.microsoft.com/office/drawing/2015/06/chart">
            <c:ext xmlns:c16="http://schemas.microsoft.com/office/drawing/2014/chart" uri="{C3380CC4-5D6E-409C-BE32-E72D297353CC}">
              <c16:uniqueId val="{00000001-A45F-4910-ADC1-E9CBFCF69152}"/>
            </c:ext>
          </c:extLst>
        </c:ser>
        <c:dLbls>
          <c:dLblPos val="inEnd"/>
          <c:showLegendKey val="0"/>
          <c:showVal val="1"/>
          <c:showCatName val="0"/>
          <c:showSerName val="0"/>
          <c:showPercent val="0"/>
          <c:showBubbleSize val="0"/>
        </c:dLbls>
        <c:gapWidth val="326"/>
        <c:overlap val="-58"/>
        <c:axId val="245377280"/>
        <c:axId val="245387264"/>
      </c:barChart>
      <c:catAx>
        <c:axId val="24537728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5387264"/>
        <c:crosses val="autoZero"/>
        <c:auto val="1"/>
        <c:lblAlgn val="ctr"/>
        <c:lblOffset val="100"/>
        <c:noMultiLvlLbl val="0"/>
      </c:catAx>
      <c:valAx>
        <c:axId val="245387264"/>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53772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'Service Appreciation'!$A$16:$A$23</c:f>
              <c:strCache>
                <c:ptCount val="8"/>
                <c:pt idx="0">
                  <c:v>All the above</c:v>
                </c:pt>
                <c:pt idx="1">
                  <c:v>Competitive prices</c:v>
                </c:pt>
                <c:pt idx="2">
                  <c:v>Customer service</c:v>
                </c:pt>
                <c:pt idx="3">
                  <c:v>Customer service </c:v>
                </c:pt>
                <c:pt idx="4">
                  <c:v>Product recommendations</c:v>
                </c:pt>
                <c:pt idx="5">
                  <c:v>Quick delivery</c:v>
                </c:pt>
                <c:pt idx="6">
                  <c:v>User-friendly website/app interface</c:v>
                </c:pt>
                <c:pt idx="7">
                  <c:v>Wide product selection</c:v>
                </c:pt>
              </c:strCache>
            </c:strRef>
          </c:cat>
          <c:val>
            <c:numRef>
              <c:f>'Service Appreciation'!$B$16:$B$23</c:f>
              <c:numCache>
                <c:formatCode>General</c:formatCode>
                <c:ptCount val="8"/>
                <c:pt idx="0">
                  <c:v>1</c:v>
                </c:pt>
                <c:pt idx="1">
                  <c:v>182</c:v>
                </c:pt>
                <c:pt idx="2">
                  <c:v>1</c:v>
                </c:pt>
                <c:pt idx="3">
                  <c:v>1</c:v>
                </c:pt>
                <c:pt idx="4">
                  <c:v>185</c:v>
                </c:pt>
                <c:pt idx="5">
                  <c:v>1</c:v>
                </c:pt>
                <c:pt idx="6">
                  <c:v>80</c:v>
                </c:pt>
                <c:pt idx="7">
                  <c:v>150</c:v>
                </c:pt>
              </c:numCache>
            </c:numRef>
          </c:val>
          <c:extLst xmlns:c16r2="http://schemas.microsoft.com/office/drawing/2015/06/chart">
            <c:ext xmlns:c16="http://schemas.microsoft.com/office/drawing/2014/chart" uri="{C3380CC4-5D6E-409C-BE32-E72D297353CC}">
              <c16:uniqueId val="{00000000-F5A6-4E67-8EB9-33257F3446BE}"/>
            </c:ext>
          </c:extLst>
        </c:ser>
        <c:dLbls>
          <c:dLblPos val="inEnd"/>
          <c:showLegendKey val="0"/>
          <c:showVal val="1"/>
          <c:showCatName val="0"/>
          <c:showSerName val="0"/>
          <c:showPercent val="0"/>
          <c:showBubbleSize val="0"/>
        </c:dLbls>
        <c:gapWidth val="115"/>
        <c:overlap val="-20"/>
        <c:axId val="245394048"/>
        <c:axId val="245425664"/>
      </c:barChart>
      <c:catAx>
        <c:axId val="2453940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5425664"/>
        <c:crosses val="autoZero"/>
        <c:auto val="1"/>
        <c:lblAlgn val="ctr"/>
        <c:lblOffset val="100"/>
        <c:noMultiLvlLbl val="0"/>
      </c:catAx>
      <c:valAx>
        <c:axId val="24542566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5394048"/>
        <c:crosses val="autoZero"/>
        <c:crossBetween val="between"/>
      </c:valAx>
      <c:spPr>
        <a:noFill/>
        <a:ln>
          <a:noFill/>
        </a:ln>
        <a:effectLst/>
      </c:spPr>
    </c:plotArea>
    <c:plotVisOnly val="1"/>
    <c:dispBlanksAs val="gap"/>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Improvements!$A$13:$A$17</c:f>
              <c:strCache>
                <c:ptCount val="5"/>
                <c:pt idx="0">
                  <c:v>Customer service responsiveness</c:v>
                </c:pt>
                <c:pt idx="1">
                  <c:v>No Problems</c:v>
                </c:pt>
                <c:pt idx="2">
                  <c:v>Shipping speed and reliability</c:v>
                </c:pt>
                <c:pt idx="3">
                  <c:v>UI improvements</c:v>
                </c:pt>
                <c:pt idx="4">
                  <c:v>Products Improvements</c:v>
                </c:pt>
              </c:strCache>
            </c:strRef>
          </c:cat>
          <c:val>
            <c:numRef>
              <c:f>Improvements!$B$13:$B$17</c:f>
              <c:numCache>
                <c:formatCode>General</c:formatCode>
                <c:ptCount val="5"/>
                <c:pt idx="0">
                  <c:v>217</c:v>
                </c:pt>
                <c:pt idx="1">
                  <c:v>5</c:v>
                </c:pt>
                <c:pt idx="2">
                  <c:v>79</c:v>
                </c:pt>
                <c:pt idx="3">
                  <c:v>4</c:v>
                </c:pt>
                <c:pt idx="4">
                  <c:v>296</c:v>
                </c:pt>
              </c:numCache>
            </c:numRef>
          </c:val>
          <c:extLst xmlns:c16r2="http://schemas.microsoft.com/office/drawing/2015/06/chart">
            <c:ext xmlns:c16="http://schemas.microsoft.com/office/drawing/2014/chart" uri="{C3380CC4-5D6E-409C-BE32-E72D297353CC}">
              <c16:uniqueId val="{00000000-D534-4260-B71A-FC2253C85C6E}"/>
            </c:ext>
          </c:extLst>
        </c:ser>
        <c:dLbls>
          <c:dLblPos val="inEnd"/>
          <c:showLegendKey val="0"/>
          <c:showVal val="1"/>
          <c:showCatName val="0"/>
          <c:showSerName val="0"/>
          <c:showPercent val="0"/>
          <c:showBubbleSize val="0"/>
        </c:dLbls>
        <c:gapWidth val="65"/>
        <c:axId val="245145984"/>
        <c:axId val="245148672"/>
      </c:barChart>
      <c:catAx>
        <c:axId val="2451459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2"/>
                </a:solidFill>
                <a:latin typeface="+mn-lt"/>
                <a:ea typeface="+mn-ea"/>
                <a:cs typeface="+mn-cs"/>
              </a:defRPr>
            </a:pPr>
            <a:endParaRPr lang="en-US"/>
          </a:p>
        </c:txPr>
        <c:crossAx val="245148672"/>
        <c:crosses val="autoZero"/>
        <c:auto val="1"/>
        <c:lblAlgn val="ctr"/>
        <c:lblOffset val="100"/>
        <c:noMultiLvlLbl val="0"/>
      </c:catAx>
      <c:valAx>
        <c:axId val="2451486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451459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baseline="0">
          <a:solidFill>
            <a:schemeClr val="bg2"/>
          </a:solidFill>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'Service Appreciation'!$A$16:$A$23</c:f>
              <c:strCache>
                <c:ptCount val="8"/>
                <c:pt idx="0">
                  <c:v>All the above</c:v>
                </c:pt>
                <c:pt idx="1">
                  <c:v>Competitive prices</c:v>
                </c:pt>
                <c:pt idx="2">
                  <c:v>Customer service</c:v>
                </c:pt>
                <c:pt idx="3">
                  <c:v>Customer service </c:v>
                </c:pt>
                <c:pt idx="4">
                  <c:v>Product recommendations</c:v>
                </c:pt>
                <c:pt idx="5">
                  <c:v>Quick delivery</c:v>
                </c:pt>
                <c:pt idx="6">
                  <c:v>User-friendly website/app interface</c:v>
                </c:pt>
                <c:pt idx="7">
                  <c:v>Wide product selection</c:v>
                </c:pt>
              </c:strCache>
            </c:strRef>
          </c:cat>
          <c:val>
            <c:numRef>
              <c:f>'Service Appreciation'!$B$16:$B$23</c:f>
              <c:numCache>
                <c:formatCode>General</c:formatCode>
                <c:ptCount val="8"/>
                <c:pt idx="0">
                  <c:v>1</c:v>
                </c:pt>
                <c:pt idx="1">
                  <c:v>182</c:v>
                </c:pt>
                <c:pt idx="2">
                  <c:v>1</c:v>
                </c:pt>
                <c:pt idx="3">
                  <c:v>1</c:v>
                </c:pt>
                <c:pt idx="4">
                  <c:v>185</c:v>
                </c:pt>
                <c:pt idx="5">
                  <c:v>1</c:v>
                </c:pt>
                <c:pt idx="6">
                  <c:v>80</c:v>
                </c:pt>
                <c:pt idx="7">
                  <c:v>150</c:v>
                </c:pt>
              </c:numCache>
            </c:numRef>
          </c:val>
          <c:extLst xmlns:c16r2="http://schemas.microsoft.com/office/drawing/2015/06/chart">
            <c:ext xmlns:c16="http://schemas.microsoft.com/office/drawing/2014/chart" uri="{C3380CC4-5D6E-409C-BE32-E72D297353CC}">
              <c16:uniqueId val="{00000000-F5A6-4E67-8EB9-33257F3446BE}"/>
            </c:ext>
          </c:extLst>
        </c:ser>
        <c:dLbls>
          <c:dLblPos val="inEnd"/>
          <c:showLegendKey val="0"/>
          <c:showVal val="1"/>
          <c:showCatName val="0"/>
          <c:showSerName val="0"/>
          <c:showPercent val="0"/>
          <c:showBubbleSize val="0"/>
        </c:dLbls>
        <c:gapWidth val="115"/>
        <c:overlap val="-20"/>
        <c:axId val="245521024"/>
        <c:axId val="245544448"/>
      </c:barChart>
      <c:catAx>
        <c:axId val="2455210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5544448"/>
        <c:crosses val="autoZero"/>
        <c:auto val="1"/>
        <c:lblAlgn val="ctr"/>
        <c:lblOffset val="100"/>
        <c:noMultiLvlLbl val="0"/>
      </c:catAx>
      <c:valAx>
        <c:axId val="2455444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552102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Improvements!$A$13:$A$17</c:f>
              <c:strCache>
                <c:ptCount val="5"/>
                <c:pt idx="0">
                  <c:v>Customer service responsiveness</c:v>
                </c:pt>
                <c:pt idx="1">
                  <c:v>No Problems</c:v>
                </c:pt>
                <c:pt idx="2">
                  <c:v>Shipping speed and reliability</c:v>
                </c:pt>
                <c:pt idx="3">
                  <c:v>UI improvements</c:v>
                </c:pt>
                <c:pt idx="4">
                  <c:v>Products Improvements</c:v>
                </c:pt>
              </c:strCache>
            </c:strRef>
          </c:cat>
          <c:val>
            <c:numRef>
              <c:f>Improvements!$B$13:$B$17</c:f>
              <c:numCache>
                <c:formatCode>General</c:formatCode>
                <c:ptCount val="5"/>
                <c:pt idx="0">
                  <c:v>217</c:v>
                </c:pt>
                <c:pt idx="1">
                  <c:v>5</c:v>
                </c:pt>
                <c:pt idx="2">
                  <c:v>79</c:v>
                </c:pt>
                <c:pt idx="3">
                  <c:v>4</c:v>
                </c:pt>
                <c:pt idx="4">
                  <c:v>296</c:v>
                </c:pt>
              </c:numCache>
            </c:numRef>
          </c:val>
          <c:extLst xmlns:c16r2="http://schemas.microsoft.com/office/drawing/2015/06/chart">
            <c:ext xmlns:c16="http://schemas.microsoft.com/office/drawing/2014/chart" uri="{C3380CC4-5D6E-409C-BE32-E72D297353CC}">
              <c16:uniqueId val="{00000000-3BB9-43EA-8A0C-BCAE2FE20A68}"/>
            </c:ext>
          </c:extLst>
        </c:ser>
        <c:dLbls>
          <c:dLblPos val="inEnd"/>
          <c:showLegendKey val="0"/>
          <c:showVal val="1"/>
          <c:showCatName val="0"/>
          <c:showSerName val="0"/>
          <c:showPercent val="0"/>
          <c:showBubbleSize val="0"/>
        </c:dLbls>
        <c:gapWidth val="65"/>
        <c:axId val="245627904"/>
        <c:axId val="243798784"/>
      </c:barChart>
      <c:catAx>
        <c:axId val="2456279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3798784"/>
        <c:crosses val="autoZero"/>
        <c:auto val="1"/>
        <c:lblAlgn val="ctr"/>
        <c:lblOffset val="100"/>
        <c:noMultiLvlLbl val="0"/>
      </c:catAx>
      <c:valAx>
        <c:axId val="2437987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562790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8" Type="http://schemas.openxmlformats.org/officeDocument/2006/relationships/chart" Target="../charts/chart23.xml"/><Relationship Id="rId13" Type="http://schemas.openxmlformats.org/officeDocument/2006/relationships/chart" Target="../charts/chart28.xml"/><Relationship Id="rId18" Type="http://schemas.openxmlformats.org/officeDocument/2006/relationships/chart" Target="../charts/chart33.xml"/><Relationship Id="rId3" Type="http://schemas.openxmlformats.org/officeDocument/2006/relationships/image" Target="../media/image3.svg"/><Relationship Id="rId21" Type="http://schemas.openxmlformats.org/officeDocument/2006/relationships/chart" Target="../charts/chart36.xml"/><Relationship Id="rId7" Type="http://schemas.openxmlformats.org/officeDocument/2006/relationships/chart" Target="../charts/chart22.xml"/><Relationship Id="rId12" Type="http://schemas.openxmlformats.org/officeDocument/2006/relationships/chart" Target="../charts/chart27.xml"/><Relationship Id="rId17" Type="http://schemas.openxmlformats.org/officeDocument/2006/relationships/chart" Target="../charts/chart32.xml"/><Relationship Id="rId2" Type="http://schemas.openxmlformats.org/officeDocument/2006/relationships/image" Target="../media/image2.png"/><Relationship Id="rId16" Type="http://schemas.openxmlformats.org/officeDocument/2006/relationships/chart" Target="../charts/chart31.xml"/><Relationship Id="rId20" Type="http://schemas.openxmlformats.org/officeDocument/2006/relationships/chart" Target="../charts/chart35.xml"/><Relationship Id="rId1" Type="http://schemas.openxmlformats.org/officeDocument/2006/relationships/image" Target="../media/image1.png"/><Relationship Id="rId6" Type="http://schemas.openxmlformats.org/officeDocument/2006/relationships/chart" Target="../charts/chart21.xml"/><Relationship Id="rId11" Type="http://schemas.openxmlformats.org/officeDocument/2006/relationships/chart" Target="../charts/chart26.xml"/><Relationship Id="rId24" Type="http://schemas.openxmlformats.org/officeDocument/2006/relationships/image" Target="../media/image3.tmp"/><Relationship Id="rId5" Type="http://schemas.openxmlformats.org/officeDocument/2006/relationships/chart" Target="../charts/chart20.xml"/><Relationship Id="rId15" Type="http://schemas.openxmlformats.org/officeDocument/2006/relationships/chart" Target="../charts/chart30.xml"/><Relationship Id="rId23" Type="http://schemas.openxmlformats.org/officeDocument/2006/relationships/chart" Target="../charts/chart38.xml"/><Relationship Id="rId10" Type="http://schemas.openxmlformats.org/officeDocument/2006/relationships/chart" Target="../charts/chart25.xml"/><Relationship Id="rId19" Type="http://schemas.openxmlformats.org/officeDocument/2006/relationships/chart" Target="../charts/chart34.xml"/><Relationship Id="rId4" Type="http://schemas.openxmlformats.org/officeDocument/2006/relationships/chart" Target="../charts/chart19.xml"/><Relationship Id="rId9" Type="http://schemas.openxmlformats.org/officeDocument/2006/relationships/chart" Target="../charts/chart24.xml"/><Relationship Id="rId14" Type="http://schemas.openxmlformats.org/officeDocument/2006/relationships/chart" Target="../charts/chart29.xml"/><Relationship Id="rId22" Type="http://schemas.openxmlformats.org/officeDocument/2006/relationships/chart" Target="../charts/chart3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40.xml"/></Relationships>
</file>

<file path=xl/drawings/drawing1.xml><?xml version="1.0" encoding="utf-8"?>
<xdr:wsDr xmlns:xdr="http://schemas.openxmlformats.org/drawingml/2006/spreadsheetDrawing" xmlns:a="http://schemas.openxmlformats.org/drawingml/2006/main">
  <xdr:twoCellAnchor>
    <xdr:from>
      <xdr:col>3</xdr:col>
      <xdr:colOff>352426</xdr:colOff>
      <xdr:row>13</xdr:row>
      <xdr:rowOff>123825</xdr:rowOff>
    </xdr:from>
    <xdr:to>
      <xdr:col>6</xdr:col>
      <xdr:colOff>400050</xdr:colOff>
      <xdr:row>23</xdr:row>
      <xdr:rowOff>76200</xdr:rowOff>
    </xdr:to>
    <xdr:graphicFrame macro="">
      <xdr:nvGraphicFramePr>
        <xdr:cNvPr id="2" name="Chart 1">
          <a:extLst>
            <a:ext uri="{FF2B5EF4-FFF2-40B4-BE49-F238E27FC236}">
              <a16:creationId xmlns:a16="http://schemas.microsoft.com/office/drawing/2014/main" xmlns="" id="{B0E615C1-0B26-0EBC-D978-B92D2D129B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228600</xdr:colOff>
      <xdr:row>8</xdr:row>
      <xdr:rowOff>66675</xdr:rowOff>
    </xdr:from>
    <xdr:to>
      <xdr:col>7</xdr:col>
      <xdr:colOff>219075</xdr:colOff>
      <xdr:row>20</xdr:row>
      <xdr:rowOff>166687</xdr:rowOff>
    </xdr:to>
    <xdr:graphicFrame macro="">
      <xdr:nvGraphicFramePr>
        <xdr:cNvPr id="2" name="Chart 1">
          <a:extLst>
            <a:ext uri="{FF2B5EF4-FFF2-40B4-BE49-F238E27FC236}">
              <a16:creationId xmlns:a16="http://schemas.microsoft.com/office/drawing/2014/main" xmlns="" id="{FE74CD1B-AFCB-FA9E-36C0-26AABF1CED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942975</xdr:colOff>
      <xdr:row>10</xdr:row>
      <xdr:rowOff>28576</xdr:rowOff>
    </xdr:from>
    <xdr:to>
      <xdr:col>1</xdr:col>
      <xdr:colOff>1724025</xdr:colOff>
      <xdr:row>18</xdr:row>
      <xdr:rowOff>142876</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xmlns="" id="{5CB70806-B1AA-2A00-361D-6C51C0703B3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2975" y="1933576"/>
              <a:ext cx="1828800" cy="163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519112</xdr:colOff>
      <xdr:row>3</xdr:row>
      <xdr:rowOff>4762</xdr:rowOff>
    </xdr:from>
    <xdr:to>
      <xdr:col>9</xdr:col>
      <xdr:colOff>552450</xdr:colOff>
      <xdr:row>17</xdr:row>
      <xdr:rowOff>80962</xdr:rowOff>
    </xdr:to>
    <xdr:graphicFrame macro="">
      <xdr:nvGraphicFramePr>
        <xdr:cNvPr id="3" name="Chart 2">
          <a:extLst>
            <a:ext uri="{FF2B5EF4-FFF2-40B4-BE49-F238E27FC236}">
              <a16:creationId xmlns:a16="http://schemas.microsoft.com/office/drawing/2014/main" xmlns="" id="{4C693298-0D5B-D5B1-E604-C1756A1E37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342900</xdr:colOff>
      <xdr:row>2</xdr:row>
      <xdr:rowOff>38100</xdr:rowOff>
    </xdr:from>
    <xdr:to>
      <xdr:col>19</xdr:col>
      <xdr:colOff>161926</xdr:colOff>
      <xdr:row>15</xdr:row>
      <xdr:rowOff>85725</xdr:rowOff>
    </xdr:to>
    <mc:AlternateContent xmlns:mc="http://schemas.openxmlformats.org/markup-compatibility/2006" xmlns:a14="http://schemas.microsoft.com/office/drawing/2010/main">
      <mc:Choice Requires="a14">
        <xdr:graphicFrame macro="">
          <xdr:nvGraphicFramePr>
            <xdr:cNvPr id="2" name="Purchase Categories">
              <a:extLst>
                <a:ext uri="{FF2B5EF4-FFF2-40B4-BE49-F238E27FC236}">
                  <a16:creationId xmlns:a16="http://schemas.microsoft.com/office/drawing/2014/main" xmlns="" id="{C618B4D6-91D3-008C-9690-D421C5C68DC7}"/>
                </a:ext>
              </a:extLst>
            </xdr:cNvPr>
            <xdr:cNvGraphicFramePr/>
          </xdr:nvGraphicFramePr>
          <xdr:xfrm>
            <a:off x="0" y="0"/>
            <a:ext cx="0" cy="0"/>
          </xdr:xfrm>
          <a:graphic>
            <a:graphicData uri="http://schemas.microsoft.com/office/drawing/2010/slicer">
              <sle:slicer xmlns:sle="http://schemas.microsoft.com/office/drawing/2010/slicer" name="Purchase Categories"/>
            </a:graphicData>
          </a:graphic>
        </xdr:graphicFrame>
      </mc:Choice>
      <mc:Fallback xmlns="">
        <xdr:sp macro="" textlink="">
          <xdr:nvSpPr>
            <xdr:cNvPr id="0" name=""/>
            <xdr:cNvSpPr>
              <a:spLocks noTextEdit="1"/>
            </xdr:cNvSpPr>
          </xdr:nvSpPr>
          <xdr:spPr>
            <a:xfrm>
              <a:off x="17983200" y="419100"/>
              <a:ext cx="1647826"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9525</xdr:colOff>
      <xdr:row>3</xdr:row>
      <xdr:rowOff>23812</xdr:rowOff>
    </xdr:from>
    <xdr:to>
      <xdr:col>14</xdr:col>
      <xdr:colOff>314325</xdr:colOff>
      <xdr:row>17</xdr:row>
      <xdr:rowOff>100012</xdr:rowOff>
    </xdr:to>
    <xdr:graphicFrame macro="">
      <xdr:nvGraphicFramePr>
        <xdr:cNvPr id="3" name="Chart 2">
          <a:extLst>
            <a:ext uri="{FF2B5EF4-FFF2-40B4-BE49-F238E27FC236}">
              <a16:creationId xmlns:a16="http://schemas.microsoft.com/office/drawing/2014/main" xmlns="" id="{A591283D-465D-0504-BE13-B3981E647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600075</xdr:colOff>
      <xdr:row>2</xdr:row>
      <xdr:rowOff>4762</xdr:rowOff>
    </xdr:from>
    <xdr:to>
      <xdr:col>5</xdr:col>
      <xdr:colOff>28575</xdr:colOff>
      <xdr:row>16</xdr:row>
      <xdr:rowOff>80962</xdr:rowOff>
    </xdr:to>
    <xdr:graphicFrame macro="">
      <xdr:nvGraphicFramePr>
        <xdr:cNvPr id="2" name="Chart 1">
          <a:extLst>
            <a:ext uri="{FF2B5EF4-FFF2-40B4-BE49-F238E27FC236}">
              <a16:creationId xmlns:a16="http://schemas.microsoft.com/office/drawing/2014/main" xmlns="" id="{DDDB52D4-C57D-1C35-6B2C-2769038271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381000</xdr:colOff>
      <xdr:row>3</xdr:row>
      <xdr:rowOff>128587</xdr:rowOff>
    </xdr:from>
    <xdr:to>
      <xdr:col>8</xdr:col>
      <xdr:colOff>285750</xdr:colOff>
      <xdr:row>18</xdr:row>
      <xdr:rowOff>14287</xdr:rowOff>
    </xdr:to>
    <xdr:graphicFrame macro="">
      <xdr:nvGraphicFramePr>
        <xdr:cNvPr id="2" name="Chart 1">
          <a:extLst>
            <a:ext uri="{FF2B5EF4-FFF2-40B4-BE49-F238E27FC236}">
              <a16:creationId xmlns:a16="http://schemas.microsoft.com/office/drawing/2014/main" xmlns="" id="{A855CFE0-AB23-9EEF-E8D3-C27BC0A9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1633537</xdr:colOff>
      <xdr:row>7</xdr:row>
      <xdr:rowOff>152399</xdr:rowOff>
    </xdr:from>
    <xdr:to>
      <xdr:col>5</xdr:col>
      <xdr:colOff>219075</xdr:colOff>
      <xdr:row>18</xdr:row>
      <xdr:rowOff>185736</xdr:rowOff>
    </xdr:to>
    <xdr:graphicFrame macro="">
      <xdr:nvGraphicFramePr>
        <xdr:cNvPr id="3" name="Chart 2">
          <a:extLst>
            <a:ext uri="{FF2B5EF4-FFF2-40B4-BE49-F238E27FC236}">
              <a16:creationId xmlns:a16="http://schemas.microsoft.com/office/drawing/2014/main" xmlns="" id="{A5495CB6-3497-A384-E6D1-93A27DFDB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4762</xdr:colOff>
      <xdr:row>8</xdr:row>
      <xdr:rowOff>19049</xdr:rowOff>
    </xdr:from>
    <xdr:to>
      <xdr:col>7</xdr:col>
      <xdr:colOff>19050</xdr:colOff>
      <xdr:row>21</xdr:row>
      <xdr:rowOff>52386</xdr:rowOff>
    </xdr:to>
    <xdr:graphicFrame macro="">
      <xdr:nvGraphicFramePr>
        <xdr:cNvPr id="2" name="Chart 1">
          <a:extLst>
            <a:ext uri="{FF2B5EF4-FFF2-40B4-BE49-F238E27FC236}">
              <a16:creationId xmlns:a16="http://schemas.microsoft.com/office/drawing/2014/main" xmlns="" id="{6DD2DBF2-727C-713A-534A-DB3A1F9A7D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66675</xdr:colOff>
      <xdr:row>3</xdr:row>
      <xdr:rowOff>128587</xdr:rowOff>
    </xdr:from>
    <xdr:to>
      <xdr:col>8</xdr:col>
      <xdr:colOff>400050</xdr:colOff>
      <xdr:row>18</xdr:row>
      <xdr:rowOff>14287</xdr:rowOff>
    </xdr:to>
    <xdr:graphicFrame macro="">
      <xdr:nvGraphicFramePr>
        <xdr:cNvPr id="2" name="Chart 1">
          <a:extLst>
            <a:ext uri="{FF2B5EF4-FFF2-40B4-BE49-F238E27FC236}">
              <a16:creationId xmlns:a16="http://schemas.microsoft.com/office/drawing/2014/main" xmlns="" id="{A5A677D2-64F6-7BC7-8F2B-5DAFC9152F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xdr:colOff>
      <xdr:row>2</xdr:row>
      <xdr:rowOff>23812</xdr:rowOff>
    </xdr:from>
    <xdr:to>
      <xdr:col>9</xdr:col>
      <xdr:colOff>476251</xdr:colOff>
      <xdr:row>16</xdr:row>
      <xdr:rowOff>100012</xdr:rowOff>
    </xdr:to>
    <xdr:graphicFrame macro="">
      <xdr:nvGraphicFramePr>
        <xdr:cNvPr id="2" name="Chart 1">
          <a:extLst>
            <a:ext uri="{FF2B5EF4-FFF2-40B4-BE49-F238E27FC236}">
              <a16:creationId xmlns:a16="http://schemas.microsoft.com/office/drawing/2014/main" xmlns="" id="{A1C76566-75F7-EE6F-6DAE-EC484544E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4762</xdr:colOff>
      <xdr:row>1</xdr:row>
      <xdr:rowOff>185737</xdr:rowOff>
    </xdr:from>
    <xdr:to>
      <xdr:col>10</xdr:col>
      <xdr:colOff>28575</xdr:colOff>
      <xdr:row>16</xdr:row>
      <xdr:rowOff>71437</xdr:rowOff>
    </xdr:to>
    <xdr:graphicFrame macro="">
      <xdr:nvGraphicFramePr>
        <xdr:cNvPr id="2" name="Chart 1">
          <a:extLst>
            <a:ext uri="{FF2B5EF4-FFF2-40B4-BE49-F238E27FC236}">
              <a16:creationId xmlns:a16="http://schemas.microsoft.com/office/drawing/2014/main" xmlns="" id="{0A1D3B84-C3EB-9ED1-A677-E4C67FD0E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9525</xdr:colOff>
      <xdr:row>1</xdr:row>
      <xdr:rowOff>185737</xdr:rowOff>
    </xdr:from>
    <xdr:to>
      <xdr:col>10</xdr:col>
      <xdr:colOff>85725</xdr:colOff>
      <xdr:row>15</xdr:row>
      <xdr:rowOff>114300</xdr:rowOff>
    </xdr:to>
    <xdr:graphicFrame macro="">
      <xdr:nvGraphicFramePr>
        <xdr:cNvPr id="2" name="Chart 1">
          <a:extLst>
            <a:ext uri="{FF2B5EF4-FFF2-40B4-BE49-F238E27FC236}">
              <a16:creationId xmlns:a16="http://schemas.microsoft.com/office/drawing/2014/main" xmlns="" id="{0A116F1C-D4C4-D823-EF01-B5B5250CF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14287</xdr:colOff>
      <xdr:row>2</xdr:row>
      <xdr:rowOff>4762</xdr:rowOff>
    </xdr:from>
    <xdr:to>
      <xdr:col>8</xdr:col>
      <xdr:colOff>504825</xdr:colOff>
      <xdr:row>16</xdr:row>
      <xdr:rowOff>80962</xdr:rowOff>
    </xdr:to>
    <xdr:graphicFrame macro="">
      <xdr:nvGraphicFramePr>
        <xdr:cNvPr id="2" name="Chart 1">
          <a:extLst>
            <a:ext uri="{FF2B5EF4-FFF2-40B4-BE49-F238E27FC236}">
              <a16:creationId xmlns:a16="http://schemas.microsoft.com/office/drawing/2014/main" xmlns="" id="{64ABB48F-53D7-F129-F1C7-431D0398E6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481012</xdr:colOff>
      <xdr:row>3</xdr:row>
      <xdr:rowOff>33337</xdr:rowOff>
    </xdr:from>
    <xdr:to>
      <xdr:col>9</xdr:col>
      <xdr:colOff>323850</xdr:colOff>
      <xdr:row>17</xdr:row>
      <xdr:rowOff>109537</xdr:rowOff>
    </xdr:to>
    <xdr:graphicFrame macro="">
      <xdr:nvGraphicFramePr>
        <xdr:cNvPr id="2" name="Chart 1">
          <a:extLst>
            <a:ext uri="{FF2B5EF4-FFF2-40B4-BE49-F238E27FC236}">
              <a16:creationId xmlns:a16="http://schemas.microsoft.com/office/drawing/2014/main" xmlns="" id="{19835526-DEFC-79B0-FA82-31654F276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585787</xdr:colOff>
      <xdr:row>2</xdr:row>
      <xdr:rowOff>4762</xdr:rowOff>
    </xdr:from>
    <xdr:to>
      <xdr:col>8</xdr:col>
      <xdr:colOff>133350</xdr:colOff>
      <xdr:row>16</xdr:row>
      <xdr:rowOff>80962</xdr:rowOff>
    </xdr:to>
    <xdr:graphicFrame macro="">
      <xdr:nvGraphicFramePr>
        <xdr:cNvPr id="2" name="Chart 1">
          <a:extLst>
            <a:ext uri="{FF2B5EF4-FFF2-40B4-BE49-F238E27FC236}">
              <a16:creationId xmlns:a16="http://schemas.microsoft.com/office/drawing/2014/main" xmlns="" id="{C5D4FBF4-4396-7C39-4670-9C1A92C39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3</xdr:col>
      <xdr:colOff>590550</xdr:colOff>
      <xdr:row>3</xdr:row>
      <xdr:rowOff>128587</xdr:rowOff>
    </xdr:from>
    <xdr:to>
      <xdr:col>11</xdr:col>
      <xdr:colOff>285750</xdr:colOff>
      <xdr:row>18</xdr:row>
      <xdr:rowOff>14287</xdr:rowOff>
    </xdr:to>
    <xdr:graphicFrame macro="">
      <xdr:nvGraphicFramePr>
        <xdr:cNvPr id="2" name="Chart 1">
          <a:extLst>
            <a:ext uri="{FF2B5EF4-FFF2-40B4-BE49-F238E27FC236}">
              <a16:creationId xmlns:a16="http://schemas.microsoft.com/office/drawing/2014/main" xmlns="" id="{3B062949-6B11-EA4C-399F-D96249273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400050</xdr:colOff>
      <xdr:row>3</xdr:row>
      <xdr:rowOff>128587</xdr:rowOff>
    </xdr:from>
    <xdr:to>
      <xdr:col>9</xdr:col>
      <xdr:colOff>238125</xdr:colOff>
      <xdr:row>18</xdr:row>
      <xdr:rowOff>14287</xdr:rowOff>
    </xdr:to>
    <xdr:graphicFrame macro="">
      <xdr:nvGraphicFramePr>
        <xdr:cNvPr id="2" name="Chart 1">
          <a:extLst>
            <a:ext uri="{FF2B5EF4-FFF2-40B4-BE49-F238E27FC236}">
              <a16:creationId xmlns:a16="http://schemas.microsoft.com/office/drawing/2014/main" xmlns="" id="{82A274F1-1F4F-7D2A-E540-1B9F12592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3</xdr:col>
      <xdr:colOff>71437</xdr:colOff>
      <xdr:row>2</xdr:row>
      <xdr:rowOff>4762</xdr:rowOff>
    </xdr:from>
    <xdr:to>
      <xdr:col>10</xdr:col>
      <xdr:colOff>285750</xdr:colOff>
      <xdr:row>16</xdr:row>
      <xdr:rowOff>80962</xdr:rowOff>
    </xdr:to>
    <xdr:graphicFrame macro="">
      <xdr:nvGraphicFramePr>
        <xdr:cNvPr id="2" name="Chart 1">
          <a:extLst>
            <a:ext uri="{FF2B5EF4-FFF2-40B4-BE49-F238E27FC236}">
              <a16:creationId xmlns:a16="http://schemas.microsoft.com/office/drawing/2014/main" xmlns="" id="{98111C34-3487-6886-84FF-A50F47810F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206374</xdr:colOff>
      <xdr:row>54</xdr:row>
      <xdr:rowOff>31750</xdr:rowOff>
    </xdr:from>
    <xdr:to>
      <xdr:col>20</xdr:col>
      <xdr:colOff>317499</xdr:colOff>
      <xdr:row>68</xdr:row>
      <xdr:rowOff>167822</xdr:rowOff>
    </xdr:to>
    <xdr:sp macro="" textlink="">
      <xdr:nvSpPr>
        <xdr:cNvPr id="1029" name="Rectangle: Rounded Corners 1028">
          <a:extLst>
            <a:ext uri="{FF2B5EF4-FFF2-40B4-BE49-F238E27FC236}">
              <a16:creationId xmlns:a16="http://schemas.microsoft.com/office/drawing/2014/main" xmlns="" id="{470C65F8-ED1F-420E-8932-2E676D149632}"/>
            </a:ext>
          </a:extLst>
        </xdr:cNvPr>
        <xdr:cNvSpPr/>
      </xdr:nvSpPr>
      <xdr:spPr>
        <a:xfrm>
          <a:off x="8651874" y="10318750"/>
          <a:ext cx="3730625"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7</xdr:col>
      <xdr:colOff>539750</xdr:colOff>
      <xdr:row>54</xdr:row>
      <xdr:rowOff>47625</xdr:rowOff>
    </xdr:from>
    <xdr:to>
      <xdr:col>14</xdr:col>
      <xdr:colOff>127000</xdr:colOff>
      <xdr:row>68</xdr:row>
      <xdr:rowOff>183697</xdr:rowOff>
    </xdr:to>
    <xdr:sp macro="" textlink="">
      <xdr:nvSpPr>
        <xdr:cNvPr id="1026" name="Rectangle: Rounded Corners 1025">
          <a:extLst>
            <a:ext uri="{FF2B5EF4-FFF2-40B4-BE49-F238E27FC236}">
              <a16:creationId xmlns:a16="http://schemas.microsoft.com/office/drawing/2014/main" xmlns="" id="{B9C7BDF3-BCD3-4869-B155-E9CE6BB9F641}"/>
            </a:ext>
          </a:extLst>
        </xdr:cNvPr>
        <xdr:cNvSpPr/>
      </xdr:nvSpPr>
      <xdr:spPr>
        <a:xfrm>
          <a:off x="4762500" y="10334625"/>
          <a:ext cx="3810000"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xdr:col>
      <xdr:colOff>30162</xdr:colOff>
      <xdr:row>54</xdr:row>
      <xdr:rowOff>31751</xdr:rowOff>
    </xdr:from>
    <xdr:to>
      <xdr:col>7</xdr:col>
      <xdr:colOff>444499</xdr:colOff>
      <xdr:row>68</xdr:row>
      <xdr:rowOff>167823</xdr:rowOff>
    </xdr:to>
    <xdr:sp macro="" textlink="">
      <xdr:nvSpPr>
        <xdr:cNvPr id="62" name="Rectangle: Rounded Corners 61">
          <a:extLst>
            <a:ext uri="{FF2B5EF4-FFF2-40B4-BE49-F238E27FC236}">
              <a16:creationId xmlns:a16="http://schemas.microsoft.com/office/drawing/2014/main" xmlns="" id="{C7B3622E-704B-4AF7-9DA2-0FC740CEB06D}"/>
            </a:ext>
          </a:extLst>
        </xdr:cNvPr>
        <xdr:cNvSpPr/>
      </xdr:nvSpPr>
      <xdr:spPr>
        <a:xfrm>
          <a:off x="633412" y="10318751"/>
          <a:ext cx="4033837"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6</xdr:col>
      <xdr:colOff>266700</xdr:colOff>
      <xdr:row>39</xdr:row>
      <xdr:rowOff>0</xdr:rowOff>
    </xdr:from>
    <xdr:to>
      <xdr:col>11</xdr:col>
      <xdr:colOff>457198</xdr:colOff>
      <xdr:row>53</xdr:row>
      <xdr:rowOff>136072</xdr:rowOff>
    </xdr:to>
    <xdr:sp macro="" textlink="">
      <xdr:nvSpPr>
        <xdr:cNvPr id="59" name="Rectangle: Rounded Corners 58">
          <a:extLst>
            <a:ext uri="{FF2B5EF4-FFF2-40B4-BE49-F238E27FC236}">
              <a16:creationId xmlns:a16="http://schemas.microsoft.com/office/drawing/2014/main" xmlns="" id="{702E20BA-8C11-4ED4-A188-96024C389D85}"/>
            </a:ext>
          </a:extLst>
        </xdr:cNvPr>
        <xdr:cNvSpPr/>
      </xdr:nvSpPr>
      <xdr:spPr>
        <a:xfrm>
          <a:off x="3924300" y="7429500"/>
          <a:ext cx="3238498"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xdr:col>
      <xdr:colOff>38100</xdr:colOff>
      <xdr:row>9</xdr:row>
      <xdr:rowOff>19050</xdr:rowOff>
    </xdr:from>
    <xdr:to>
      <xdr:col>6</xdr:col>
      <xdr:colOff>228597</xdr:colOff>
      <xdr:row>23</xdr:row>
      <xdr:rowOff>155122</xdr:rowOff>
    </xdr:to>
    <xdr:sp macro="" textlink="">
      <xdr:nvSpPr>
        <xdr:cNvPr id="32" name="Rectangle: Rounded Corners 31">
          <a:extLst>
            <a:ext uri="{FF2B5EF4-FFF2-40B4-BE49-F238E27FC236}">
              <a16:creationId xmlns:a16="http://schemas.microsoft.com/office/drawing/2014/main" xmlns="" id="{C386D125-02DB-479E-8945-36B8AA2C3E97}"/>
            </a:ext>
          </a:extLst>
        </xdr:cNvPr>
        <xdr:cNvSpPr/>
      </xdr:nvSpPr>
      <xdr:spPr>
        <a:xfrm>
          <a:off x="647700" y="1733550"/>
          <a:ext cx="3238497"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11</xdr:col>
      <xdr:colOff>533400</xdr:colOff>
      <xdr:row>9</xdr:row>
      <xdr:rowOff>19050</xdr:rowOff>
    </xdr:from>
    <xdr:to>
      <xdr:col>17</xdr:col>
      <xdr:colOff>38100</xdr:colOff>
      <xdr:row>23</xdr:row>
      <xdr:rowOff>155122</xdr:rowOff>
    </xdr:to>
    <xdr:sp macro="" textlink="">
      <xdr:nvSpPr>
        <xdr:cNvPr id="18" name="Rectangle: Rounded Corners 17">
          <a:extLst>
            <a:ext uri="{FF2B5EF4-FFF2-40B4-BE49-F238E27FC236}">
              <a16:creationId xmlns:a16="http://schemas.microsoft.com/office/drawing/2014/main" xmlns="" id="{2CD43A15-8890-4080-80EA-C126B564C2DC}"/>
            </a:ext>
          </a:extLst>
        </xdr:cNvPr>
        <xdr:cNvSpPr/>
      </xdr:nvSpPr>
      <xdr:spPr>
        <a:xfrm>
          <a:off x="7239000" y="1733550"/>
          <a:ext cx="3162300"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17</xdr:col>
      <xdr:colOff>95248</xdr:colOff>
      <xdr:row>20</xdr:row>
      <xdr:rowOff>175986</xdr:rowOff>
    </xdr:from>
    <xdr:to>
      <xdr:col>25</xdr:col>
      <xdr:colOff>571500</xdr:colOff>
      <xdr:row>38</xdr:row>
      <xdr:rowOff>142875</xdr:rowOff>
    </xdr:to>
    <xdr:sp macro="" textlink="">
      <xdr:nvSpPr>
        <xdr:cNvPr id="5" name="Rectangle: Rounded Corners 4">
          <a:extLst>
            <a:ext uri="{FF2B5EF4-FFF2-40B4-BE49-F238E27FC236}">
              <a16:creationId xmlns:a16="http://schemas.microsoft.com/office/drawing/2014/main" xmlns="" id="{C6046E74-B9C3-4129-BB94-8CCAD0E7B28A}"/>
            </a:ext>
          </a:extLst>
        </xdr:cNvPr>
        <xdr:cNvSpPr/>
      </xdr:nvSpPr>
      <xdr:spPr>
        <a:xfrm>
          <a:off x="10350498" y="3985986"/>
          <a:ext cx="5302252" cy="3395889"/>
        </a:xfrm>
        <a:prstGeom prst="roundRect">
          <a:avLst>
            <a:gd name="adj" fmla="val 2535"/>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xdr:col>
      <xdr:colOff>54429</xdr:colOff>
      <xdr:row>2</xdr:row>
      <xdr:rowOff>81642</xdr:rowOff>
    </xdr:from>
    <xdr:to>
      <xdr:col>17</xdr:col>
      <xdr:colOff>0</xdr:colOff>
      <xdr:row>8</xdr:row>
      <xdr:rowOff>149678</xdr:rowOff>
    </xdr:to>
    <xdr:sp macro="" textlink="">
      <xdr:nvSpPr>
        <xdr:cNvPr id="24" name="Rectangle: Rounded Corners 23">
          <a:extLst>
            <a:ext uri="{FF2B5EF4-FFF2-40B4-BE49-F238E27FC236}">
              <a16:creationId xmlns:a16="http://schemas.microsoft.com/office/drawing/2014/main" xmlns="" id="{2F334C11-0D78-BC08-5E0E-FF1A9F499736}"/>
            </a:ext>
          </a:extLst>
        </xdr:cNvPr>
        <xdr:cNvSpPr/>
      </xdr:nvSpPr>
      <xdr:spPr>
        <a:xfrm>
          <a:off x="673554" y="462642"/>
          <a:ext cx="9851571" cy="1211036"/>
        </a:xfrm>
        <a:prstGeom prst="roundRect">
          <a:avLst>
            <a:gd name="adj" fmla="val 7678"/>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oneCellAnchor>
    <xdr:from>
      <xdr:col>3</xdr:col>
      <xdr:colOff>449035</xdr:colOff>
      <xdr:row>3</xdr:row>
      <xdr:rowOff>95250</xdr:rowOff>
    </xdr:from>
    <xdr:ext cx="7048501" cy="547027"/>
    <xdr:sp macro="" textlink="">
      <xdr:nvSpPr>
        <xdr:cNvPr id="2" name="TextBox 1">
          <a:extLst>
            <a:ext uri="{FF2B5EF4-FFF2-40B4-BE49-F238E27FC236}">
              <a16:creationId xmlns:a16="http://schemas.microsoft.com/office/drawing/2014/main" xmlns="" id="{0EBD73B1-9749-23DC-049D-48CA4E6CA40C}"/>
            </a:ext>
          </a:extLst>
        </xdr:cNvPr>
        <xdr:cNvSpPr txBox="1"/>
      </xdr:nvSpPr>
      <xdr:spPr>
        <a:xfrm>
          <a:off x="2285999" y="666750"/>
          <a:ext cx="7048501" cy="5470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600" b="1">
              <a:solidFill>
                <a:schemeClr val="accent6"/>
              </a:solidFill>
            </a:rPr>
            <a:t>Amazon Customer</a:t>
          </a:r>
          <a:r>
            <a:rPr lang="en-US" sz="3600" b="1" baseline="0">
              <a:solidFill>
                <a:schemeClr val="accent6"/>
              </a:solidFill>
            </a:rPr>
            <a:t> Behavior Survey</a:t>
          </a:r>
          <a:endParaRPr lang="en-US" sz="3600" b="1">
            <a:solidFill>
              <a:schemeClr val="accent6"/>
            </a:solidFill>
          </a:endParaRPr>
        </a:p>
      </xdr:txBody>
    </xdr:sp>
    <xdr:clientData/>
  </xdr:oneCellAnchor>
  <xdr:twoCellAnchor>
    <xdr:from>
      <xdr:col>16</xdr:col>
      <xdr:colOff>206825</xdr:colOff>
      <xdr:row>9</xdr:row>
      <xdr:rowOff>136070</xdr:rowOff>
    </xdr:from>
    <xdr:to>
      <xdr:col>17</xdr:col>
      <xdr:colOff>547006</xdr:colOff>
      <xdr:row>12</xdr:row>
      <xdr:rowOff>149678</xdr:rowOff>
    </xdr:to>
    <xdr:sp macro="" textlink="Gender!E5">
      <xdr:nvSpPr>
        <xdr:cNvPr id="16" name="TextBox 15">
          <a:extLst>
            <a:ext uri="{FF2B5EF4-FFF2-40B4-BE49-F238E27FC236}">
              <a16:creationId xmlns:a16="http://schemas.microsoft.com/office/drawing/2014/main" xmlns="" id="{0315A41D-D00E-4DD4-8D13-017BC0810CBB}"/>
            </a:ext>
          </a:extLst>
        </xdr:cNvPr>
        <xdr:cNvSpPr txBox="1"/>
      </xdr:nvSpPr>
      <xdr:spPr>
        <a:xfrm>
          <a:off x="10003968" y="1850570"/>
          <a:ext cx="952502" cy="585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3600" b="1">
            <a:solidFill>
              <a:schemeClr val="bg1"/>
            </a:solidFill>
          </a:endParaRPr>
        </a:p>
      </xdr:txBody>
    </xdr:sp>
    <xdr:clientData/>
  </xdr:twoCellAnchor>
  <xdr:twoCellAnchor>
    <xdr:from>
      <xdr:col>19</xdr:col>
      <xdr:colOff>32656</xdr:colOff>
      <xdr:row>9</xdr:row>
      <xdr:rowOff>122462</xdr:rowOff>
    </xdr:from>
    <xdr:to>
      <xdr:col>20</xdr:col>
      <xdr:colOff>372836</xdr:colOff>
      <xdr:row>12</xdr:row>
      <xdr:rowOff>136070</xdr:rowOff>
    </xdr:to>
    <xdr:sp macro="" textlink="">
      <xdr:nvSpPr>
        <xdr:cNvPr id="17" name="TextBox 16">
          <a:extLst>
            <a:ext uri="{FF2B5EF4-FFF2-40B4-BE49-F238E27FC236}">
              <a16:creationId xmlns:a16="http://schemas.microsoft.com/office/drawing/2014/main" xmlns="" id="{C59FF0AF-BF6B-48DB-9F43-E40F3B801E58}"/>
            </a:ext>
          </a:extLst>
        </xdr:cNvPr>
        <xdr:cNvSpPr txBox="1"/>
      </xdr:nvSpPr>
      <xdr:spPr>
        <a:xfrm>
          <a:off x="11666763" y="1836962"/>
          <a:ext cx="952502" cy="585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3600" b="1">
            <a:solidFill>
              <a:schemeClr val="bg1"/>
            </a:solidFill>
          </a:endParaRPr>
        </a:p>
      </xdr:txBody>
    </xdr:sp>
    <xdr:clientData/>
  </xdr:twoCellAnchor>
  <xdr:twoCellAnchor editAs="oneCell">
    <xdr:from>
      <xdr:col>1</xdr:col>
      <xdr:colOff>207752</xdr:colOff>
      <xdr:row>3</xdr:row>
      <xdr:rowOff>27215</xdr:rowOff>
    </xdr:from>
    <xdr:to>
      <xdr:col>3</xdr:col>
      <xdr:colOff>353786</xdr:colOff>
      <xdr:row>7</xdr:row>
      <xdr:rowOff>122464</xdr:rowOff>
    </xdr:to>
    <xdr:pic>
      <xdr:nvPicPr>
        <xdr:cNvPr id="21" name="Picture 20">
          <a:extLst>
            <a:ext uri="{FF2B5EF4-FFF2-40B4-BE49-F238E27FC236}">
              <a16:creationId xmlns:a16="http://schemas.microsoft.com/office/drawing/2014/main" xmlns="" id="{06DBF448-E29B-149D-5E70-1A848AF3AC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820073" y="598715"/>
          <a:ext cx="1370677" cy="857249"/>
        </a:xfrm>
        <a:prstGeom prst="rect">
          <a:avLst/>
        </a:prstGeom>
      </xdr:spPr>
    </xdr:pic>
    <xdr:clientData/>
  </xdr:twoCellAnchor>
  <xdr:twoCellAnchor editAs="oneCell">
    <xdr:from>
      <xdr:col>15</xdr:col>
      <xdr:colOff>108859</xdr:colOff>
      <xdr:row>2</xdr:row>
      <xdr:rowOff>149677</xdr:rowOff>
    </xdr:from>
    <xdr:to>
      <xdr:col>16</xdr:col>
      <xdr:colOff>410937</xdr:colOff>
      <xdr:row>7</xdr:row>
      <xdr:rowOff>111577</xdr:rowOff>
    </xdr:to>
    <xdr:pic>
      <xdr:nvPicPr>
        <xdr:cNvPr id="29" name="Graphic 28" descr="Shopping cart with solid fill">
          <a:extLst>
            <a:ext uri="{FF2B5EF4-FFF2-40B4-BE49-F238E27FC236}">
              <a16:creationId xmlns:a16="http://schemas.microsoft.com/office/drawing/2014/main" xmlns="" id="{6508F2F3-F960-55ED-5401-ADD3D50019E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xmlns="" r:embed="rId3"/>
            </a:ext>
          </a:extLst>
        </a:blip>
        <a:stretch>
          <a:fillRect/>
        </a:stretch>
      </xdr:blipFill>
      <xdr:spPr>
        <a:xfrm>
          <a:off x="9293680" y="530677"/>
          <a:ext cx="914400" cy="914400"/>
        </a:xfrm>
        <a:prstGeom prst="rect">
          <a:avLst/>
        </a:prstGeom>
      </xdr:spPr>
    </xdr:pic>
    <xdr:clientData/>
  </xdr:twoCellAnchor>
  <xdr:twoCellAnchor>
    <xdr:from>
      <xdr:col>17</xdr:col>
      <xdr:colOff>68035</xdr:colOff>
      <xdr:row>2</xdr:row>
      <xdr:rowOff>81642</xdr:rowOff>
    </xdr:from>
    <xdr:to>
      <xdr:col>21</xdr:col>
      <xdr:colOff>421821</xdr:colOff>
      <xdr:row>8</xdr:row>
      <xdr:rowOff>149678</xdr:rowOff>
    </xdr:to>
    <xdr:sp macro="" textlink="">
      <xdr:nvSpPr>
        <xdr:cNvPr id="30" name="Rectangle: Rounded Corners 29">
          <a:extLst>
            <a:ext uri="{FF2B5EF4-FFF2-40B4-BE49-F238E27FC236}">
              <a16:creationId xmlns:a16="http://schemas.microsoft.com/office/drawing/2014/main" xmlns="" id="{345DBB56-0AE5-4529-BC68-581D88209F9B}"/>
            </a:ext>
          </a:extLst>
        </xdr:cNvPr>
        <xdr:cNvSpPr/>
      </xdr:nvSpPr>
      <xdr:spPr>
        <a:xfrm>
          <a:off x="10477499" y="462642"/>
          <a:ext cx="2803072" cy="1211036"/>
        </a:xfrm>
        <a:prstGeom prst="roundRect">
          <a:avLst>
            <a:gd name="adj" fmla="val 7678"/>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17</xdr:col>
      <xdr:colOff>272143</xdr:colOff>
      <xdr:row>3</xdr:row>
      <xdr:rowOff>13607</xdr:rowOff>
    </xdr:from>
    <xdr:to>
      <xdr:col>21</xdr:col>
      <xdr:colOff>68036</xdr:colOff>
      <xdr:row>4</xdr:row>
      <xdr:rowOff>136071</xdr:rowOff>
    </xdr:to>
    <xdr:sp macro="" textlink="">
      <xdr:nvSpPr>
        <xdr:cNvPr id="31" name="TextBox 30">
          <a:extLst>
            <a:ext uri="{FF2B5EF4-FFF2-40B4-BE49-F238E27FC236}">
              <a16:creationId xmlns:a16="http://schemas.microsoft.com/office/drawing/2014/main" xmlns="" id="{3756AD96-C88D-C2F1-C25D-3E7C015ED96C}"/>
            </a:ext>
          </a:extLst>
        </xdr:cNvPr>
        <xdr:cNvSpPr txBox="1"/>
      </xdr:nvSpPr>
      <xdr:spPr>
        <a:xfrm>
          <a:off x="10681607" y="585107"/>
          <a:ext cx="2245179"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accent6"/>
              </a:solidFill>
            </a:rPr>
            <a:t>Total Customers</a:t>
          </a:r>
        </a:p>
      </xdr:txBody>
    </xdr:sp>
    <xdr:clientData/>
  </xdr:twoCellAnchor>
  <xdr:twoCellAnchor>
    <xdr:from>
      <xdr:col>18</xdr:col>
      <xdr:colOff>258536</xdr:colOff>
      <xdr:row>5</xdr:row>
      <xdr:rowOff>27212</xdr:rowOff>
    </xdr:from>
    <xdr:to>
      <xdr:col>20</xdr:col>
      <xdr:colOff>27214</xdr:colOff>
      <xdr:row>7</xdr:row>
      <xdr:rowOff>108857</xdr:rowOff>
    </xdr:to>
    <xdr:sp macro="" textlink="">
      <xdr:nvSpPr>
        <xdr:cNvPr id="33" name="TextBox 32">
          <a:extLst>
            <a:ext uri="{FF2B5EF4-FFF2-40B4-BE49-F238E27FC236}">
              <a16:creationId xmlns:a16="http://schemas.microsoft.com/office/drawing/2014/main" xmlns="" id="{45045028-CC02-5305-A489-723C91F1784D}"/>
            </a:ext>
          </a:extLst>
        </xdr:cNvPr>
        <xdr:cNvSpPr txBox="1"/>
      </xdr:nvSpPr>
      <xdr:spPr>
        <a:xfrm>
          <a:off x="11280322" y="979712"/>
          <a:ext cx="993321" cy="46264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3200">
              <a:ln w="0">
                <a:noFill/>
              </a:ln>
              <a:solidFill>
                <a:schemeClr val="bg1"/>
              </a:solidFill>
            </a:rPr>
            <a:t>601</a:t>
          </a:r>
        </a:p>
      </xdr:txBody>
    </xdr:sp>
    <xdr:clientData/>
  </xdr:twoCellAnchor>
  <xdr:twoCellAnchor>
    <xdr:from>
      <xdr:col>21</xdr:col>
      <xdr:colOff>476251</xdr:colOff>
      <xdr:row>2</xdr:row>
      <xdr:rowOff>95250</xdr:rowOff>
    </xdr:from>
    <xdr:to>
      <xdr:col>25</xdr:col>
      <xdr:colOff>244928</xdr:colOff>
      <xdr:row>11</xdr:row>
      <xdr:rowOff>40821</xdr:rowOff>
    </xdr:to>
    <xdr:sp macro="" textlink="">
      <xdr:nvSpPr>
        <xdr:cNvPr id="34" name="Rectangle: Rounded Corners 33">
          <a:extLst>
            <a:ext uri="{FF2B5EF4-FFF2-40B4-BE49-F238E27FC236}">
              <a16:creationId xmlns:a16="http://schemas.microsoft.com/office/drawing/2014/main" xmlns="" id="{5CB78C91-2330-481E-BBFE-EC7A1E9DE733}"/>
            </a:ext>
          </a:extLst>
        </xdr:cNvPr>
        <xdr:cNvSpPr/>
      </xdr:nvSpPr>
      <xdr:spPr>
        <a:xfrm>
          <a:off x="13335001" y="476250"/>
          <a:ext cx="2217963" cy="1660071"/>
        </a:xfrm>
        <a:prstGeom prst="roundRect">
          <a:avLst>
            <a:gd name="adj" fmla="val 2535"/>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editAs="oneCell">
    <xdr:from>
      <xdr:col>22</xdr:col>
      <xdr:colOff>0</xdr:colOff>
      <xdr:row>2</xdr:row>
      <xdr:rowOff>149678</xdr:rowOff>
    </xdr:from>
    <xdr:to>
      <xdr:col>25</xdr:col>
      <xdr:colOff>907</xdr:colOff>
      <xdr:row>11</xdr:row>
      <xdr:rowOff>0</xdr:rowOff>
    </xdr:to>
    <mc:AlternateContent xmlns:mc="http://schemas.openxmlformats.org/markup-compatibility/2006" xmlns:a14="http://schemas.microsoft.com/office/drawing/2010/main">
      <mc:Choice Requires="a14">
        <xdr:graphicFrame macro="">
          <xdr:nvGraphicFramePr>
            <xdr:cNvPr id="35" name="Gender 1">
              <a:extLst>
                <a:ext uri="{FF2B5EF4-FFF2-40B4-BE49-F238E27FC236}">
                  <a16:creationId xmlns:a16="http://schemas.microsoft.com/office/drawing/2014/main" xmlns="" id="{6BAD514F-7C3D-4A4B-AC79-BB82874968D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3620750" y="530678"/>
              <a:ext cx="1858282" cy="15648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90710</xdr:colOff>
      <xdr:row>9</xdr:row>
      <xdr:rowOff>13605</xdr:rowOff>
    </xdr:from>
    <xdr:to>
      <xdr:col>19</xdr:col>
      <xdr:colOff>237672</xdr:colOff>
      <xdr:row>14</xdr:row>
      <xdr:rowOff>122464</xdr:rowOff>
    </xdr:to>
    <xdr:sp macro="" textlink="">
      <xdr:nvSpPr>
        <xdr:cNvPr id="36" name="Rectangle: Rounded Corners 35">
          <a:extLst>
            <a:ext uri="{FF2B5EF4-FFF2-40B4-BE49-F238E27FC236}">
              <a16:creationId xmlns:a16="http://schemas.microsoft.com/office/drawing/2014/main" xmlns="" id="{A7264B48-27BA-4C6A-9D76-8DF2E0C7E0F9}"/>
            </a:ext>
          </a:extLst>
        </xdr:cNvPr>
        <xdr:cNvSpPr/>
      </xdr:nvSpPr>
      <xdr:spPr>
        <a:xfrm>
          <a:off x="10345960" y="1728105"/>
          <a:ext cx="1353462" cy="1061359"/>
        </a:xfrm>
        <a:prstGeom prst="roundRect">
          <a:avLst>
            <a:gd name="adj" fmla="val 7678"/>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19</xdr:col>
      <xdr:colOff>299357</xdr:colOff>
      <xdr:row>9</xdr:row>
      <xdr:rowOff>13605</xdr:rowOff>
    </xdr:from>
    <xdr:to>
      <xdr:col>21</xdr:col>
      <xdr:colOff>438151</xdr:colOff>
      <xdr:row>14</xdr:row>
      <xdr:rowOff>136071</xdr:rowOff>
    </xdr:to>
    <xdr:sp macro="" textlink="">
      <xdr:nvSpPr>
        <xdr:cNvPr id="37" name="Rectangle: Rounded Corners 36">
          <a:extLst>
            <a:ext uri="{FF2B5EF4-FFF2-40B4-BE49-F238E27FC236}">
              <a16:creationId xmlns:a16="http://schemas.microsoft.com/office/drawing/2014/main" xmlns="" id="{8B441F0A-565E-4826-A11C-8FEB7A4B4A94}"/>
            </a:ext>
          </a:extLst>
        </xdr:cNvPr>
        <xdr:cNvSpPr/>
      </xdr:nvSpPr>
      <xdr:spPr>
        <a:xfrm>
          <a:off x="11933464" y="1728105"/>
          <a:ext cx="1363437" cy="1074966"/>
        </a:xfrm>
        <a:prstGeom prst="roundRect">
          <a:avLst>
            <a:gd name="adj" fmla="val 7678"/>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17</xdr:col>
      <xdr:colOff>179609</xdr:colOff>
      <xdr:row>9</xdr:row>
      <xdr:rowOff>27212</xdr:rowOff>
    </xdr:from>
    <xdr:to>
      <xdr:col>19</xdr:col>
      <xdr:colOff>68035</xdr:colOff>
      <xdr:row>11</xdr:row>
      <xdr:rowOff>0</xdr:rowOff>
    </xdr:to>
    <xdr:sp macro="" textlink="">
      <xdr:nvSpPr>
        <xdr:cNvPr id="38" name="TextBox 37">
          <a:extLst>
            <a:ext uri="{FF2B5EF4-FFF2-40B4-BE49-F238E27FC236}">
              <a16:creationId xmlns:a16="http://schemas.microsoft.com/office/drawing/2014/main" xmlns="" id="{15FBA24A-DFE6-4388-A8BF-163FAE25D0D6}"/>
            </a:ext>
          </a:extLst>
        </xdr:cNvPr>
        <xdr:cNvSpPr txBox="1"/>
      </xdr:nvSpPr>
      <xdr:spPr>
        <a:xfrm>
          <a:off x="10589073" y="1741712"/>
          <a:ext cx="1113069" cy="353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accent6"/>
              </a:solidFill>
            </a:rPr>
            <a:t>Female</a:t>
          </a:r>
        </a:p>
      </xdr:txBody>
    </xdr:sp>
    <xdr:clientData/>
  </xdr:twoCellAnchor>
  <xdr:twoCellAnchor>
    <xdr:from>
      <xdr:col>19</xdr:col>
      <xdr:colOff>476250</xdr:colOff>
      <xdr:row>9</xdr:row>
      <xdr:rowOff>68035</xdr:rowOff>
    </xdr:from>
    <xdr:to>
      <xdr:col>21</xdr:col>
      <xdr:colOff>190500</xdr:colOff>
      <xdr:row>10</xdr:row>
      <xdr:rowOff>163287</xdr:rowOff>
    </xdr:to>
    <xdr:sp macro="" textlink="">
      <xdr:nvSpPr>
        <xdr:cNvPr id="39" name="TextBox 38">
          <a:extLst>
            <a:ext uri="{FF2B5EF4-FFF2-40B4-BE49-F238E27FC236}">
              <a16:creationId xmlns:a16="http://schemas.microsoft.com/office/drawing/2014/main" xmlns="" id="{5F1DBD57-6F3E-4692-B2AC-4952D21B9EDD}"/>
            </a:ext>
          </a:extLst>
        </xdr:cNvPr>
        <xdr:cNvSpPr txBox="1"/>
      </xdr:nvSpPr>
      <xdr:spPr>
        <a:xfrm>
          <a:off x="12110357" y="1782535"/>
          <a:ext cx="938893" cy="285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accent6"/>
              </a:solidFill>
            </a:rPr>
            <a:t>Male</a:t>
          </a:r>
        </a:p>
      </xdr:txBody>
    </xdr:sp>
    <xdr:clientData/>
  </xdr:twoCellAnchor>
  <xdr:twoCellAnchor>
    <xdr:from>
      <xdr:col>17</xdr:col>
      <xdr:colOff>95250</xdr:colOff>
      <xdr:row>14</xdr:row>
      <xdr:rowOff>176893</xdr:rowOff>
    </xdr:from>
    <xdr:to>
      <xdr:col>19</xdr:col>
      <xdr:colOff>242212</xdr:colOff>
      <xdr:row>20</xdr:row>
      <xdr:rowOff>95252</xdr:rowOff>
    </xdr:to>
    <xdr:sp macro="" textlink="">
      <xdr:nvSpPr>
        <xdr:cNvPr id="40" name="Rectangle: Rounded Corners 39">
          <a:extLst>
            <a:ext uri="{FF2B5EF4-FFF2-40B4-BE49-F238E27FC236}">
              <a16:creationId xmlns:a16="http://schemas.microsoft.com/office/drawing/2014/main" xmlns="" id="{083F899F-9F5F-4D66-A167-685FA682ED37}"/>
            </a:ext>
          </a:extLst>
        </xdr:cNvPr>
        <xdr:cNvSpPr/>
      </xdr:nvSpPr>
      <xdr:spPr>
        <a:xfrm>
          <a:off x="10504714" y="2843893"/>
          <a:ext cx="1371605" cy="1061359"/>
        </a:xfrm>
        <a:prstGeom prst="roundRect">
          <a:avLst>
            <a:gd name="adj" fmla="val 7678"/>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19</xdr:col>
      <xdr:colOff>285751</xdr:colOff>
      <xdr:row>14</xdr:row>
      <xdr:rowOff>176893</xdr:rowOff>
    </xdr:from>
    <xdr:to>
      <xdr:col>21</xdr:col>
      <xdr:colOff>432713</xdr:colOff>
      <xdr:row>20</xdr:row>
      <xdr:rowOff>95252</xdr:rowOff>
    </xdr:to>
    <xdr:sp macro="" textlink="">
      <xdr:nvSpPr>
        <xdr:cNvPr id="41" name="Rectangle: Rounded Corners 40">
          <a:extLst>
            <a:ext uri="{FF2B5EF4-FFF2-40B4-BE49-F238E27FC236}">
              <a16:creationId xmlns:a16="http://schemas.microsoft.com/office/drawing/2014/main" xmlns="" id="{310AE671-6EC1-47F4-9AFE-5E797A47A788}"/>
            </a:ext>
          </a:extLst>
        </xdr:cNvPr>
        <xdr:cNvSpPr/>
      </xdr:nvSpPr>
      <xdr:spPr>
        <a:xfrm>
          <a:off x="11919858" y="2843893"/>
          <a:ext cx="1371605" cy="1061359"/>
        </a:xfrm>
        <a:prstGeom prst="roundRect">
          <a:avLst>
            <a:gd name="adj" fmla="val 7678"/>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17</xdr:col>
      <xdr:colOff>285750</xdr:colOff>
      <xdr:row>15</xdr:row>
      <xdr:rowOff>57150</xdr:rowOff>
    </xdr:from>
    <xdr:to>
      <xdr:col>19</xdr:col>
      <xdr:colOff>114300</xdr:colOff>
      <xdr:row>16</xdr:row>
      <xdr:rowOff>152400</xdr:rowOff>
    </xdr:to>
    <xdr:sp macro="" textlink="">
      <xdr:nvSpPr>
        <xdr:cNvPr id="43" name="TextBox 42">
          <a:extLst>
            <a:ext uri="{FF2B5EF4-FFF2-40B4-BE49-F238E27FC236}">
              <a16:creationId xmlns:a16="http://schemas.microsoft.com/office/drawing/2014/main" xmlns="" id="{9B41BAEC-6439-491C-A045-529C12214628}"/>
            </a:ext>
            <a:ext uri="{147F2762-F138-4A5C-976F-8EAC2B608ADB}">
              <a16:predDERef xmlns:a16="http://schemas.microsoft.com/office/drawing/2014/main" xmlns="" pred="{310AE671-6EC1-47F4-9AFE-5E797A47A788}"/>
            </a:ext>
          </a:extLst>
        </xdr:cNvPr>
        <xdr:cNvSpPr txBox="1"/>
      </xdr:nvSpPr>
      <xdr:spPr>
        <a:xfrm>
          <a:off x="10648950" y="2914650"/>
          <a:ext cx="1047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a:solidFill>
                <a:schemeClr val="accent6"/>
              </a:solidFill>
              <a:latin typeface="+mn-lt"/>
              <a:ea typeface="+mn-lt"/>
              <a:cs typeface="+mn-lt"/>
            </a:rPr>
            <a:t>Othe</a:t>
          </a:r>
          <a:r>
            <a:rPr lang="en-US" sz="2400" b="0" i="0" u="none" strike="noStrike">
              <a:solidFill>
                <a:schemeClr val="accent6"/>
              </a:solidFill>
              <a:latin typeface="Calibri" panose="020F0502020204030204" pitchFamily="34" charset="0"/>
              <a:ea typeface="Calibri" panose="020F0502020204030204" pitchFamily="34" charset="0"/>
              <a:cs typeface="Calibri" panose="020F0502020204030204" pitchFamily="34" charset="0"/>
            </a:rPr>
            <a:t>r</a:t>
          </a:r>
          <a:r>
            <a:rPr lang="en-US" sz="2400">
              <a:solidFill>
                <a:schemeClr val="accent6"/>
              </a:solidFill>
              <a:latin typeface="+mn-lt"/>
              <a:ea typeface="+mn-lt"/>
              <a:cs typeface="+mn-lt"/>
            </a:rPr>
            <a:t>s</a:t>
          </a:r>
        </a:p>
      </xdr:txBody>
    </xdr:sp>
    <xdr:clientData/>
  </xdr:twoCellAnchor>
  <xdr:twoCellAnchor>
    <xdr:from>
      <xdr:col>19</xdr:col>
      <xdr:colOff>258536</xdr:colOff>
      <xdr:row>14</xdr:row>
      <xdr:rowOff>149679</xdr:rowOff>
    </xdr:from>
    <xdr:to>
      <xdr:col>21</xdr:col>
      <xdr:colOff>381000</xdr:colOff>
      <xdr:row>18</xdr:row>
      <xdr:rowOff>108857</xdr:rowOff>
    </xdr:to>
    <xdr:sp macro="" textlink="">
      <xdr:nvSpPr>
        <xdr:cNvPr id="44" name="TextBox 43">
          <a:extLst>
            <a:ext uri="{FF2B5EF4-FFF2-40B4-BE49-F238E27FC236}">
              <a16:creationId xmlns:a16="http://schemas.microsoft.com/office/drawing/2014/main" xmlns="" id="{41E227A9-593C-4465-9D9D-D16CDDB137F8}"/>
            </a:ext>
            <a:ext uri="{147F2762-F138-4A5C-976F-8EAC2B608ADB}">
              <a16:predDERef xmlns:a16="http://schemas.microsoft.com/office/drawing/2014/main" xmlns="" pred="{9B41BAEC-6439-491C-A045-529C12214628}"/>
            </a:ext>
          </a:extLst>
        </xdr:cNvPr>
        <xdr:cNvSpPr txBox="1"/>
      </xdr:nvSpPr>
      <xdr:spPr>
        <a:xfrm>
          <a:off x="11892643" y="2816679"/>
          <a:ext cx="1347107" cy="721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000">
              <a:solidFill>
                <a:schemeClr val="accent6"/>
              </a:solidFill>
              <a:latin typeface="+mn-lt"/>
              <a:ea typeface="+mn-lt"/>
              <a:cs typeface="+mn-lt"/>
            </a:rPr>
            <a:t>Prefer not to say</a:t>
          </a:r>
        </a:p>
      </xdr:txBody>
    </xdr:sp>
    <xdr:clientData/>
  </xdr:twoCellAnchor>
  <xdr:twoCellAnchor>
    <xdr:from>
      <xdr:col>17</xdr:col>
      <xdr:colOff>258537</xdr:colOff>
      <xdr:row>11</xdr:row>
      <xdr:rowOff>54426</xdr:rowOff>
    </xdr:from>
    <xdr:to>
      <xdr:col>18</xdr:col>
      <xdr:colOff>530679</xdr:colOff>
      <xdr:row>13</xdr:row>
      <xdr:rowOff>136071</xdr:rowOff>
    </xdr:to>
    <xdr:sp macro="" textlink="">
      <xdr:nvSpPr>
        <xdr:cNvPr id="47" name="TextBox 46">
          <a:extLst>
            <a:ext uri="{FF2B5EF4-FFF2-40B4-BE49-F238E27FC236}">
              <a16:creationId xmlns:a16="http://schemas.microsoft.com/office/drawing/2014/main" xmlns="" id="{E3200AE6-A9E0-9113-7CD5-99BAB616C418}"/>
            </a:ext>
          </a:extLst>
        </xdr:cNvPr>
        <xdr:cNvSpPr txBox="1"/>
      </xdr:nvSpPr>
      <xdr:spPr>
        <a:xfrm>
          <a:off x="10668001" y="2149926"/>
          <a:ext cx="884464" cy="46264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400">
              <a:ln w="0">
                <a:noFill/>
              </a:ln>
              <a:solidFill>
                <a:schemeClr val="bg1"/>
              </a:solidFill>
              <a:latin typeface="+mn-lt"/>
              <a:cs typeface="Biome" panose="020B0502040204020203" pitchFamily="34" charset="0"/>
            </a:rPr>
            <a:t>352</a:t>
          </a:r>
        </a:p>
      </xdr:txBody>
    </xdr:sp>
    <xdr:clientData/>
  </xdr:twoCellAnchor>
  <xdr:twoCellAnchor>
    <xdr:from>
      <xdr:col>19</xdr:col>
      <xdr:colOff>462643</xdr:colOff>
      <xdr:row>11</xdr:row>
      <xdr:rowOff>54426</xdr:rowOff>
    </xdr:from>
    <xdr:to>
      <xdr:col>21</xdr:col>
      <xdr:colOff>122464</xdr:colOff>
      <xdr:row>13</xdr:row>
      <xdr:rowOff>136071</xdr:rowOff>
    </xdr:to>
    <xdr:sp macro="" textlink="">
      <xdr:nvSpPr>
        <xdr:cNvPr id="50" name="TextBox 49">
          <a:extLst>
            <a:ext uri="{FF2B5EF4-FFF2-40B4-BE49-F238E27FC236}">
              <a16:creationId xmlns:a16="http://schemas.microsoft.com/office/drawing/2014/main" xmlns="" id="{1BAF8AF0-DE20-4637-A8E5-A6EF21E2AFC1}"/>
            </a:ext>
          </a:extLst>
        </xdr:cNvPr>
        <xdr:cNvSpPr txBox="1"/>
      </xdr:nvSpPr>
      <xdr:spPr>
        <a:xfrm>
          <a:off x="12096750" y="2149926"/>
          <a:ext cx="884464" cy="46264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400">
              <a:ln w="0">
                <a:noFill/>
              </a:ln>
              <a:solidFill>
                <a:schemeClr val="bg1"/>
              </a:solidFill>
              <a:latin typeface="+mn-lt"/>
              <a:cs typeface="Biome" panose="020B0502040204020203" pitchFamily="34" charset="0"/>
            </a:rPr>
            <a:t>141</a:t>
          </a:r>
        </a:p>
      </xdr:txBody>
    </xdr:sp>
    <xdr:clientData/>
  </xdr:twoCellAnchor>
  <xdr:twoCellAnchor>
    <xdr:from>
      <xdr:col>17</xdr:col>
      <xdr:colOff>299357</xdr:colOff>
      <xdr:row>17</xdr:row>
      <xdr:rowOff>27215</xdr:rowOff>
    </xdr:from>
    <xdr:to>
      <xdr:col>18</xdr:col>
      <xdr:colOff>571499</xdr:colOff>
      <xdr:row>19</xdr:row>
      <xdr:rowOff>108860</xdr:rowOff>
    </xdr:to>
    <xdr:sp macro="" textlink="">
      <xdr:nvSpPr>
        <xdr:cNvPr id="51" name="TextBox 50">
          <a:extLst>
            <a:ext uri="{FF2B5EF4-FFF2-40B4-BE49-F238E27FC236}">
              <a16:creationId xmlns:a16="http://schemas.microsoft.com/office/drawing/2014/main" xmlns="" id="{C99117A0-2B36-4790-A5DF-630EAB981E2C}"/>
            </a:ext>
          </a:extLst>
        </xdr:cNvPr>
        <xdr:cNvSpPr txBox="1"/>
      </xdr:nvSpPr>
      <xdr:spPr>
        <a:xfrm>
          <a:off x="10708821" y="3265715"/>
          <a:ext cx="884464" cy="46264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400">
              <a:ln w="0">
                <a:noFill/>
              </a:ln>
              <a:solidFill>
                <a:schemeClr val="bg1"/>
              </a:solidFill>
              <a:latin typeface="+mn-lt"/>
              <a:cs typeface="Biome" panose="020B0502040204020203" pitchFamily="34" charset="0"/>
            </a:rPr>
            <a:t>19</a:t>
          </a:r>
        </a:p>
      </xdr:txBody>
    </xdr:sp>
    <xdr:clientData/>
  </xdr:twoCellAnchor>
  <xdr:twoCellAnchor>
    <xdr:from>
      <xdr:col>19</xdr:col>
      <xdr:colOff>462644</xdr:colOff>
      <xdr:row>18</xdr:row>
      <xdr:rowOff>27214</xdr:rowOff>
    </xdr:from>
    <xdr:to>
      <xdr:col>21</xdr:col>
      <xdr:colOff>68036</xdr:colOff>
      <xdr:row>20</xdr:row>
      <xdr:rowOff>40821</xdr:rowOff>
    </xdr:to>
    <xdr:sp macro="" textlink="">
      <xdr:nvSpPr>
        <xdr:cNvPr id="52" name="TextBox 51">
          <a:extLst>
            <a:ext uri="{FF2B5EF4-FFF2-40B4-BE49-F238E27FC236}">
              <a16:creationId xmlns:a16="http://schemas.microsoft.com/office/drawing/2014/main" xmlns="" id="{71A1254D-4C0E-49F9-A9D6-DEB175DD11AE}"/>
            </a:ext>
          </a:extLst>
        </xdr:cNvPr>
        <xdr:cNvSpPr txBox="1"/>
      </xdr:nvSpPr>
      <xdr:spPr>
        <a:xfrm>
          <a:off x="12096751" y="3456214"/>
          <a:ext cx="830035" cy="394607"/>
        </a:xfrm>
        <a:prstGeom prst="rect">
          <a:avLst/>
        </a:prstGeom>
        <a:solidFill>
          <a:schemeClr val="tx1">
            <a:lumMod val="95000"/>
            <a:lumOff val="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2400">
              <a:ln w="0">
                <a:noFill/>
              </a:ln>
              <a:solidFill>
                <a:schemeClr val="bg1"/>
              </a:solidFill>
              <a:latin typeface="+mn-lt"/>
              <a:cs typeface="Biome" panose="020B0502040204020203" pitchFamily="34" charset="0"/>
            </a:rPr>
            <a:t>89</a:t>
          </a:r>
        </a:p>
      </xdr:txBody>
    </xdr:sp>
    <xdr:clientData/>
  </xdr:twoCellAnchor>
  <xdr:twoCellAnchor>
    <xdr:from>
      <xdr:col>21</xdr:col>
      <xdr:colOff>492124</xdr:colOff>
      <xdr:row>11</xdr:row>
      <xdr:rowOff>142875</xdr:rowOff>
    </xdr:from>
    <xdr:to>
      <xdr:col>25</xdr:col>
      <xdr:colOff>600981</xdr:colOff>
      <xdr:row>20</xdr:row>
      <xdr:rowOff>127001</xdr:rowOff>
    </xdr:to>
    <xdr:sp macro="" textlink="">
      <xdr:nvSpPr>
        <xdr:cNvPr id="53" name="Rectangle: Rounded Corners 52">
          <a:extLst>
            <a:ext uri="{FF2B5EF4-FFF2-40B4-BE49-F238E27FC236}">
              <a16:creationId xmlns:a16="http://schemas.microsoft.com/office/drawing/2014/main" xmlns="" id="{2A44109F-DD79-4461-8051-0065E02A476D}"/>
            </a:ext>
          </a:extLst>
        </xdr:cNvPr>
        <xdr:cNvSpPr/>
      </xdr:nvSpPr>
      <xdr:spPr>
        <a:xfrm>
          <a:off x="13160374" y="2238375"/>
          <a:ext cx="2521857" cy="1698626"/>
        </a:xfrm>
        <a:prstGeom prst="roundRect">
          <a:avLst>
            <a:gd name="adj" fmla="val 3596"/>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21</xdr:col>
      <xdr:colOff>555625</xdr:colOff>
      <xdr:row>12</xdr:row>
      <xdr:rowOff>176894</xdr:rowOff>
    </xdr:from>
    <xdr:to>
      <xdr:col>25</xdr:col>
      <xdr:colOff>396874</xdr:colOff>
      <xdr:row>21</xdr:row>
      <xdr:rowOff>15876</xdr:rowOff>
    </xdr:to>
    <xdr:graphicFrame macro="">
      <xdr:nvGraphicFramePr>
        <xdr:cNvPr id="3" name="Chart 2">
          <a:extLst>
            <a:ext uri="{FF2B5EF4-FFF2-40B4-BE49-F238E27FC236}">
              <a16:creationId xmlns:a16="http://schemas.microsoft.com/office/drawing/2014/main" xmlns="" id="{913A0044-6CA7-4D76-9A67-90DC518D6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370114</xdr:colOff>
      <xdr:row>22</xdr:row>
      <xdr:rowOff>141515</xdr:rowOff>
    </xdr:from>
    <xdr:to>
      <xdr:col>25</xdr:col>
      <xdr:colOff>269875</xdr:colOff>
      <xdr:row>37</xdr:row>
      <xdr:rowOff>174625</xdr:rowOff>
    </xdr:to>
    <xdr:graphicFrame macro="">
      <xdr:nvGraphicFramePr>
        <xdr:cNvPr id="4" name="Chart 3">
          <a:extLst>
            <a:ext uri="{FF2B5EF4-FFF2-40B4-BE49-F238E27FC236}">
              <a16:creationId xmlns:a16="http://schemas.microsoft.com/office/drawing/2014/main" xmlns="" id="{34299F22-A182-4946-BDDA-56EA8240D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95250</xdr:colOff>
      <xdr:row>20</xdr:row>
      <xdr:rowOff>144236</xdr:rowOff>
    </xdr:from>
    <xdr:to>
      <xdr:col>20</xdr:col>
      <xdr:colOff>149679</xdr:colOff>
      <xdr:row>22</xdr:row>
      <xdr:rowOff>117022</xdr:rowOff>
    </xdr:to>
    <xdr:sp macro="" textlink="">
      <xdr:nvSpPr>
        <xdr:cNvPr id="6" name="TextBox 5">
          <a:extLst>
            <a:ext uri="{FF2B5EF4-FFF2-40B4-BE49-F238E27FC236}">
              <a16:creationId xmlns:a16="http://schemas.microsoft.com/office/drawing/2014/main" xmlns="" id="{9C223066-4E26-43EB-A511-3CAD7089D470}"/>
            </a:ext>
          </a:extLst>
        </xdr:cNvPr>
        <xdr:cNvSpPr txBox="1"/>
      </xdr:nvSpPr>
      <xdr:spPr>
        <a:xfrm>
          <a:off x="10458450" y="3954236"/>
          <a:ext cx="1883229"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solidFill>
                <a:schemeClr val="accent6"/>
              </a:solidFill>
            </a:rPr>
            <a:t>Customers By Age</a:t>
          </a:r>
        </a:p>
      </xdr:txBody>
    </xdr:sp>
    <xdr:clientData/>
  </xdr:twoCellAnchor>
  <xdr:twoCellAnchor>
    <xdr:from>
      <xdr:col>6</xdr:col>
      <xdr:colOff>283030</xdr:colOff>
      <xdr:row>9</xdr:row>
      <xdr:rowOff>13607</xdr:rowOff>
    </xdr:from>
    <xdr:to>
      <xdr:col>11</xdr:col>
      <xdr:colOff>473527</xdr:colOff>
      <xdr:row>23</xdr:row>
      <xdr:rowOff>149679</xdr:rowOff>
    </xdr:to>
    <xdr:sp macro="" textlink="">
      <xdr:nvSpPr>
        <xdr:cNvPr id="7" name="Rectangle: Rounded Corners 6">
          <a:extLst>
            <a:ext uri="{FF2B5EF4-FFF2-40B4-BE49-F238E27FC236}">
              <a16:creationId xmlns:a16="http://schemas.microsoft.com/office/drawing/2014/main" xmlns="" id="{87EA17E0-5C53-489E-BC54-81625A8BA864}"/>
            </a:ext>
          </a:extLst>
        </xdr:cNvPr>
        <xdr:cNvSpPr/>
      </xdr:nvSpPr>
      <xdr:spPr>
        <a:xfrm>
          <a:off x="3940630" y="1728107"/>
          <a:ext cx="3238497"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21</xdr:col>
      <xdr:colOff>476250</xdr:colOff>
      <xdr:row>11</xdr:row>
      <xdr:rowOff>95249</xdr:rowOff>
    </xdr:from>
    <xdr:to>
      <xdr:col>24</xdr:col>
      <xdr:colOff>489858</xdr:colOff>
      <xdr:row>13</xdr:row>
      <xdr:rowOff>68035</xdr:rowOff>
    </xdr:to>
    <xdr:sp macro="" textlink="">
      <xdr:nvSpPr>
        <xdr:cNvPr id="8" name="TextBox 7">
          <a:extLst>
            <a:ext uri="{FF2B5EF4-FFF2-40B4-BE49-F238E27FC236}">
              <a16:creationId xmlns:a16="http://schemas.microsoft.com/office/drawing/2014/main" xmlns="" id="{CAE9ABBD-1E87-410E-A73B-85C9C60E8A8C}"/>
            </a:ext>
          </a:extLst>
        </xdr:cNvPr>
        <xdr:cNvSpPr txBox="1"/>
      </xdr:nvSpPr>
      <xdr:spPr>
        <a:xfrm>
          <a:off x="13335000" y="2190749"/>
          <a:ext cx="1850572"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6"/>
              </a:solidFill>
            </a:rPr>
            <a:t>Customers By Gender</a:t>
          </a:r>
        </a:p>
      </xdr:txBody>
    </xdr:sp>
    <xdr:clientData/>
  </xdr:twoCellAnchor>
  <xdr:twoCellAnchor>
    <xdr:from>
      <xdr:col>6</xdr:col>
      <xdr:colOff>321125</xdr:colOff>
      <xdr:row>11</xdr:row>
      <xdr:rowOff>100693</xdr:rowOff>
    </xdr:from>
    <xdr:to>
      <xdr:col>11</xdr:col>
      <xdr:colOff>402770</xdr:colOff>
      <xdr:row>23</xdr:row>
      <xdr:rowOff>27215</xdr:rowOff>
    </xdr:to>
    <xdr:graphicFrame macro="">
      <xdr:nvGraphicFramePr>
        <xdr:cNvPr id="9" name="Chart 8">
          <a:extLst>
            <a:ext uri="{FF2B5EF4-FFF2-40B4-BE49-F238E27FC236}">
              <a16:creationId xmlns:a16="http://schemas.microsoft.com/office/drawing/2014/main" xmlns="" id="{2664CA5E-09DE-43C1-B75C-1A19D8BBE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329294</xdr:colOff>
      <xdr:row>9</xdr:row>
      <xdr:rowOff>78922</xdr:rowOff>
    </xdr:from>
    <xdr:to>
      <xdr:col>9</xdr:col>
      <xdr:colOff>111578</xdr:colOff>
      <xdr:row>11</xdr:row>
      <xdr:rowOff>133350</xdr:rowOff>
    </xdr:to>
    <xdr:sp macro="" textlink="">
      <xdr:nvSpPr>
        <xdr:cNvPr id="11" name="TextBox 10">
          <a:extLst>
            <a:ext uri="{FF2B5EF4-FFF2-40B4-BE49-F238E27FC236}">
              <a16:creationId xmlns:a16="http://schemas.microsoft.com/office/drawing/2014/main" xmlns="" id="{3A1FB48F-3A98-4BBE-B194-B05E5966ED83}"/>
            </a:ext>
          </a:extLst>
        </xdr:cNvPr>
        <xdr:cNvSpPr txBox="1"/>
      </xdr:nvSpPr>
      <xdr:spPr>
        <a:xfrm>
          <a:off x="3986894" y="1793422"/>
          <a:ext cx="1611084" cy="435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Purchase Freq.</a:t>
          </a:r>
        </a:p>
      </xdr:txBody>
    </xdr:sp>
    <xdr:clientData/>
  </xdr:twoCellAnchor>
  <xdr:twoCellAnchor>
    <xdr:from>
      <xdr:col>6</xdr:col>
      <xdr:colOff>293913</xdr:colOff>
      <xdr:row>24</xdr:row>
      <xdr:rowOff>8164</xdr:rowOff>
    </xdr:from>
    <xdr:to>
      <xdr:col>11</xdr:col>
      <xdr:colOff>484411</xdr:colOff>
      <xdr:row>38</xdr:row>
      <xdr:rowOff>144236</xdr:rowOff>
    </xdr:to>
    <xdr:sp macro="" textlink="">
      <xdr:nvSpPr>
        <xdr:cNvPr id="12" name="Rectangle: Rounded Corners 11">
          <a:extLst>
            <a:ext uri="{FF2B5EF4-FFF2-40B4-BE49-F238E27FC236}">
              <a16:creationId xmlns:a16="http://schemas.microsoft.com/office/drawing/2014/main" xmlns="" id="{9D62CE9D-6956-43EC-A585-D2B345ED6041}"/>
            </a:ext>
          </a:extLst>
        </xdr:cNvPr>
        <xdr:cNvSpPr/>
      </xdr:nvSpPr>
      <xdr:spPr>
        <a:xfrm>
          <a:off x="3951513" y="4580164"/>
          <a:ext cx="3238498"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6</xdr:col>
      <xdr:colOff>364369</xdr:colOff>
      <xdr:row>24</xdr:row>
      <xdr:rowOff>153912</xdr:rowOff>
    </xdr:from>
    <xdr:to>
      <xdr:col>9</xdr:col>
      <xdr:colOff>456897</xdr:colOff>
      <xdr:row>26</xdr:row>
      <xdr:rowOff>96762</xdr:rowOff>
    </xdr:to>
    <xdr:sp macro="" textlink="">
      <xdr:nvSpPr>
        <xdr:cNvPr id="13" name="TextBox 12">
          <a:extLst>
            <a:ext uri="{FF2B5EF4-FFF2-40B4-BE49-F238E27FC236}">
              <a16:creationId xmlns:a16="http://schemas.microsoft.com/office/drawing/2014/main" xmlns="" id="{C17C46A0-0314-44EB-AAEB-0B6A498D0DBC}"/>
            </a:ext>
          </a:extLst>
        </xdr:cNvPr>
        <xdr:cNvSpPr txBox="1"/>
      </xdr:nvSpPr>
      <xdr:spPr>
        <a:xfrm>
          <a:off x="4021969" y="4725912"/>
          <a:ext cx="1921328"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6"/>
              </a:solidFill>
            </a:rPr>
            <a:t>Purchase Categories</a:t>
          </a:r>
        </a:p>
      </xdr:txBody>
    </xdr:sp>
    <xdr:clientData/>
  </xdr:twoCellAnchor>
  <xdr:twoCellAnchor>
    <xdr:from>
      <xdr:col>6</xdr:col>
      <xdr:colOff>294218</xdr:colOff>
      <xdr:row>26</xdr:row>
      <xdr:rowOff>120651</xdr:rowOff>
    </xdr:from>
    <xdr:to>
      <xdr:col>11</xdr:col>
      <xdr:colOff>368301</xdr:colOff>
      <xdr:row>38</xdr:row>
      <xdr:rowOff>152401</xdr:rowOff>
    </xdr:to>
    <xdr:graphicFrame macro="">
      <xdr:nvGraphicFramePr>
        <xdr:cNvPr id="14" name="Chart 13">
          <a:extLst>
            <a:ext uri="{FF2B5EF4-FFF2-40B4-BE49-F238E27FC236}">
              <a16:creationId xmlns:a16="http://schemas.microsoft.com/office/drawing/2014/main" xmlns="" id="{18BB62E2-544E-455B-874A-5F1558F6D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19050</xdr:colOff>
      <xdr:row>11</xdr:row>
      <xdr:rowOff>76200</xdr:rowOff>
    </xdr:from>
    <xdr:to>
      <xdr:col>16</xdr:col>
      <xdr:colOff>571499</xdr:colOff>
      <xdr:row>23</xdr:row>
      <xdr:rowOff>38100</xdr:rowOff>
    </xdr:to>
    <xdr:graphicFrame macro="">
      <xdr:nvGraphicFramePr>
        <xdr:cNvPr id="15" name="Chart 14">
          <a:extLst>
            <a:ext uri="{FF2B5EF4-FFF2-40B4-BE49-F238E27FC236}">
              <a16:creationId xmlns:a16="http://schemas.microsoft.com/office/drawing/2014/main" xmlns="" id="{3EAA309E-DD19-4C1A-A902-F84E460DF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552450</xdr:colOff>
      <xdr:row>9</xdr:row>
      <xdr:rowOff>114300</xdr:rowOff>
    </xdr:from>
    <xdr:to>
      <xdr:col>15</xdr:col>
      <xdr:colOff>419100</xdr:colOff>
      <xdr:row>11</xdr:row>
      <xdr:rowOff>19050</xdr:rowOff>
    </xdr:to>
    <xdr:sp macro="" textlink="">
      <xdr:nvSpPr>
        <xdr:cNvPr id="19" name="TextBox 18">
          <a:extLst>
            <a:ext uri="{FF2B5EF4-FFF2-40B4-BE49-F238E27FC236}">
              <a16:creationId xmlns:a16="http://schemas.microsoft.com/office/drawing/2014/main" xmlns="" id="{BEB5AA48-3B51-4969-95EF-53C5B62A1D4F}"/>
            </a:ext>
          </a:extLst>
        </xdr:cNvPr>
        <xdr:cNvSpPr txBox="1"/>
      </xdr:nvSpPr>
      <xdr:spPr>
        <a:xfrm>
          <a:off x="7258050" y="1828800"/>
          <a:ext cx="23050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Personal Recomm.</a:t>
          </a:r>
        </a:p>
      </xdr:txBody>
    </xdr:sp>
    <xdr:clientData/>
  </xdr:twoCellAnchor>
  <xdr:twoCellAnchor>
    <xdr:from>
      <xdr:col>11</xdr:col>
      <xdr:colOff>533400</xdr:colOff>
      <xdr:row>24</xdr:row>
      <xdr:rowOff>0</xdr:rowOff>
    </xdr:from>
    <xdr:to>
      <xdr:col>17</xdr:col>
      <xdr:colOff>38100</xdr:colOff>
      <xdr:row>38</xdr:row>
      <xdr:rowOff>136072</xdr:rowOff>
    </xdr:to>
    <xdr:sp macro="" textlink="">
      <xdr:nvSpPr>
        <xdr:cNvPr id="22" name="Rectangle: Rounded Corners 21">
          <a:extLst>
            <a:ext uri="{FF2B5EF4-FFF2-40B4-BE49-F238E27FC236}">
              <a16:creationId xmlns:a16="http://schemas.microsoft.com/office/drawing/2014/main" xmlns="" id="{AD77285B-9D38-4437-A83C-6B9C000D99D1}"/>
            </a:ext>
          </a:extLst>
        </xdr:cNvPr>
        <xdr:cNvSpPr/>
      </xdr:nvSpPr>
      <xdr:spPr>
        <a:xfrm>
          <a:off x="7239000" y="4572000"/>
          <a:ext cx="3162300"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12</xdr:col>
      <xdr:colOff>57150</xdr:colOff>
      <xdr:row>24</xdr:row>
      <xdr:rowOff>95250</xdr:rowOff>
    </xdr:from>
    <xdr:to>
      <xdr:col>15</xdr:col>
      <xdr:colOff>552450</xdr:colOff>
      <xdr:row>28</xdr:row>
      <xdr:rowOff>76200</xdr:rowOff>
    </xdr:to>
    <xdr:sp macro="" textlink="">
      <xdr:nvSpPr>
        <xdr:cNvPr id="23" name="TextBox 22">
          <a:extLst>
            <a:ext uri="{FF2B5EF4-FFF2-40B4-BE49-F238E27FC236}">
              <a16:creationId xmlns:a16="http://schemas.microsoft.com/office/drawing/2014/main" xmlns="" id="{7F160222-501D-4406-9444-78D13E67BF31}"/>
            </a:ext>
          </a:extLst>
        </xdr:cNvPr>
        <xdr:cNvSpPr txBox="1"/>
      </xdr:nvSpPr>
      <xdr:spPr>
        <a:xfrm>
          <a:off x="7372350" y="4667250"/>
          <a:ext cx="2324100"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solidFill>
                <a:schemeClr val="accent6"/>
              </a:solidFill>
            </a:rPr>
            <a:t>Recommendations Helpfulness</a:t>
          </a:r>
        </a:p>
        <a:p>
          <a:pPr algn="ctr"/>
          <a:endParaRPr lang="en-US" sz="1800">
            <a:solidFill>
              <a:schemeClr val="accent6"/>
            </a:solidFill>
          </a:endParaRPr>
        </a:p>
      </xdr:txBody>
    </xdr:sp>
    <xdr:clientData/>
  </xdr:twoCellAnchor>
  <xdr:twoCellAnchor>
    <xdr:from>
      <xdr:col>12</xdr:col>
      <xdr:colOff>457200</xdr:colOff>
      <xdr:row>26</xdr:row>
      <xdr:rowOff>95250</xdr:rowOff>
    </xdr:from>
    <xdr:to>
      <xdr:col>16</xdr:col>
      <xdr:colOff>342900</xdr:colOff>
      <xdr:row>38</xdr:row>
      <xdr:rowOff>114300</xdr:rowOff>
    </xdr:to>
    <xdr:graphicFrame macro="">
      <xdr:nvGraphicFramePr>
        <xdr:cNvPr id="25" name="Chart 24">
          <a:extLst>
            <a:ext uri="{FF2B5EF4-FFF2-40B4-BE49-F238E27FC236}">
              <a16:creationId xmlns:a16="http://schemas.microsoft.com/office/drawing/2014/main" xmlns="" id="{4CCF5A29-0DF5-4C3A-B35A-0FA7B7770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57150</xdr:colOff>
      <xdr:row>9</xdr:row>
      <xdr:rowOff>76200</xdr:rowOff>
    </xdr:from>
    <xdr:to>
      <xdr:col>3</xdr:col>
      <xdr:colOff>449034</xdr:colOff>
      <xdr:row>11</xdr:row>
      <xdr:rowOff>130628</xdr:rowOff>
    </xdr:to>
    <xdr:sp macro="" textlink="">
      <xdr:nvSpPr>
        <xdr:cNvPr id="45" name="TextBox 44">
          <a:extLst>
            <a:ext uri="{FF2B5EF4-FFF2-40B4-BE49-F238E27FC236}">
              <a16:creationId xmlns:a16="http://schemas.microsoft.com/office/drawing/2014/main" xmlns="" id="{537C56E7-E47F-4B11-AF9E-F9C7F8C03E3B}"/>
            </a:ext>
          </a:extLst>
        </xdr:cNvPr>
        <xdr:cNvSpPr txBox="1"/>
      </xdr:nvSpPr>
      <xdr:spPr>
        <a:xfrm>
          <a:off x="666750" y="1790700"/>
          <a:ext cx="1611084" cy="435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Browsing Freq.</a:t>
          </a:r>
        </a:p>
      </xdr:txBody>
    </xdr:sp>
    <xdr:clientData/>
  </xdr:twoCellAnchor>
  <xdr:twoCellAnchor>
    <xdr:from>
      <xdr:col>1</xdr:col>
      <xdr:colOff>38100</xdr:colOff>
      <xdr:row>24</xdr:row>
      <xdr:rowOff>0</xdr:rowOff>
    </xdr:from>
    <xdr:to>
      <xdr:col>6</xdr:col>
      <xdr:colOff>228598</xdr:colOff>
      <xdr:row>38</xdr:row>
      <xdr:rowOff>136072</xdr:rowOff>
    </xdr:to>
    <xdr:sp macro="" textlink="">
      <xdr:nvSpPr>
        <xdr:cNvPr id="46" name="Rectangle: Rounded Corners 45">
          <a:extLst>
            <a:ext uri="{FF2B5EF4-FFF2-40B4-BE49-F238E27FC236}">
              <a16:creationId xmlns:a16="http://schemas.microsoft.com/office/drawing/2014/main" xmlns="" id="{26467DB1-2800-4136-AF52-4DFFD802B3F8}"/>
            </a:ext>
          </a:extLst>
        </xdr:cNvPr>
        <xdr:cNvSpPr/>
      </xdr:nvSpPr>
      <xdr:spPr>
        <a:xfrm>
          <a:off x="647700" y="4572000"/>
          <a:ext cx="3238498"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xdr:col>
      <xdr:colOff>38100</xdr:colOff>
      <xdr:row>24</xdr:row>
      <xdr:rowOff>0</xdr:rowOff>
    </xdr:from>
    <xdr:to>
      <xdr:col>5</xdr:col>
      <xdr:colOff>209550</xdr:colOff>
      <xdr:row>25</xdr:row>
      <xdr:rowOff>171450</xdr:rowOff>
    </xdr:to>
    <xdr:sp macro="" textlink="">
      <xdr:nvSpPr>
        <xdr:cNvPr id="48" name="TextBox 47">
          <a:extLst>
            <a:ext uri="{FF2B5EF4-FFF2-40B4-BE49-F238E27FC236}">
              <a16:creationId xmlns:a16="http://schemas.microsoft.com/office/drawing/2014/main" xmlns="" id="{0490B96E-B659-4D30-9BD7-FE31A5086CC8}"/>
            </a:ext>
          </a:extLst>
        </xdr:cNvPr>
        <xdr:cNvSpPr txBox="1"/>
      </xdr:nvSpPr>
      <xdr:spPr>
        <a:xfrm>
          <a:off x="647700" y="4572000"/>
          <a:ext cx="26098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6"/>
              </a:solidFill>
            </a:rPr>
            <a:t>Product Search Method</a:t>
          </a:r>
        </a:p>
      </xdr:txBody>
    </xdr:sp>
    <xdr:clientData/>
  </xdr:twoCellAnchor>
  <xdr:twoCellAnchor>
    <xdr:from>
      <xdr:col>1</xdr:col>
      <xdr:colOff>57150</xdr:colOff>
      <xdr:row>11</xdr:row>
      <xdr:rowOff>133350</xdr:rowOff>
    </xdr:from>
    <xdr:to>
      <xdr:col>6</xdr:col>
      <xdr:colOff>171450</xdr:colOff>
      <xdr:row>23</xdr:row>
      <xdr:rowOff>133350</xdr:rowOff>
    </xdr:to>
    <xdr:graphicFrame macro="">
      <xdr:nvGraphicFramePr>
        <xdr:cNvPr id="49" name="Chart 48">
          <a:extLst>
            <a:ext uri="{FF2B5EF4-FFF2-40B4-BE49-F238E27FC236}">
              <a16:creationId xmlns:a16="http://schemas.microsoft.com/office/drawing/2014/main" xmlns="" id="{E903070D-4316-46FC-8D31-EDE54F87FC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57150</xdr:colOff>
      <xdr:row>26</xdr:row>
      <xdr:rowOff>0</xdr:rowOff>
    </xdr:from>
    <xdr:to>
      <xdr:col>6</xdr:col>
      <xdr:colOff>152400</xdr:colOff>
      <xdr:row>38</xdr:row>
      <xdr:rowOff>76200</xdr:rowOff>
    </xdr:to>
    <xdr:graphicFrame macro="">
      <xdr:nvGraphicFramePr>
        <xdr:cNvPr id="54" name="Chart 53">
          <a:extLst>
            <a:ext uri="{FF2B5EF4-FFF2-40B4-BE49-F238E27FC236}">
              <a16:creationId xmlns:a16="http://schemas.microsoft.com/office/drawing/2014/main" xmlns="" id="{A33C7DA6-F807-490B-BA80-B965ED83F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19050</xdr:colOff>
      <xdr:row>39</xdr:row>
      <xdr:rowOff>0</xdr:rowOff>
    </xdr:from>
    <xdr:to>
      <xdr:col>6</xdr:col>
      <xdr:colOff>209548</xdr:colOff>
      <xdr:row>53</xdr:row>
      <xdr:rowOff>136072</xdr:rowOff>
    </xdr:to>
    <xdr:sp macro="" textlink="">
      <xdr:nvSpPr>
        <xdr:cNvPr id="55" name="Rectangle: Rounded Corners 54">
          <a:extLst>
            <a:ext uri="{FF2B5EF4-FFF2-40B4-BE49-F238E27FC236}">
              <a16:creationId xmlns:a16="http://schemas.microsoft.com/office/drawing/2014/main" xmlns="" id="{C8E01A5A-91C4-4026-A6F0-01EB8D01B1D1}"/>
            </a:ext>
          </a:extLst>
        </xdr:cNvPr>
        <xdr:cNvSpPr/>
      </xdr:nvSpPr>
      <xdr:spPr>
        <a:xfrm>
          <a:off x="628650" y="7429500"/>
          <a:ext cx="3238498"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xdr:col>
      <xdr:colOff>114300</xdr:colOff>
      <xdr:row>41</xdr:row>
      <xdr:rowOff>76200</xdr:rowOff>
    </xdr:from>
    <xdr:to>
      <xdr:col>6</xdr:col>
      <xdr:colOff>228600</xdr:colOff>
      <xdr:row>53</xdr:row>
      <xdr:rowOff>57150</xdr:rowOff>
    </xdr:to>
    <xdr:graphicFrame macro="">
      <xdr:nvGraphicFramePr>
        <xdr:cNvPr id="56" name="Chart 55">
          <a:extLst>
            <a:ext uri="{FF2B5EF4-FFF2-40B4-BE49-F238E27FC236}">
              <a16:creationId xmlns:a16="http://schemas.microsoft.com/office/drawing/2014/main" xmlns="" id="{4C2E4252-819F-4C3B-AC76-349394660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57150</xdr:colOff>
      <xdr:row>39</xdr:row>
      <xdr:rowOff>0</xdr:rowOff>
    </xdr:from>
    <xdr:to>
      <xdr:col>6</xdr:col>
      <xdr:colOff>190500</xdr:colOff>
      <xdr:row>41</xdr:row>
      <xdr:rowOff>19050</xdr:rowOff>
    </xdr:to>
    <xdr:sp macro="" textlink="">
      <xdr:nvSpPr>
        <xdr:cNvPr id="57" name="TextBox 56">
          <a:extLst>
            <a:ext uri="{FF2B5EF4-FFF2-40B4-BE49-F238E27FC236}">
              <a16:creationId xmlns:a16="http://schemas.microsoft.com/office/drawing/2014/main" xmlns="" id="{6B657EC6-E45F-4C8E-8A25-7EED088A04B2}"/>
            </a:ext>
          </a:extLst>
        </xdr:cNvPr>
        <xdr:cNvSpPr txBox="1"/>
      </xdr:nvSpPr>
      <xdr:spPr>
        <a:xfrm>
          <a:off x="666750" y="7429500"/>
          <a:ext cx="31813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Search Result exploration</a:t>
          </a:r>
        </a:p>
      </xdr:txBody>
    </xdr:sp>
    <xdr:clientData/>
  </xdr:twoCellAnchor>
  <xdr:twoCellAnchor>
    <xdr:from>
      <xdr:col>6</xdr:col>
      <xdr:colOff>304800</xdr:colOff>
      <xdr:row>41</xdr:row>
      <xdr:rowOff>19050</xdr:rowOff>
    </xdr:from>
    <xdr:to>
      <xdr:col>11</xdr:col>
      <xdr:colOff>400050</xdr:colOff>
      <xdr:row>53</xdr:row>
      <xdr:rowOff>95250</xdr:rowOff>
    </xdr:to>
    <xdr:graphicFrame macro="">
      <xdr:nvGraphicFramePr>
        <xdr:cNvPr id="58" name="Chart 57">
          <a:extLst>
            <a:ext uri="{FF2B5EF4-FFF2-40B4-BE49-F238E27FC236}">
              <a16:creationId xmlns:a16="http://schemas.microsoft.com/office/drawing/2014/main" xmlns="" id="{97371A97-6A8B-42CA-B52D-5E11890ECD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266700</xdr:colOff>
      <xdr:row>39</xdr:row>
      <xdr:rowOff>0</xdr:rowOff>
    </xdr:from>
    <xdr:to>
      <xdr:col>10</xdr:col>
      <xdr:colOff>304800</xdr:colOff>
      <xdr:row>41</xdr:row>
      <xdr:rowOff>0</xdr:rowOff>
    </xdr:to>
    <xdr:sp macro="" textlink="">
      <xdr:nvSpPr>
        <xdr:cNvPr id="60" name="TextBox 59">
          <a:extLst>
            <a:ext uri="{FF2B5EF4-FFF2-40B4-BE49-F238E27FC236}">
              <a16:creationId xmlns:a16="http://schemas.microsoft.com/office/drawing/2014/main" xmlns="" id="{7BF72088-2EBE-49B8-BE12-2788CAA40FEA}"/>
            </a:ext>
          </a:extLst>
        </xdr:cNvPr>
        <xdr:cNvSpPr txBox="1"/>
      </xdr:nvSpPr>
      <xdr:spPr>
        <a:xfrm>
          <a:off x="3924300" y="7429500"/>
          <a:ext cx="24765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Add To Cart Browsing</a:t>
          </a:r>
        </a:p>
      </xdr:txBody>
    </xdr:sp>
    <xdr:clientData/>
  </xdr:twoCellAnchor>
  <xdr:twoCellAnchor>
    <xdr:from>
      <xdr:col>1</xdr:col>
      <xdr:colOff>38100</xdr:colOff>
      <xdr:row>55</xdr:row>
      <xdr:rowOff>171450</xdr:rowOff>
    </xdr:from>
    <xdr:to>
      <xdr:col>7</xdr:col>
      <xdr:colOff>349250</xdr:colOff>
      <xdr:row>68</xdr:row>
      <xdr:rowOff>114300</xdr:rowOff>
    </xdr:to>
    <xdr:graphicFrame macro="">
      <xdr:nvGraphicFramePr>
        <xdr:cNvPr id="61" name="Chart 60">
          <a:extLst>
            <a:ext uri="{FF2B5EF4-FFF2-40B4-BE49-F238E27FC236}">
              <a16:creationId xmlns:a16="http://schemas.microsoft.com/office/drawing/2014/main" xmlns="" id="{2C90E80F-C1D2-49A6-B6E8-C7C4A18141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323850</xdr:colOff>
      <xdr:row>54</xdr:row>
      <xdr:rowOff>0</xdr:rowOff>
    </xdr:from>
    <xdr:to>
      <xdr:col>5</xdr:col>
      <xdr:colOff>361950</xdr:colOff>
      <xdr:row>56</xdr:row>
      <xdr:rowOff>0</xdr:rowOff>
    </xdr:to>
    <xdr:sp macro="" textlink="">
      <xdr:nvSpPr>
        <xdr:cNvPr id="63" name="TextBox 62">
          <a:extLst>
            <a:ext uri="{FF2B5EF4-FFF2-40B4-BE49-F238E27FC236}">
              <a16:creationId xmlns:a16="http://schemas.microsoft.com/office/drawing/2014/main" xmlns="" id="{FD583CCD-4DAF-4DAC-9EB3-235AB26A58EF}"/>
            </a:ext>
          </a:extLst>
        </xdr:cNvPr>
        <xdr:cNvSpPr txBox="1"/>
      </xdr:nvSpPr>
      <xdr:spPr>
        <a:xfrm>
          <a:off x="927100" y="10287000"/>
          <a:ext cx="24511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Cart Completion freq.</a:t>
          </a:r>
        </a:p>
      </xdr:txBody>
    </xdr:sp>
    <xdr:clientData/>
  </xdr:twoCellAnchor>
  <xdr:twoCellAnchor>
    <xdr:from>
      <xdr:col>7</xdr:col>
      <xdr:colOff>492124</xdr:colOff>
      <xdr:row>55</xdr:row>
      <xdr:rowOff>119063</xdr:rowOff>
    </xdr:from>
    <xdr:to>
      <xdr:col>14</xdr:col>
      <xdr:colOff>124510</xdr:colOff>
      <xdr:row>69</xdr:row>
      <xdr:rowOff>47626</xdr:rowOff>
    </xdr:to>
    <xdr:graphicFrame macro="">
      <xdr:nvGraphicFramePr>
        <xdr:cNvPr id="1024" name="Chart 1023">
          <a:extLst>
            <a:ext uri="{FF2B5EF4-FFF2-40B4-BE49-F238E27FC236}">
              <a16:creationId xmlns:a16="http://schemas.microsoft.com/office/drawing/2014/main" xmlns="" id="{9A43C2B5-D834-4EBF-9EAC-61A9D12D2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31749</xdr:colOff>
      <xdr:row>54</xdr:row>
      <xdr:rowOff>31750</xdr:rowOff>
    </xdr:from>
    <xdr:to>
      <xdr:col>13</xdr:col>
      <xdr:colOff>444500</xdr:colOff>
      <xdr:row>56</xdr:row>
      <xdr:rowOff>55562</xdr:rowOff>
    </xdr:to>
    <xdr:sp macro="" textlink="">
      <xdr:nvSpPr>
        <xdr:cNvPr id="1027" name="TextBox 1026">
          <a:extLst>
            <a:ext uri="{FF2B5EF4-FFF2-40B4-BE49-F238E27FC236}">
              <a16:creationId xmlns:a16="http://schemas.microsoft.com/office/drawing/2014/main" xmlns="" id="{B7F8735B-1BC7-46E3-9D66-A49507C0BE49}"/>
            </a:ext>
          </a:extLst>
        </xdr:cNvPr>
        <xdr:cNvSpPr txBox="1"/>
      </xdr:nvSpPr>
      <xdr:spPr>
        <a:xfrm>
          <a:off x="4857749" y="10318750"/>
          <a:ext cx="3429001"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Cart Abandonment Factors</a:t>
          </a:r>
        </a:p>
      </xdr:txBody>
    </xdr:sp>
    <xdr:clientData/>
  </xdr:twoCellAnchor>
  <xdr:twoCellAnchor>
    <xdr:from>
      <xdr:col>14</xdr:col>
      <xdr:colOff>222250</xdr:colOff>
      <xdr:row>56</xdr:row>
      <xdr:rowOff>63500</xdr:rowOff>
    </xdr:from>
    <xdr:to>
      <xdr:col>20</xdr:col>
      <xdr:colOff>317500</xdr:colOff>
      <xdr:row>69</xdr:row>
      <xdr:rowOff>0</xdr:rowOff>
    </xdr:to>
    <xdr:graphicFrame macro="">
      <xdr:nvGraphicFramePr>
        <xdr:cNvPr id="1028" name="Chart 1027">
          <a:extLst>
            <a:ext uri="{FF2B5EF4-FFF2-40B4-BE49-F238E27FC236}">
              <a16:creationId xmlns:a16="http://schemas.microsoft.com/office/drawing/2014/main" xmlns="" id="{08035B7D-734B-4823-BFB4-11B7D6A96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444500</xdr:colOff>
      <xdr:row>54</xdr:row>
      <xdr:rowOff>95250</xdr:rowOff>
    </xdr:from>
    <xdr:to>
      <xdr:col>18</xdr:col>
      <xdr:colOff>428626</xdr:colOff>
      <xdr:row>56</xdr:row>
      <xdr:rowOff>119062</xdr:rowOff>
    </xdr:to>
    <xdr:sp macro="" textlink="">
      <xdr:nvSpPr>
        <xdr:cNvPr id="1030" name="TextBox 1029">
          <a:extLst>
            <a:ext uri="{FF2B5EF4-FFF2-40B4-BE49-F238E27FC236}">
              <a16:creationId xmlns:a16="http://schemas.microsoft.com/office/drawing/2014/main" xmlns="" id="{6C705D2D-EC23-8C51-64B0-A74A227F3BF6}"/>
            </a:ext>
          </a:extLst>
        </xdr:cNvPr>
        <xdr:cNvSpPr txBox="1"/>
      </xdr:nvSpPr>
      <xdr:spPr>
        <a:xfrm>
          <a:off x="8890000" y="10382250"/>
          <a:ext cx="2397126"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Saveforlater Freq.</a:t>
          </a:r>
        </a:p>
      </xdr:txBody>
    </xdr:sp>
    <xdr:clientData/>
  </xdr:twoCellAnchor>
  <xdr:twoCellAnchor>
    <xdr:from>
      <xdr:col>11</xdr:col>
      <xdr:colOff>539750</xdr:colOff>
      <xdr:row>39</xdr:row>
      <xdr:rowOff>15875</xdr:rowOff>
    </xdr:from>
    <xdr:to>
      <xdr:col>18</xdr:col>
      <xdr:colOff>254000</xdr:colOff>
      <xdr:row>53</xdr:row>
      <xdr:rowOff>151947</xdr:rowOff>
    </xdr:to>
    <xdr:sp macro="" textlink="">
      <xdr:nvSpPr>
        <xdr:cNvPr id="1031" name="Rectangle: Rounded Corners 1030">
          <a:extLst>
            <a:ext uri="{FF2B5EF4-FFF2-40B4-BE49-F238E27FC236}">
              <a16:creationId xmlns:a16="http://schemas.microsoft.com/office/drawing/2014/main" xmlns="" id="{54B99D0F-C685-4DB8-8CEF-5F61A7FEEC37}"/>
            </a:ext>
          </a:extLst>
        </xdr:cNvPr>
        <xdr:cNvSpPr/>
      </xdr:nvSpPr>
      <xdr:spPr>
        <a:xfrm>
          <a:off x="7175500" y="7445375"/>
          <a:ext cx="3937000"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18</xdr:col>
      <xdr:colOff>317500</xdr:colOff>
      <xdr:row>39</xdr:row>
      <xdr:rowOff>15875</xdr:rowOff>
    </xdr:from>
    <xdr:to>
      <xdr:col>25</xdr:col>
      <xdr:colOff>555623</xdr:colOff>
      <xdr:row>53</xdr:row>
      <xdr:rowOff>151947</xdr:rowOff>
    </xdr:to>
    <xdr:sp macro="" textlink="">
      <xdr:nvSpPr>
        <xdr:cNvPr id="1032" name="Rectangle: Rounded Corners 1031">
          <a:extLst>
            <a:ext uri="{FF2B5EF4-FFF2-40B4-BE49-F238E27FC236}">
              <a16:creationId xmlns:a16="http://schemas.microsoft.com/office/drawing/2014/main" xmlns="" id="{82EC3E25-8BD6-4FA5-933E-15F1651BF108}"/>
            </a:ext>
          </a:extLst>
        </xdr:cNvPr>
        <xdr:cNvSpPr/>
      </xdr:nvSpPr>
      <xdr:spPr>
        <a:xfrm>
          <a:off x="11176000" y="7445375"/>
          <a:ext cx="4460873"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20</xdr:col>
      <xdr:colOff>365125</xdr:colOff>
      <xdr:row>54</xdr:row>
      <xdr:rowOff>15875</xdr:rowOff>
    </xdr:from>
    <xdr:to>
      <xdr:col>25</xdr:col>
      <xdr:colOff>555623</xdr:colOff>
      <xdr:row>68</xdr:row>
      <xdr:rowOff>151947</xdr:rowOff>
    </xdr:to>
    <xdr:sp macro="" textlink="">
      <xdr:nvSpPr>
        <xdr:cNvPr id="1033" name="Rectangle: Rounded Corners 1032">
          <a:extLst>
            <a:ext uri="{FF2B5EF4-FFF2-40B4-BE49-F238E27FC236}">
              <a16:creationId xmlns:a16="http://schemas.microsoft.com/office/drawing/2014/main" xmlns="" id="{6BF1822C-6A58-4DC1-AFB0-CA95E2702D9F}"/>
            </a:ext>
          </a:extLst>
        </xdr:cNvPr>
        <xdr:cNvSpPr/>
      </xdr:nvSpPr>
      <xdr:spPr>
        <a:xfrm>
          <a:off x="12430125" y="10302875"/>
          <a:ext cx="3206748"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12</xdr:col>
      <xdr:colOff>0</xdr:colOff>
      <xdr:row>39</xdr:row>
      <xdr:rowOff>15875</xdr:rowOff>
    </xdr:from>
    <xdr:to>
      <xdr:col>16</xdr:col>
      <xdr:colOff>571500</xdr:colOff>
      <xdr:row>41</xdr:row>
      <xdr:rowOff>0</xdr:rowOff>
    </xdr:to>
    <xdr:sp macro="" textlink="">
      <xdr:nvSpPr>
        <xdr:cNvPr id="1034" name="TextBox 1033">
          <a:extLst>
            <a:ext uri="{FF2B5EF4-FFF2-40B4-BE49-F238E27FC236}">
              <a16:creationId xmlns:a16="http://schemas.microsoft.com/office/drawing/2014/main" xmlns="" id="{E09D500E-3BDA-4FDD-A019-5253F2DB1074}"/>
            </a:ext>
          </a:extLst>
        </xdr:cNvPr>
        <xdr:cNvSpPr txBox="1"/>
      </xdr:nvSpPr>
      <xdr:spPr>
        <a:xfrm>
          <a:off x="7239000" y="7445375"/>
          <a:ext cx="298450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Customer Review Importance</a:t>
          </a:r>
        </a:p>
      </xdr:txBody>
    </xdr:sp>
    <xdr:clientData/>
  </xdr:twoCellAnchor>
  <xdr:twoCellAnchor>
    <xdr:from>
      <xdr:col>20</xdr:col>
      <xdr:colOff>365125</xdr:colOff>
      <xdr:row>39</xdr:row>
      <xdr:rowOff>15875</xdr:rowOff>
    </xdr:from>
    <xdr:to>
      <xdr:col>24</xdr:col>
      <xdr:colOff>403225</xdr:colOff>
      <xdr:row>41</xdr:row>
      <xdr:rowOff>15875</xdr:rowOff>
    </xdr:to>
    <xdr:sp macro="" textlink="">
      <xdr:nvSpPr>
        <xdr:cNvPr id="1035" name="TextBox 1034">
          <a:extLst>
            <a:ext uri="{FF2B5EF4-FFF2-40B4-BE49-F238E27FC236}">
              <a16:creationId xmlns:a16="http://schemas.microsoft.com/office/drawing/2014/main" xmlns="" id="{2C426CA9-CBE9-44D1-8B4B-42EC238AA2E1}"/>
            </a:ext>
          </a:extLst>
        </xdr:cNvPr>
        <xdr:cNvSpPr txBox="1"/>
      </xdr:nvSpPr>
      <xdr:spPr>
        <a:xfrm>
          <a:off x="12430125" y="7445375"/>
          <a:ext cx="24511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Review Reliability</a:t>
          </a:r>
        </a:p>
      </xdr:txBody>
    </xdr:sp>
    <xdr:clientData/>
  </xdr:twoCellAnchor>
  <xdr:twoCellAnchor>
    <xdr:from>
      <xdr:col>11</xdr:col>
      <xdr:colOff>555625</xdr:colOff>
      <xdr:row>40</xdr:row>
      <xdr:rowOff>190499</xdr:rowOff>
    </xdr:from>
    <xdr:to>
      <xdr:col>18</xdr:col>
      <xdr:colOff>206375</xdr:colOff>
      <xdr:row>53</xdr:row>
      <xdr:rowOff>92074</xdr:rowOff>
    </xdr:to>
    <xdr:graphicFrame macro="">
      <xdr:nvGraphicFramePr>
        <xdr:cNvPr id="1036" name="Chart 1035">
          <a:extLst>
            <a:ext uri="{FF2B5EF4-FFF2-40B4-BE49-F238E27FC236}">
              <a16:creationId xmlns:a16="http://schemas.microsoft.com/office/drawing/2014/main" xmlns="" id="{06AC1251-FF80-48CF-A00F-12FF2128E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396875</xdr:colOff>
      <xdr:row>56</xdr:row>
      <xdr:rowOff>127000</xdr:rowOff>
    </xdr:from>
    <xdr:to>
      <xdr:col>25</xdr:col>
      <xdr:colOff>539750</xdr:colOff>
      <xdr:row>68</xdr:row>
      <xdr:rowOff>95250</xdr:rowOff>
    </xdr:to>
    <xdr:graphicFrame macro="">
      <xdr:nvGraphicFramePr>
        <xdr:cNvPr id="1037" name="Chart 1036">
          <a:extLst>
            <a:ext uri="{FF2B5EF4-FFF2-40B4-BE49-F238E27FC236}">
              <a16:creationId xmlns:a16="http://schemas.microsoft.com/office/drawing/2014/main" xmlns="" id="{ED03C8A6-017D-4A46-A1F4-F5D2368564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20</xdr:col>
      <xdr:colOff>206375</xdr:colOff>
      <xdr:row>54</xdr:row>
      <xdr:rowOff>31750</xdr:rowOff>
    </xdr:from>
    <xdr:to>
      <xdr:col>23</xdr:col>
      <xdr:colOff>412750</xdr:colOff>
      <xdr:row>56</xdr:row>
      <xdr:rowOff>55562</xdr:rowOff>
    </xdr:to>
    <xdr:sp macro="" textlink="">
      <xdr:nvSpPr>
        <xdr:cNvPr id="1038" name="TextBox 1037">
          <a:extLst>
            <a:ext uri="{FF2B5EF4-FFF2-40B4-BE49-F238E27FC236}">
              <a16:creationId xmlns:a16="http://schemas.microsoft.com/office/drawing/2014/main" xmlns="" id="{B684FA5E-6C89-4FF4-A4E9-246514FB2513}"/>
            </a:ext>
          </a:extLst>
        </xdr:cNvPr>
        <xdr:cNvSpPr txBox="1"/>
      </xdr:nvSpPr>
      <xdr:spPr>
        <a:xfrm>
          <a:off x="12271375" y="10318750"/>
          <a:ext cx="2016125"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Review Left</a:t>
          </a:r>
        </a:p>
      </xdr:txBody>
    </xdr:sp>
    <xdr:clientData/>
  </xdr:twoCellAnchor>
  <xdr:twoCellAnchor>
    <xdr:from>
      <xdr:col>18</xdr:col>
      <xdr:colOff>428624</xdr:colOff>
      <xdr:row>41</xdr:row>
      <xdr:rowOff>0</xdr:rowOff>
    </xdr:from>
    <xdr:to>
      <xdr:col>25</xdr:col>
      <xdr:colOff>507999</xdr:colOff>
      <xdr:row>53</xdr:row>
      <xdr:rowOff>79375</xdr:rowOff>
    </xdr:to>
    <xdr:graphicFrame macro="">
      <xdr:nvGraphicFramePr>
        <xdr:cNvPr id="1039" name="Chart 1038">
          <a:extLst>
            <a:ext uri="{FF2B5EF4-FFF2-40B4-BE49-F238E27FC236}">
              <a16:creationId xmlns:a16="http://schemas.microsoft.com/office/drawing/2014/main" xmlns="" id="{B7CBF0A4-4377-4714-A8DC-9450C1CF2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357187</xdr:colOff>
      <xdr:row>69</xdr:row>
      <xdr:rowOff>15875</xdr:rowOff>
    </xdr:from>
    <xdr:to>
      <xdr:col>25</xdr:col>
      <xdr:colOff>547685</xdr:colOff>
      <xdr:row>83</xdr:row>
      <xdr:rowOff>151947</xdr:rowOff>
    </xdr:to>
    <xdr:sp macro="" textlink="">
      <xdr:nvSpPr>
        <xdr:cNvPr id="1041" name="Rectangle: Rounded Corners 1040">
          <a:extLst>
            <a:ext uri="{FF2B5EF4-FFF2-40B4-BE49-F238E27FC236}">
              <a16:creationId xmlns:a16="http://schemas.microsoft.com/office/drawing/2014/main" xmlns="" id="{AAD63F73-DADE-408E-BB25-C47855459842}"/>
            </a:ext>
          </a:extLst>
        </xdr:cNvPr>
        <xdr:cNvSpPr/>
      </xdr:nvSpPr>
      <xdr:spPr>
        <a:xfrm>
          <a:off x="12739687" y="13160375"/>
          <a:ext cx="3286123"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20</xdr:col>
      <xdr:colOff>476250</xdr:colOff>
      <xdr:row>71</xdr:row>
      <xdr:rowOff>63499</xdr:rowOff>
    </xdr:from>
    <xdr:to>
      <xdr:col>25</xdr:col>
      <xdr:colOff>428625</xdr:colOff>
      <xdr:row>83</xdr:row>
      <xdr:rowOff>28574</xdr:rowOff>
    </xdr:to>
    <xdr:graphicFrame macro="">
      <xdr:nvGraphicFramePr>
        <xdr:cNvPr id="1042" name="Chart 1041">
          <a:extLst>
            <a:ext uri="{FF2B5EF4-FFF2-40B4-BE49-F238E27FC236}">
              <a16:creationId xmlns:a16="http://schemas.microsoft.com/office/drawing/2014/main" xmlns="" id="{61859187-4474-4449-ABFC-821B5C0416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20</xdr:col>
      <xdr:colOff>381000</xdr:colOff>
      <xdr:row>69</xdr:row>
      <xdr:rowOff>15875</xdr:rowOff>
    </xdr:from>
    <xdr:to>
      <xdr:col>25</xdr:col>
      <xdr:colOff>95250</xdr:colOff>
      <xdr:row>71</xdr:row>
      <xdr:rowOff>39687</xdr:rowOff>
    </xdr:to>
    <xdr:sp macro="" textlink="">
      <xdr:nvSpPr>
        <xdr:cNvPr id="1043" name="TextBox 1042">
          <a:extLst>
            <a:ext uri="{FF2B5EF4-FFF2-40B4-BE49-F238E27FC236}">
              <a16:creationId xmlns:a16="http://schemas.microsoft.com/office/drawing/2014/main" xmlns="" id="{E67BF8BC-3E0E-47CF-A7B8-DA0D0E8E89C9}"/>
            </a:ext>
          </a:extLst>
        </xdr:cNvPr>
        <xdr:cNvSpPr txBox="1"/>
      </xdr:nvSpPr>
      <xdr:spPr>
        <a:xfrm>
          <a:off x="12446000" y="13160375"/>
          <a:ext cx="2730500"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Review Helpfulnesss</a:t>
          </a:r>
        </a:p>
      </xdr:txBody>
    </xdr:sp>
    <xdr:clientData/>
  </xdr:twoCellAnchor>
  <xdr:twoCellAnchor>
    <xdr:from>
      <xdr:col>1</xdr:col>
      <xdr:colOff>47625</xdr:colOff>
      <xdr:row>69</xdr:row>
      <xdr:rowOff>47625</xdr:rowOff>
    </xdr:from>
    <xdr:to>
      <xdr:col>9</xdr:col>
      <xdr:colOff>301625</xdr:colOff>
      <xdr:row>83</xdr:row>
      <xdr:rowOff>183697</xdr:rowOff>
    </xdr:to>
    <xdr:sp macro="" textlink="">
      <xdr:nvSpPr>
        <xdr:cNvPr id="1044" name="Rectangle: Rounded Corners 1043">
          <a:extLst>
            <a:ext uri="{FF2B5EF4-FFF2-40B4-BE49-F238E27FC236}">
              <a16:creationId xmlns:a16="http://schemas.microsoft.com/office/drawing/2014/main" xmlns="" id="{575DAF60-D446-4426-84C0-3C85DF42F408}"/>
            </a:ext>
          </a:extLst>
        </xdr:cNvPr>
        <xdr:cNvSpPr/>
      </xdr:nvSpPr>
      <xdr:spPr>
        <a:xfrm>
          <a:off x="650875" y="13192125"/>
          <a:ext cx="5080000"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xdr:col>
      <xdr:colOff>127000</xdr:colOff>
      <xdr:row>69</xdr:row>
      <xdr:rowOff>47625</xdr:rowOff>
    </xdr:from>
    <xdr:to>
      <xdr:col>8</xdr:col>
      <xdr:colOff>111126</xdr:colOff>
      <xdr:row>71</xdr:row>
      <xdr:rowOff>71437</xdr:rowOff>
    </xdr:to>
    <xdr:sp macro="" textlink="">
      <xdr:nvSpPr>
        <xdr:cNvPr id="1045" name="TextBox 1044">
          <a:extLst>
            <a:ext uri="{FF2B5EF4-FFF2-40B4-BE49-F238E27FC236}">
              <a16:creationId xmlns:a16="http://schemas.microsoft.com/office/drawing/2014/main" xmlns="" id="{DA93BB4F-9C8B-4D91-A9B3-F5FEC03D9FF5}"/>
            </a:ext>
          </a:extLst>
        </xdr:cNvPr>
        <xdr:cNvSpPr txBox="1"/>
      </xdr:nvSpPr>
      <xdr:spPr>
        <a:xfrm>
          <a:off x="730250" y="13192125"/>
          <a:ext cx="4206876"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Sum of Shopping Satisfaction By Gender</a:t>
          </a:r>
        </a:p>
      </xdr:txBody>
    </xdr:sp>
    <xdr:clientData/>
  </xdr:twoCellAnchor>
  <xdr:twoCellAnchor>
    <xdr:from>
      <xdr:col>1</xdr:col>
      <xdr:colOff>47625</xdr:colOff>
      <xdr:row>71</xdr:row>
      <xdr:rowOff>47624</xdr:rowOff>
    </xdr:from>
    <xdr:to>
      <xdr:col>9</xdr:col>
      <xdr:colOff>206375</xdr:colOff>
      <xdr:row>84</xdr:row>
      <xdr:rowOff>-1</xdr:rowOff>
    </xdr:to>
    <xdr:graphicFrame macro="">
      <xdr:nvGraphicFramePr>
        <xdr:cNvPr id="1046" name="Chart 1045">
          <a:extLst>
            <a:ext uri="{FF2B5EF4-FFF2-40B4-BE49-F238E27FC236}">
              <a16:creationId xmlns:a16="http://schemas.microsoft.com/office/drawing/2014/main" xmlns="" id="{F460FB75-6D4A-4395-9191-A46275395B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9</xdr:col>
      <xdr:colOff>381000</xdr:colOff>
      <xdr:row>69</xdr:row>
      <xdr:rowOff>47625</xdr:rowOff>
    </xdr:from>
    <xdr:to>
      <xdr:col>15</xdr:col>
      <xdr:colOff>0</xdr:colOff>
      <xdr:row>83</xdr:row>
      <xdr:rowOff>183697</xdr:rowOff>
    </xdr:to>
    <xdr:sp macro="" textlink="">
      <xdr:nvSpPr>
        <xdr:cNvPr id="1047" name="Rectangle: Rounded Corners 1046">
          <a:extLst>
            <a:ext uri="{FF2B5EF4-FFF2-40B4-BE49-F238E27FC236}">
              <a16:creationId xmlns:a16="http://schemas.microsoft.com/office/drawing/2014/main" xmlns="" id="{F798BD7E-192D-4811-A51F-24038E3B0D3B}"/>
            </a:ext>
          </a:extLst>
        </xdr:cNvPr>
        <xdr:cNvSpPr/>
      </xdr:nvSpPr>
      <xdr:spPr>
        <a:xfrm>
          <a:off x="5810250" y="13192125"/>
          <a:ext cx="3238500"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9</xdr:col>
      <xdr:colOff>381000</xdr:colOff>
      <xdr:row>69</xdr:row>
      <xdr:rowOff>47625</xdr:rowOff>
    </xdr:from>
    <xdr:to>
      <xdr:col>14</xdr:col>
      <xdr:colOff>95250</xdr:colOff>
      <xdr:row>71</xdr:row>
      <xdr:rowOff>71437</xdr:rowOff>
    </xdr:to>
    <xdr:sp macro="" textlink="">
      <xdr:nvSpPr>
        <xdr:cNvPr id="1049" name="TextBox 1048">
          <a:extLst>
            <a:ext uri="{FF2B5EF4-FFF2-40B4-BE49-F238E27FC236}">
              <a16:creationId xmlns:a16="http://schemas.microsoft.com/office/drawing/2014/main" xmlns="" id="{14773202-578D-4530-80A4-781EEE3801A8}"/>
            </a:ext>
          </a:extLst>
        </xdr:cNvPr>
        <xdr:cNvSpPr txBox="1"/>
      </xdr:nvSpPr>
      <xdr:spPr>
        <a:xfrm>
          <a:off x="5810250" y="13192125"/>
          <a:ext cx="2730500"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Service Appreciation</a:t>
          </a:r>
        </a:p>
      </xdr:txBody>
    </xdr:sp>
    <xdr:clientData/>
  </xdr:twoCellAnchor>
  <xdr:twoCellAnchor>
    <xdr:from>
      <xdr:col>9</xdr:col>
      <xdr:colOff>381000</xdr:colOff>
      <xdr:row>71</xdr:row>
      <xdr:rowOff>15874</xdr:rowOff>
    </xdr:from>
    <xdr:to>
      <xdr:col>14</xdr:col>
      <xdr:colOff>492125</xdr:colOff>
      <xdr:row>83</xdr:row>
      <xdr:rowOff>107949</xdr:rowOff>
    </xdr:to>
    <xdr:graphicFrame macro="">
      <xdr:nvGraphicFramePr>
        <xdr:cNvPr id="1050" name="Chart 1049">
          <a:extLst>
            <a:ext uri="{FF2B5EF4-FFF2-40B4-BE49-F238E27FC236}">
              <a16:creationId xmlns:a16="http://schemas.microsoft.com/office/drawing/2014/main" xmlns="" id="{5840488B-877B-499D-9F10-E6DDE9482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15</xdr:col>
      <xdr:colOff>55563</xdr:colOff>
      <xdr:row>69</xdr:row>
      <xdr:rowOff>23812</xdr:rowOff>
    </xdr:from>
    <xdr:to>
      <xdr:col>20</xdr:col>
      <xdr:colOff>277811</xdr:colOff>
      <xdr:row>83</xdr:row>
      <xdr:rowOff>159884</xdr:rowOff>
    </xdr:to>
    <xdr:sp macro="" textlink="">
      <xdr:nvSpPr>
        <xdr:cNvPr id="1051" name="Rectangle: Rounded Corners 1050">
          <a:extLst>
            <a:ext uri="{FF2B5EF4-FFF2-40B4-BE49-F238E27FC236}">
              <a16:creationId xmlns:a16="http://schemas.microsoft.com/office/drawing/2014/main" xmlns="" id="{1F0678E8-0192-41A0-AD0E-7E9DA362224C}"/>
            </a:ext>
          </a:extLst>
        </xdr:cNvPr>
        <xdr:cNvSpPr/>
      </xdr:nvSpPr>
      <xdr:spPr>
        <a:xfrm>
          <a:off x="9342438" y="13168312"/>
          <a:ext cx="3317873" cy="2803072"/>
        </a:xfrm>
        <a:prstGeom prst="roundRect">
          <a:avLst>
            <a:gd name="adj" fmla="val 3017"/>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15</xdr:col>
      <xdr:colOff>79375</xdr:colOff>
      <xdr:row>69</xdr:row>
      <xdr:rowOff>47625</xdr:rowOff>
    </xdr:from>
    <xdr:to>
      <xdr:col>19</xdr:col>
      <xdr:colOff>396875</xdr:colOff>
      <xdr:row>71</xdr:row>
      <xdr:rowOff>71437</xdr:rowOff>
    </xdr:to>
    <xdr:sp macro="" textlink="">
      <xdr:nvSpPr>
        <xdr:cNvPr id="1052" name="TextBox 1051">
          <a:extLst>
            <a:ext uri="{FF2B5EF4-FFF2-40B4-BE49-F238E27FC236}">
              <a16:creationId xmlns:a16="http://schemas.microsoft.com/office/drawing/2014/main" xmlns="" id="{6BE3D325-6362-468B-9EA9-71D299CF4611}"/>
            </a:ext>
          </a:extLst>
        </xdr:cNvPr>
        <xdr:cNvSpPr txBox="1"/>
      </xdr:nvSpPr>
      <xdr:spPr>
        <a:xfrm>
          <a:off x="9128125" y="13192125"/>
          <a:ext cx="2730500"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6"/>
              </a:solidFill>
            </a:rPr>
            <a:t>Improvements</a:t>
          </a:r>
        </a:p>
      </xdr:txBody>
    </xdr:sp>
    <xdr:clientData/>
  </xdr:twoCellAnchor>
  <xdr:twoCellAnchor>
    <xdr:from>
      <xdr:col>15</xdr:col>
      <xdr:colOff>111125</xdr:colOff>
      <xdr:row>71</xdr:row>
      <xdr:rowOff>111125</xdr:rowOff>
    </xdr:from>
    <xdr:to>
      <xdr:col>20</xdr:col>
      <xdr:colOff>254000</xdr:colOff>
      <xdr:row>83</xdr:row>
      <xdr:rowOff>142875</xdr:rowOff>
    </xdr:to>
    <xdr:graphicFrame macro="">
      <xdr:nvGraphicFramePr>
        <xdr:cNvPr id="1053" name="Chart 1052">
          <a:extLst>
            <a:ext uri="{FF2B5EF4-FFF2-40B4-BE49-F238E27FC236}">
              <a16:creationId xmlns:a16="http://schemas.microsoft.com/office/drawing/2014/main" xmlns="" id="{6F368E0C-E34B-4B51-8B71-59BE8DAC6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60</xdr:col>
      <xdr:colOff>0</xdr:colOff>
      <xdr:row>95</xdr:row>
      <xdr:rowOff>0</xdr:rowOff>
    </xdr:from>
    <xdr:to>
      <xdr:col>81</xdr:col>
      <xdr:colOff>11341</xdr:colOff>
      <xdr:row>131</xdr:row>
      <xdr:rowOff>77168</xdr:rowOff>
    </xdr:to>
    <xdr:pic>
      <xdr:nvPicPr>
        <xdr:cNvPr id="1055" name="Picture 1054">
          <a:extLst>
            <a:ext uri="{FF2B5EF4-FFF2-40B4-BE49-F238E27FC236}">
              <a16:creationId xmlns:a16="http://schemas.microsoft.com/office/drawing/2014/main" xmlns="" id="{AB71C926-2159-24E0-7332-8A6879C867D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7147500" y="18097500"/>
          <a:ext cx="13012966" cy="6935168"/>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3</xdr:col>
      <xdr:colOff>14287</xdr:colOff>
      <xdr:row>5</xdr:row>
      <xdr:rowOff>14287</xdr:rowOff>
    </xdr:from>
    <xdr:to>
      <xdr:col>9</xdr:col>
      <xdr:colOff>219075</xdr:colOff>
      <xdr:row>19</xdr:row>
      <xdr:rowOff>90487</xdr:rowOff>
    </xdr:to>
    <xdr:graphicFrame macro="">
      <xdr:nvGraphicFramePr>
        <xdr:cNvPr id="2" name="Chart 1">
          <a:extLst>
            <a:ext uri="{FF2B5EF4-FFF2-40B4-BE49-F238E27FC236}">
              <a16:creationId xmlns:a16="http://schemas.microsoft.com/office/drawing/2014/main" xmlns="" id="{9893FB02-44B7-1D14-C5BF-E4BC776D4B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3</xdr:col>
      <xdr:colOff>9525</xdr:colOff>
      <xdr:row>2</xdr:row>
      <xdr:rowOff>9524</xdr:rowOff>
    </xdr:from>
    <xdr:to>
      <xdr:col>9</xdr:col>
      <xdr:colOff>247650</xdr:colOff>
      <xdr:row>14</xdr:row>
      <xdr:rowOff>23811</xdr:rowOff>
    </xdr:to>
    <xdr:graphicFrame macro="">
      <xdr:nvGraphicFramePr>
        <xdr:cNvPr id="2" name="Chart 1">
          <a:extLst>
            <a:ext uri="{FF2B5EF4-FFF2-40B4-BE49-F238E27FC236}">
              <a16:creationId xmlns:a16="http://schemas.microsoft.com/office/drawing/2014/main" xmlns="" id="{0EEECD49-5EA0-660A-ABC0-A6059C201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5555.73950729167" createdVersion="8" refreshedVersion="8" minRefreshableVersion="3" recordCount="601">
  <cacheSource type="worksheet">
    <worksheetSource ref="B1:AA602" sheet="Amazon Customer Behavior Survey"/>
  </cacheSource>
  <cacheFields count="27">
    <cacheField name="Customer Number" numFmtId="0">
      <sharedItems containsSemiMixedTypes="0" containsString="0" containsNumber="1" containsInteger="1" minValue="1" maxValue="601"/>
    </cacheField>
    <cacheField name="Timestamp" numFmtId="0">
      <sharedItems/>
    </cacheField>
    <cacheField name="Date" numFmtId="14">
      <sharedItems containsSemiMixedTypes="0" containsNonDate="0" containsDate="1" containsString="0" minDate="2023-06-04T00:00:00" maxDate="2023-06-17T00:00:00"/>
    </cacheField>
    <cacheField name="Time" numFmtId="21">
      <sharedItems containsSemiMixedTypes="0" containsNonDate="0" containsDate="1" containsString="0" minDate="1899-12-30T01:00:08" maxDate="1899-12-30T12:58:28"/>
    </cacheField>
    <cacheField name="Timestamp4" numFmtId="0">
      <sharedItems/>
    </cacheField>
    <cacheField name="age" numFmtId="0">
      <sharedItems containsMixedTypes="1" containsNumber="1" containsInteger="1" minValue="3" maxValue="67" count="56">
        <n v="23"/>
        <n v="24"/>
        <n v="22"/>
        <n v="21"/>
        <n v="20"/>
        <n v="25"/>
        <n v="16"/>
        <n v="64"/>
        <n v="29"/>
        <n v="19"/>
        <n v="26"/>
        <n v="32"/>
        <n v="30"/>
        <n v="40"/>
        <n v="36"/>
        <n v="31"/>
        <n v="47"/>
        <n v="54"/>
        <n v="58"/>
        <n v="53"/>
        <n v="28"/>
        <n v="55"/>
        <n v="62"/>
        <n v="27"/>
        <n v="34"/>
        <n v="44"/>
        <n v="38"/>
        <n v="35"/>
        <n v="42"/>
        <n v="37"/>
        <n v="45"/>
        <n v="50"/>
        <n v="63"/>
        <n v="46"/>
        <n v="33"/>
        <n v="60"/>
        <n v="18"/>
        <n v="17"/>
        <n v="57"/>
        <n v="41"/>
        <n v="39"/>
        <n v="48"/>
        <n v="49"/>
        <n v="15"/>
        <n v="43"/>
        <n v="52"/>
        <n v="67"/>
        <n v="56"/>
        <n v="12"/>
        <n v="3" u="1"/>
        <s v="Ages from 10 : 20" f="1"/>
        <s v="Ages from 21 : 30" f="1"/>
        <s v="Ages from 31 : 40" f="1"/>
        <s v="Ages from 41 : 50" f="1"/>
        <s v="Ages from 51 : 60" f="1"/>
        <s v="Ages from 61 : 70" f="1"/>
      </sharedItems>
    </cacheField>
    <cacheField name="Gender" numFmtId="0">
      <sharedItems/>
    </cacheField>
    <cacheField name="Purchase Frequency" numFmtId="0">
      <sharedItems/>
    </cacheField>
    <cacheField name="Purchase Categories" numFmtId="0">
      <sharedItems/>
    </cacheField>
    <cacheField name="Personalized Recommendation Frequency" numFmtId="0">
      <sharedItems/>
    </cacheField>
    <cacheField name="Browsing Frequency" numFmtId="0">
      <sharedItems/>
    </cacheField>
    <cacheField name="Product Search Method" numFmtId="0">
      <sharedItems/>
    </cacheField>
    <cacheField name="Search Result Exploration" numFmtId="0">
      <sharedItems/>
    </cacheField>
    <cacheField name="Customer Reviews Importance" numFmtId="0">
      <sharedItems containsSemiMixedTypes="0" containsString="0" containsNumber="1" containsInteger="1" minValue="1" maxValue="5"/>
    </cacheField>
    <cacheField name="Add to Cart Browsing" numFmtId="0">
      <sharedItems/>
    </cacheField>
    <cacheField name="Cart Completion Frequency" numFmtId="0">
      <sharedItems/>
    </cacheField>
    <cacheField name="Cart Abandonment Factors" numFmtId="0">
      <sharedItems/>
    </cacheField>
    <cacheField name="Saveforlater Frequency" numFmtId="0">
      <sharedItems/>
    </cacheField>
    <cacheField name="Review Left" numFmtId="0">
      <sharedItems/>
    </cacheField>
    <cacheField name="Review Reliability" numFmtId="0">
      <sharedItems/>
    </cacheField>
    <cacheField name="Review Helpfulness" numFmtId="0">
      <sharedItems/>
    </cacheField>
    <cacheField name="Personalized Recommendation Frequency " numFmtId="0">
      <sharedItems containsSemiMixedTypes="0" containsString="0" containsNumber="1" containsInteger="1" minValue="1" maxValue="5"/>
    </cacheField>
    <cacheField name="Recommendation Helpfulness" numFmtId="0">
      <sharedItems/>
    </cacheField>
    <cacheField name="Rating Accuracy " numFmtId="0">
      <sharedItems containsSemiMixedTypes="0" containsString="0" containsNumber="1" containsInteger="1" minValue="1" maxValue="5"/>
    </cacheField>
    <cacheField name="Shopping Satisfaction" numFmtId="0">
      <sharedItems containsSemiMixedTypes="0" containsString="0" containsNumber="1" containsInteger="1" minValue="1" maxValue="5"/>
    </cacheField>
    <cacheField name="Service Appreciation" numFmtId="0">
      <sharedItems/>
    </cacheField>
    <cacheField name="Improvement Areas" numFmtId="0">
      <sharedItems/>
    </cacheField>
  </cacheFields>
  <calculatedItems count="6">
    <calculatedItem formula="age['12']+age['15']+age['16']+age['17']+age['18']+age['19']+age['20']">
      <pivotArea cacheIndex="1" outline="0" fieldPosition="0">
        <references count="1">
          <reference field="5" count="1">
            <x v="50"/>
          </reference>
        </references>
      </pivotArea>
    </calculatedItem>
    <calculatedItem formula="age['21']+age['22']+age['23']+age['24']+age['25']+age['26']+age['27']+age['28']+age['29']+age['30']">
      <pivotArea cacheIndex="1" outline="0" fieldPosition="0">
        <references count="1">
          <reference field="5" count="1">
            <x v="51"/>
          </reference>
        </references>
      </pivotArea>
    </calculatedItem>
    <calculatedItem formula="age['31']+age['32']+age['33']+age['34']+age['35']+age['36']+age['37']+age['38']+age['39']+age['40']">
      <pivotArea cacheIndex="1" outline="0" fieldPosition="0">
        <references count="1">
          <reference field="5" count="1">
            <x v="52"/>
          </reference>
        </references>
      </pivotArea>
    </calculatedItem>
    <calculatedItem formula="age['41']+age['42']+age['43']+age['44']+age['45']+age['46']+age['47']+age['48']+age['49']+age['50']">
      <pivotArea cacheIndex="1" outline="0" fieldPosition="0">
        <references count="1">
          <reference field="5" count="1">
            <x v="53"/>
          </reference>
        </references>
      </pivotArea>
    </calculatedItem>
    <calculatedItem formula="age['52']+age['53']+age['54']+age['55']+age['56']+age['57']+age['58']+age['60']">
      <pivotArea cacheIndex="1" outline="0" fieldPosition="0">
        <references count="1">
          <reference field="5" count="1">
            <x v="54"/>
          </reference>
        </references>
      </pivotArea>
    </calculatedItem>
    <calculatedItem formula="age['62']+age['63']+age['64']+age['67']">
      <pivotArea cacheIndex="1" outline="0" fieldPosition="0">
        <references count="1">
          <reference field="5" count="1">
            <x v="55"/>
          </reference>
        </references>
      </pivotArea>
    </calculatedItem>
  </calculatedItems>
  <extLst>
    <ext xmlns:x14="http://schemas.microsoft.com/office/spreadsheetml/2009/9/main" uri="{725AE2AE-9491-48be-B2B4-4EB974FC3084}">
      <x14:pivotCacheDefinition pivotCacheId="1039264476"/>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555.938881134258" createdVersion="8" refreshedVersion="8" minRefreshableVersion="3" recordCount="601">
  <cacheSource type="worksheet">
    <worksheetSource name="Table1"/>
  </cacheSource>
  <cacheFields count="27">
    <cacheField name="Customer Number" numFmtId="0">
      <sharedItems containsSemiMixedTypes="0" containsString="0" containsNumber="1" containsInteger="1" minValue="1" maxValue="601"/>
    </cacheField>
    <cacheField name="Timestamp" numFmtId="0">
      <sharedItems/>
    </cacheField>
    <cacheField name="Date" numFmtId="14">
      <sharedItems containsSemiMixedTypes="0" containsNonDate="0" containsDate="1" containsString="0" minDate="2023-06-04T00:00:00" maxDate="2023-06-17T00:00:00"/>
    </cacheField>
    <cacheField name="Time" numFmtId="21">
      <sharedItems containsSemiMixedTypes="0" containsNonDate="0" containsDate="1" containsString="0" minDate="1899-12-30T01:00:08" maxDate="1899-12-30T12:58:28"/>
    </cacheField>
    <cacheField name="AM / PM" numFmtId="0">
      <sharedItems/>
    </cacheField>
    <cacheField name="age" numFmtId="0">
      <sharedItems containsSemiMixedTypes="0" containsString="0" containsNumber="1" containsInteger="1" minValue="12" maxValue="67"/>
    </cacheField>
    <cacheField name="Gender" numFmtId="0">
      <sharedItems count="4">
        <s v="Female"/>
        <s v="Prefer not to say"/>
        <s v="Male"/>
        <s v="Others"/>
      </sharedItems>
    </cacheField>
    <cacheField name="Purchase Frequency" numFmtId="0">
      <sharedItems count="5">
        <s v="Few times a month"/>
        <s v="Once a month"/>
        <s v="Less than once a month"/>
        <s v="Multiple times a week"/>
        <s v="Once a week"/>
      </sharedItems>
    </cacheField>
    <cacheField name="Purchase Categories" numFmtId="0">
      <sharedItems count="29">
        <s v="Beauty and Personal Care"/>
        <s v="Clothing and Fashion"/>
        <s v="Groceries and Gourmet Food;Clothing and Fashion"/>
        <s v="Beauty and Personal Care;Clothing and Fashion;others"/>
        <s v="Beauty and Personal Care;Clothing and Fashion"/>
        <s v="Beauty and Personal Care;Clothing and Fashion;Home and Kitchen"/>
        <s v="Clothing and Fashion;Home and Kitchen"/>
        <s v="others"/>
        <s v="Clothing and Fashion;others"/>
        <s v="Beauty and Personal Care;Home and Kitchen"/>
        <s v="Groceries and Gourmet Food"/>
        <s v="Groceries and Gourmet Food;Clothing and Fashion;others"/>
        <s v="Groceries and Gourmet Food;Beauty and Personal Care;Clothing and Fashion;Home and Kitchen"/>
        <s v="Groceries and Gourmet Food;Beauty and Personal Care;Clothing and Fashion;Home and Kitchen;others"/>
        <s v="Home and Kitchen"/>
        <s v="Beauty and Personal Care;others"/>
        <s v="Beauty and Personal Care;Home and Kitchen;others"/>
        <s v="Home and Kitchen;others"/>
        <s v="Groceries and Gourmet Food;Home and Kitchen"/>
        <s v="Beauty and Personal Care;Clothing and Fashion;Home and Kitchen;others"/>
        <s v="Groceries and Gourmet Food;Beauty and Personal Care;Home and Kitchen"/>
        <s v="Groceries and Gourmet Food;Home and Kitchen;others"/>
        <s v="Groceries and Gourmet Food;Clothing and Fashion;Home and Kitchen;others"/>
        <s v="Groceries and Gourmet Food;Beauty and Personal Care"/>
        <s v="Clothing and Fashion;Home and Kitchen;others"/>
        <s v="Groceries and Gourmet Food;Beauty and Personal Care;Clothing and Fashion"/>
        <s v="Groceries and Gourmet Food;Clothing and Fashion;Home and Kitchen"/>
        <s v="Groceries and Gourmet Food;Beauty and Personal Care;others"/>
        <s v="Groceries and Gourmet Food;Beauty and Personal Care;Clothing and Fashion;others"/>
      </sharedItems>
    </cacheField>
    <cacheField name="Personalized Recommendation Frequency" numFmtId="0">
      <sharedItems count="3">
        <s v="Yes"/>
        <s v="No"/>
        <s v="Sometimes"/>
      </sharedItems>
    </cacheField>
    <cacheField name="Browsing Frequency" numFmtId="0">
      <sharedItems count="4">
        <s v="Few times a week"/>
        <s v="Few times a month"/>
        <s v="Rarely"/>
        <s v="Multiple times a day"/>
      </sharedItems>
    </cacheField>
    <cacheField name="Product Search Method" numFmtId="0">
      <sharedItems count="4">
        <s v="Keyword"/>
        <s v="Filter"/>
        <s v="categories"/>
        <s v="others"/>
      </sharedItems>
    </cacheField>
    <cacheField name="Search Result Exploration" numFmtId="0">
      <sharedItems count="2">
        <s v="Multiple pages"/>
        <s v="First page"/>
      </sharedItems>
    </cacheField>
    <cacheField name="Customer Reviews Importance" numFmtId="0">
      <sharedItems containsSemiMixedTypes="0" containsString="0" containsNumber="1" containsInteger="1" minValue="1" maxValue="5" count="5">
        <n v="1"/>
        <n v="2"/>
        <n v="5"/>
        <n v="3"/>
        <n v="4"/>
      </sharedItems>
    </cacheField>
    <cacheField name="Add to Cart Browsing" numFmtId="0">
      <sharedItems count="3">
        <s v="Yes"/>
        <s v="Maybe"/>
        <s v="No"/>
      </sharedItems>
    </cacheField>
    <cacheField name="Cart Completion Frequency" numFmtId="0">
      <sharedItems count="5">
        <s v="Sometimes"/>
        <s v="Often"/>
        <s v="Rarely"/>
        <s v="Never"/>
        <s v="Always"/>
      </sharedItems>
    </cacheField>
    <cacheField name="Cart Abandonment Factors" numFmtId="0">
      <sharedItems count="4">
        <s v="Found a better price elsewhere"/>
        <s v="High shipping costs"/>
        <s v="Changed my mind or no longer need the item"/>
        <s v="others"/>
      </sharedItems>
    </cacheField>
    <cacheField name="Saveforlater Frequency" numFmtId="0">
      <sharedItems count="5">
        <s v="Sometimes"/>
        <s v="Rarely"/>
        <s v="Never"/>
        <s v="Often"/>
        <s v="Always"/>
      </sharedItems>
    </cacheField>
    <cacheField name="Review Left" numFmtId="0">
      <sharedItems count="2">
        <s v="Yes"/>
        <s v="No"/>
      </sharedItems>
    </cacheField>
    <cacheField name="Review Reliability" numFmtId="0">
      <sharedItems count="5">
        <s v="Occasionally"/>
        <s v="Heavily"/>
        <s v="Moderately"/>
        <s v="Never"/>
        <s v="Rarely"/>
      </sharedItems>
    </cacheField>
    <cacheField name="Review Helpfulness" numFmtId="0">
      <sharedItems count="3">
        <s v="Yes"/>
        <s v="No"/>
        <s v="Sometimes"/>
      </sharedItems>
    </cacheField>
    <cacheField name="Personalized Recommendation Frequency " numFmtId="0">
      <sharedItems containsSemiMixedTypes="0" containsString="0" containsNumber="1" containsInteger="1" minValue="1" maxValue="5"/>
    </cacheField>
    <cacheField name="Recommendation Helpfulness" numFmtId="0">
      <sharedItems count="3">
        <s v="Yes"/>
        <s v="Sometimes"/>
        <s v="No"/>
      </sharedItems>
    </cacheField>
    <cacheField name="Rating Accuracy " numFmtId="0">
      <sharedItems containsSemiMixedTypes="0" containsString="0" containsNumber="1" containsInteger="1" minValue="1" maxValue="5"/>
    </cacheField>
    <cacheField name="Shopping Satisfaction" numFmtId="0">
      <sharedItems containsSemiMixedTypes="0" containsString="0" containsNumber="1" containsInteger="1" minValue="1" maxValue="5"/>
    </cacheField>
    <cacheField name="Service Appreciation" numFmtId="0">
      <sharedItems count="8">
        <s v="Competitive prices"/>
        <s v="Wide product selection"/>
        <s v="User-friendly website/app interface"/>
        <s v="Customer service "/>
        <s v="Product recommendations"/>
        <s v="Customer service"/>
        <s v="Quick delivery"/>
        <s v="All the above"/>
      </sharedItems>
    </cacheField>
    <cacheField name="Improvement Areas" numFmtId="0">
      <sharedItems count="21">
        <s v="Reducing packaging waste"/>
        <s v="Product quality and accuracy"/>
        <s v="Shipping speed and reliability"/>
        <s v="Customer service responsiveness"/>
        <s v="Nothing"/>
        <s v="better app interface and lower shipping charges"/>
        <s v="Add more familiar brands to the list"/>
        <s v="UI"/>
        <s v="Scrolling option would be much better than going to next page"/>
        <s v="Quality of product is very poor according to the big offers"/>
        <s v="I have no problem with Amazon yet. But others tell me about the refund issues "/>
        <s v="User interface "/>
        <s v="Irrelevant product suggestions"/>
        <s v="User interface of app"/>
        <s v="I don't have any problem with Amazon"/>
        <s v="No problems with Amazon"/>
        <s v="Nil" u="1"/>
        <s v="No Problems" f="1"/>
        <s v="UI improvements" f="1"/>
        <s v="Product Improvements" f="1"/>
        <s v="Products Improvements" f="1"/>
      </sharedItems>
    </cacheField>
  </cacheFields>
  <calculatedItems count="4">
    <calculatedItem formula="'Improvement Areas'['I don''t have any problem with Amazon']+'Improvement Areas'['I have no problem with Amazon yet. But others tell me about the refund issues ']+'Improvement Areas'['No problems with Amazon']+'Improvement Areas'[Nothing]">
      <pivotArea cacheIndex="1" outline="0" fieldPosition="0">
        <references count="1">
          <reference field="26" count="1">
            <x v="17"/>
          </reference>
        </references>
      </pivotArea>
    </calculatedItem>
    <calculatedItem formula="'Improvement Areas'['Scrolling option would be much better than going to next page']+'Improvement Areas'[UI]+'Improvement Areas'['User interface ']+'Improvement Areas'['User interface of app']">
      <pivotArea cacheIndex="1" outline="0" fieldPosition="0">
        <references count="1">
          <reference field="26" count="1">
            <x v="18"/>
          </reference>
        </references>
      </pivotArea>
    </calculatedItem>
    <calculatedItem formula="'Improvement Areas'['Add more familiar brands to the list']+'Improvement Areas'['Irrelevant product suggestions']+'Improvement Areas'['Product quality and accuracy']+'Improvement Areas'['Quality of product is very poor according to the big offers']+'Improvement Areas'['Reducing packaging waste']">
      <pivotArea cacheIndex="1" outline="0" fieldPosition="0">
        <references count="1">
          <reference field="26" count="1">
            <x v="19"/>
          </reference>
        </references>
      </pivotArea>
    </calculatedItem>
    <calculatedItem formula="'Improvement Areas'['Irrelevant product suggestions']+'Improvement Areas'['Product Improvements']">
      <pivotArea cacheIndex="1" outline="0" fieldPosition="0">
        <references count="1">
          <reference field="26" count="1">
            <x v="20"/>
          </reference>
        </references>
      </pivotArea>
    </calculatedItem>
  </calculatedItems>
  <extLst>
    <ext xmlns:x14="http://schemas.microsoft.com/office/spreadsheetml/2009/9/main" uri="{725AE2AE-9491-48be-B2B4-4EB974FC3084}">
      <x14:pivotCacheDefinition pivotCacheId="800435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n v="1"/>
    <s v="2023/06/04 1:28:19 PM GMT+5:30"/>
    <d v="2023-06-04T00:00:00"/>
    <d v="1899-12-30T01:28:19"/>
    <s v="PM"/>
    <x v="0"/>
    <s v="Female"/>
    <s v="Few times a month"/>
    <s v="Beauty and Personal Care"/>
    <s v="Yes"/>
    <s v="Few times a week"/>
    <s v="Keyword"/>
    <s v="Multiple pages"/>
    <n v="1"/>
    <s v="Yes"/>
    <s v="Sometimes"/>
    <s v="Found a better price elsewhere"/>
    <s v="Sometimes"/>
    <s v="Yes"/>
    <s v="Occasionally"/>
    <s v="Yes"/>
    <n v="2"/>
    <s v="Yes"/>
    <n v="1"/>
    <n v="1"/>
    <s v="Competitive prices"/>
    <s v="Reducing packaging waste"/>
  </r>
  <r>
    <n v="2"/>
    <s v="2023/06/04 2:30:44 PM GMT+5:30"/>
    <d v="2023-06-04T00:00:00"/>
    <d v="1899-12-30T02:30:44"/>
    <s v="PM"/>
    <x v="0"/>
    <s v="Female"/>
    <s v="Once a month"/>
    <s v="Clothing and Fashion"/>
    <s v="Yes"/>
    <s v="Few times a month"/>
    <s v="Keyword"/>
    <s v="Multiple pages"/>
    <n v="1"/>
    <s v="Yes"/>
    <s v="Often"/>
    <s v="High shipping costs"/>
    <s v="Rarely"/>
    <s v="No"/>
    <s v="Heavily"/>
    <s v="Yes"/>
    <n v="2"/>
    <s v="Sometimes"/>
    <n v="3"/>
    <n v="2"/>
    <s v="Wide product selection"/>
    <s v="Reducing packaging waste"/>
  </r>
  <r>
    <n v="3"/>
    <s v="2023/06/04 5:04:56 PM GMT+5:30"/>
    <d v="2023-06-04T00:00:00"/>
    <d v="1899-12-30T05:04:56"/>
    <s v="PM"/>
    <x v="1"/>
    <s v="Prefer not to say"/>
    <s v="Few times a month"/>
    <s v="Groceries and Gourmet Food;Clothing and Fashion"/>
    <s v="No"/>
    <s v="Few times a month"/>
    <s v="Keyword"/>
    <s v="Multiple pages"/>
    <n v="2"/>
    <s v="Yes"/>
    <s v="Sometimes"/>
    <s v="Found a better price elsewhere"/>
    <s v="Rarely"/>
    <s v="No"/>
    <s v="Occasionally"/>
    <s v="No"/>
    <n v="4"/>
    <s v="No"/>
    <n v="3"/>
    <n v="3"/>
    <s v="Competitive prices"/>
    <s v="Product quality and accuracy"/>
  </r>
  <r>
    <n v="4"/>
    <s v="2023/06/04 5:13:00 PM GMT+5:30"/>
    <d v="2023-06-04T00:00:00"/>
    <d v="1899-12-30T05:13:00"/>
    <s v="PM"/>
    <x v="1"/>
    <s v="Female"/>
    <s v="Once a month"/>
    <s v="Beauty and Personal Care;Clothing and Fashion;others"/>
    <s v="Sometimes"/>
    <s v="Few times a month"/>
    <s v="Keyword"/>
    <s v="First page"/>
    <n v="5"/>
    <s v="Maybe"/>
    <s v="Sometimes"/>
    <s v="Found a better price elsewhere"/>
    <s v="Sometimes"/>
    <s v="Yes"/>
    <s v="Heavily"/>
    <s v="Yes"/>
    <n v="3"/>
    <s v="Sometimes"/>
    <n v="3"/>
    <n v="4"/>
    <s v="Competitive prices"/>
    <s v="Product quality and accuracy"/>
  </r>
  <r>
    <n v="5"/>
    <s v="2023/06/04 5:28:06 PM GMT+5:30"/>
    <d v="2023-06-04T00:00:00"/>
    <d v="1899-12-30T05:28:06"/>
    <s v="PM"/>
    <x v="2"/>
    <s v="Female"/>
    <s v="Less than once a month"/>
    <s v="Beauty and Personal Care;Clothing and Fashion"/>
    <s v="Yes"/>
    <s v="Few times a month"/>
    <s v="Filter"/>
    <s v="Multiple pages"/>
    <n v="1"/>
    <s v="Yes"/>
    <s v="Sometimes"/>
    <s v="High shipping costs"/>
    <s v="Rarely"/>
    <s v="No"/>
    <s v="Heavily"/>
    <s v="Yes"/>
    <n v="4"/>
    <s v="Yes"/>
    <n v="2"/>
    <n v="2"/>
    <s v="Competitive prices"/>
    <s v="Product quality and accuracy"/>
  </r>
  <r>
    <n v="6"/>
    <s v="2023/06/04 6:01:59 PM GMT+5:30"/>
    <d v="2023-06-04T00:00:00"/>
    <d v="1899-12-30T06:01:59"/>
    <s v="PM"/>
    <x v="3"/>
    <s v="Female"/>
    <s v="Less than once a month"/>
    <s v="Clothing and Fashion"/>
    <s v="No"/>
    <s v="Rarely"/>
    <s v="categories"/>
    <s v="Multiple pages"/>
    <n v="1"/>
    <s v="Yes"/>
    <s v="Rarely"/>
    <s v="Changed my mind or no longer need the item"/>
    <s v="Never"/>
    <s v="No"/>
    <s v="Heavily"/>
    <s v="Yes"/>
    <n v="5"/>
    <s v="No"/>
    <n v="5"/>
    <n v="2"/>
    <s v="Wide product selection"/>
    <s v="Product quality and accuracy"/>
  </r>
  <r>
    <n v="7"/>
    <s v="2023/06/04 6:31:41 PM GMT+5:30"/>
    <d v="2023-06-04T00:00:00"/>
    <d v="1899-12-30T06:31:41"/>
    <s v="PM"/>
    <x v="2"/>
    <s v="Female"/>
    <s v="Less than once a month"/>
    <s v="Clothing and Fashion"/>
    <s v="No"/>
    <s v="Rarely"/>
    <s v="Filter"/>
    <s v="Multiple pages"/>
    <n v="1"/>
    <s v="Yes"/>
    <s v="Often"/>
    <s v="High shipping costs"/>
    <s v="Rarely"/>
    <s v="No"/>
    <s v="Heavily"/>
    <s v="Yes"/>
    <n v="3"/>
    <s v="Sometimes"/>
    <n v="3"/>
    <n v="3"/>
    <s v="Wide product selection"/>
    <s v="Shipping speed and reliability"/>
  </r>
  <r>
    <n v="8"/>
    <s v="2023/06/04 7:13:12 PM GMT+5:30"/>
    <d v="2023-06-04T00:00:00"/>
    <d v="1899-12-30T07:13:12"/>
    <s v="PM"/>
    <x v="3"/>
    <s v="Female"/>
    <s v="Few times a month"/>
    <s v="Beauty and Personal Care;Clothing and Fashion"/>
    <s v="No"/>
    <s v="Rarely"/>
    <s v="Keyword"/>
    <s v="Multiple pages"/>
    <n v="1"/>
    <s v="Yes"/>
    <s v="Often"/>
    <s v="Found a better price elsewhere"/>
    <s v="Rarely"/>
    <s v="No"/>
    <s v="Heavily"/>
    <s v="Sometimes"/>
    <n v="3"/>
    <s v="Sometimes"/>
    <n v="1"/>
    <n v="3"/>
    <s v="Competitive prices"/>
    <s v="Shipping speed and reliability"/>
  </r>
  <r>
    <n v="9"/>
    <s v="2023/06/04 7:23:21 PM GMT+5:30"/>
    <d v="2023-06-04T00:00:00"/>
    <d v="1899-12-30T07:23:21"/>
    <s v="PM"/>
    <x v="4"/>
    <s v="Female"/>
    <s v="Less than once a month"/>
    <s v="Beauty and Personal Care;Clothing and Fashion"/>
    <s v="Sometimes"/>
    <s v="Few times a month"/>
    <s v="Keyword"/>
    <s v="First page"/>
    <n v="1"/>
    <s v="Yes"/>
    <s v="Sometimes"/>
    <s v="Changed my mind or no longer need the item"/>
    <s v="Often"/>
    <s v="No"/>
    <s v="Moderately"/>
    <s v="Yes"/>
    <n v="2"/>
    <s v="Yes"/>
    <n v="2"/>
    <n v="2"/>
    <s v="Wide product selection"/>
    <s v="Reducing packaging waste"/>
  </r>
  <r>
    <n v="10"/>
    <s v="2023/06/04 7:33:12 PM GMT+5:30"/>
    <d v="2023-06-04T00:00:00"/>
    <d v="1899-12-30T07:33:12"/>
    <s v="PM"/>
    <x v="0"/>
    <s v="Female"/>
    <s v="Less than once a month"/>
    <s v="Beauty and Personal Care;Clothing and Fashion"/>
    <s v="No"/>
    <s v="Rarely"/>
    <s v="Keyword"/>
    <s v="Multiple pages"/>
    <n v="1"/>
    <s v="Yes"/>
    <s v="Rarely"/>
    <s v="Found a better price elsewhere"/>
    <s v="Rarely"/>
    <s v="No"/>
    <s v="Heavily"/>
    <s v="Yes"/>
    <n v="3"/>
    <s v="Yes"/>
    <n v="3"/>
    <n v="4"/>
    <s v="Wide product selection"/>
    <s v="Product quality and accuracy"/>
  </r>
  <r>
    <n v="11"/>
    <s v="2023/06/04 7:45:33 PM GMT+5:30"/>
    <d v="2023-06-04T00:00:00"/>
    <d v="1899-12-30T07:45:33"/>
    <s v="PM"/>
    <x v="2"/>
    <s v="Female"/>
    <s v="Less than once a month"/>
    <s v="Clothing and Fashion"/>
    <s v="No"/>
    <s v="Few times a month"/>
    <s v="categories"/>
    <s v="Multiple pages"/>
    <n v="1"/>
    <s v="Maybe"/>
    <s v="Sometimes"/>
    <s v="Found a better price elsewhere"/>
    <s v="Sometimes"/>
    <s v="No"/>
    <s v="Heavily"/>
    <s v="Yes"/>
    <n v="3"/>
    <s v="Sometimes"/>
    <n v="3"/>
    <n v="2"/>
    <s v="Competitive prices"/>
    <s v="Shipping speed and reliability"/>
  </r>
  <r>
    <n v="12"/>
    <s v="2023/06/04 7:48:31 PM GMT+5:30"/>
    <d v="2023-06-04T00:00:00"/>
    <d v="1899-12-30T07:48:31"/>
    <s v="PM"/>
    <x v="5"/>
    <s v="Female"/>
    <s v="Multiple times a week"/>
    <s v="Beauty and Personal Care;Clothing and Fashion;Home and Kitchen"/>
    <s v="No"/>
    <s v="Few times a week"/>
    <s v="Keyword"/>
    <s v="Multiple pages"/>
    <n v="1"/>
    <s v="Yes"/>
    <s v="Sometimes"/>
    <s v="High shipping costs"/>
    <s v="Sometimes"/>
    <s v="Yes"/>
    <s v="Heavily"/>
    <s v="Yes"/>
    <n v="3"/>
    <s v="Yes"/>
    <n v="3"/>
    <n v="1"/>
    <s v="Wide product selection"/>
    <s v="Product quality and accuracy"/>
  </r>
  <r>
    <n v="13"/>
    <s v="2023/06/04 8:00:11 PM GMT+5:30"/>
    <d v="2023-06-04T00:00:00"/>
    <d v="1899-12-30T08:00:11"/>
    <s v="PM"/>
    <x v="0"/>
    <s v="Female"/>
    <s v="Less than once a month"/>
    <s v="Beauty and Personal Care;Clothing and Fashion"/>
    <s v="No"/>
    <s v="Few times a month"/>
    <s v="Keyword"/>
    <s v="First page"/>
    <n v="1"/>
    <s v="Maybe"/>
    <s v="Sometimes"/>
    <s v="Changed my mind or no longer need the item"/>
    <s v="Rarely"/>
    <s v="No"/>
    <s v="Heavily"/>
    <s v="Sometimes"/>
    <n v="2"/>
    <s v="No"/>
    <n v="3"/>
    <n v="2"/>
    <s v="Competitive prices"/>
    <s v="Product quality and accuracy"/>
  </r>
  <r>
    <n v="14"/>
    <s v="2023/06/04 8:01:45 PM GMT+5:30"/>
    <d v="2023-06-04T00:00:00"/>
    <d v="1899-12-30T08:01:45"/>
    <s v="PM"/>
    <x v="1"/>
    <s v="Female"/>
    <s v="Once a month"/>
    <s v="Clothing and Fashion;Home and Kitchen"/>
    <s v="No"/>
    <s v="Few times a month"/>
    <s v="Keyword"/>
    <s v="Multiple pages"/>
    <n v="1"/>
    <s v="Yes"/>
    <s v="Often"/>
    <s v="Changed my mind or no longer need the item"/>
    <s v="Often"/>
    <s v="Yes"/>
    <s v="Moderately"/>
    <s v="Yes"/>
    <n v="2"/>
    <s v="Yes"/>
    <n v="2"/>
    <n v="2"/>
    <s v="Wide product selection"/>
    <s v="Product quality and accuracy"/>
  </r>
  <r>
    <n v="15"/>
    <s v="2023/06/04 8:02:28 PM GMT+5:30"/>
    <d v="2023-06-04T00:00:00"/>
    <d v="1899-12-30T08:02:28"/>
    <s v="PM"/>
    <x v="3"/>
    <s v="Female"/>
    <s v="Less than once a month"/>
    <s v="Beauty and Personal Care"/>
    <s v="Yes"/>
    <s v="Few times a week"/>
    <s v="Keyword"/>
    <s v="Multiple pages"/>
    <n v="1"/>
    <s v="Yes"/>
    <s v="Often"/>
    <s v="Changed my mind or no longer need the item"/>
    <s v="Always"/>
    <s v="Yes"/>
    <s v="Heavily"/>
    <s v="Yes"/>
    <n v="5"/>
    <s v="Sometimes"/>
    <n v="3"/>
    <n v="1"/>
    <s v="User-friendly website/app interface"/>
    <s v="Reducing packaging waste"/>
  </r>
  <r>
    <n v="16"/>
    <s v="2023/06/04 8:20:42 PM GMT+5:30"/>
    <d v="2023-06-04T00:00:00"/>
    <d v="1899-12-30T08:20:42"/>
    <s v="PM"/>
    <x v="0"/>
    <s v="Female"/>
    <s v="Less than once a month"/>
    <s v="others"/>
    <s v="No"/>
    <s v="Rarely"/>
    <s v="Filter"/>
    <s v="First page"/>
    <n v="1"/>
    <s v="Maybe"/>
    <s v="Sometimes"/>
    <s v="High shipping costs"/>
    <s v="Sometimes"/>
    <s v="No"/>
    <s v="Heavily"/>
    <s v="Yes"/>
    <n v="3"/>
    <s v="Sometimes"/>
    <n v="3"/>
    <n v="3"/>
    <s v="User-friendly website/app interface"/>
    <s v="Shipping speed and reliability"/>
  </r>
  <r>
    <n v="17"/>
    <s v="2023/06/04 8:39:53 PM GMT+5:30"/>
    <d v="2023-06-04T00:00:00"/>
    <d v="1899-12-30T08:39:53"/>
    <s v="PM"/>
    <x v="6"/>
    <s v="Male"/>
    <s v="Few times a month"/>
    <s v="Clothing and Fashion;others"/>
    <s v="Sometimes"/>
    <s v="Few times a month"/>
    <s v="Keyword"/>
    <s v="Multiple pages"/>
    <n v="1"/>
    <s v="Yes"/>
    <s v="Sometimes"/>
    <s v="Found a better price elsewhere"/>
    <s v="Never"/>
    <s v="No"/>
    <s v="Heavily"/>
    <s v="Yes"/>
    <n v="3"/>
    <s v="Sometimes"/>
    <n v="3"/>
    <n v="2"/>
    <s v="Wide product selection"/>
    <s v="Shipping speed and reliability"/>
  </r>
  <r>
    <n v="18"/>
    <s v="2023/06/04 8:45:45 PM GMT+5:30"/>
    <d v="2023-06-04T00:00:00"/>
    <d v="1899-12-30T08:45:45"/>
    <s v="PM"/>
    <x v="3"/>
    <s v="Female"/>
    <s v="Less than once a month"/>
    <s v="Clothing and Fashion"/>
    <s v="No"/>
    <s v="Few times a month"/>
    <s v="Keyword"/>
    <s v="Multiple pages"/>
    <n v="1"/>
    <s v="Maybe"/>
    <s v="Sometimes"/>
    <s v="others"/>
    <s v="Never"/>
    <s v="No"/>
    <s v="Heavily"/>
    <s v="Yes"/>
    <n v="2"/>
    <s v="Yes"/>
    <n v="2"/>
    <n v="1"/>
    <s v="Wide product selection"/>
    <s v="Shipping speed and reliability"/>
  </r>
  <r>
    <n v="19"/>
    <s v="2023/06/04 8:46:02 PM GMT+5:30"/>
    <d v="2023-06-04T00:00:00"/>
    <d v="1899-12-30T08:46:02"/>
    <s v="PM"/>
    <x v="0"/>
    <s v="Female"/>
    <s v="Few times a month"/>
    <s v="Beauty and Personal Care;Home and Kitchen"/>
    <s v="Sometimes"/>
    <s v="Few times a month"/>
    <s v="Keyword"/>
    <s v="Multiple pages"/>
    <n v="1"/>
    <s v="Yes"/>
    <s v="Sometimes"/>
    <s v="High shipping costs"/>
    <s v="Rarely"/>
    <s v="No"/>
    <s v="Moderately"/>
    <s v="Yes"/>
    <n v="2"/>
    <s v="Sometimes"/>
    <n v="3"/>
    <n v="2"/>
    <s v="Wide product selection"/>
    <s v="Customer service responsiveness"/>
  </r>
  <r>
    <n v="20"/>
    <s v="2023/06/04 8:48:59 PM GMT+5:30"/>
    <d v="2023-06-04T00:00:00"/>
    <d v="1899-12-30T08:48:59"/>
    <s v="PM"/>
    <x v="5"/>
    <s v="Female"/>
    <s v="Less than once a month"/>
    <s v="Beauty and Personal Care"/>
    <s v="No"/>
    <s v="Few times a week"/>
    <s v="Keyword"/>
    <s v="Multiple pages"/>
    <n v="1"/>
    <s v="Yes"/>
    <s v="Sometimes"/>
    <s v="Found a better price elsewhere"/>
    <s v="Rarely"/>
    <s v="No"/>
    <s v="Heavily"/>
    <s v="Yes"/>
    <n v="4"/>
    <s v="Sometimes"/>
    <n v="3"/>
    <n v="2"/>
    <s v="Wide product selection"/>
    <s v="Product quality and accuracy"/>
  </r>
  <r>
    <n v="21"/>
    <s v="2023/06/04 8:49:49 PM GMT+5:30"/>
    <d v="2023-06-04T00:00:00"/>
    <d v="1899-12-30T08:49:49"/>
    <s v="PM"/>
    <x v="7"/>
    <s v="Male"/>
    <s v="Once a week"/>
    <s v="Groceries and Gourmet Food"/>
    <s v="No"/>
    <s v="Few times a month"/>
    <s v="Keyword"/>
    <s v="Multiple pages"/>
    <n v="3"/>
    <s v="No"/>
    <s v="Often"/>
    <s v="Changed my mind or no longer need the item"/>
    <s v="Never"/>
    <s v="No"/>
    <s v="Occasionally"/>
    <s v="Yes"/>
    <n v="2"/>
    <s v="Yes"/>
    <n v="1"/>
    <n v="2"/>
    <s v="Competitive prices"/>
    <s v="Reducing packaging waste"/>
  </r>
  <r>
    <n v="22"/>
    <s v="2023/06/04 8:52:49 PM GMT+5:30"/>
    <d v="2023-06-04T00:00:00"/>
    <d v="1899-12-30T08:52:49"/>
    <s v="PM"/>
    <x v="0"/>
    <s v="Female"/>
    <s v="Once a month"/>
    <s v="Clothing and Fashion"/>
    <s v="No"/>
    <s v="Few times a month"/>
    <s v="others"/>
    <s v="First page"/>
    <n v="1"/>
    <s v="Yes"/>
    <s v="Sometimes"/>
    <s v="Found a better price elsewhere"/>
    <s v="Sometimes"/>
    <s v="No"/>
    <s v="Heavily"/>
    <s v="Yes"/>
    <n v="3"/>
    <s v="Sometimes"/>
    <n v="3"/>
    <n v="2"/>
    <s v="User-friendly website/app interface"/>
    <s v="Customer service responsiveness"/>
  </r>
  <r>
    <n v="23"/>
    <s v="2023/06/04 8:54:36 PM GMT+5:30"/>
    <d v="2023-06-04T00:00:00"/>
    <d v="1899-12-30T08:54:36"/>
    <s v="PM"/>
    <x v="3"/>
    <s v="Male"/>
    <s v="Less than once a month"/>
    <s v="others"/>
    <s v="No"/>
    <s v="Few times a week"/>
    <s v="others"/>
    <s v="Multiple pages"/>
    <n v="1"/>
    <s v="Yes"/>
    <s v="Never"/>
    <s v="others"/>
    <s v="Never"/>
    <s v="No"/>
    <s v="Never"/>
    <s v="Sometimes"/>
    <n v="3"/>
    <s v="Sometimes"/>
    <n v="3"/>
    <n v="3"/>
    <s v="Wide product selection"/>
    <s v="Shipping speed and reliability"/>
  </r>
  <r>
    <n v="24"/>
    <s v="2023/06/04 9:10:08 PM GMT+5:30"/>
    <d v="2023-06-04T00:00:00"/>
    <d v="1899-12-30T09:10:08"/>
    <s v="PM"/>
    <x v="6"/>
    <s v="Female"/>
    <s v="Less than once a month"/>
    <s v="Clothing and Fashion"/>
    <s v="No"/>
    <s v="Few times a month"/>
    <s v="categories"/>
    <s v="Multiple pages"/>
    <n v="2"/>
    <s v="Yes"/>
    <s v="Sometimes"/>
    <s v="Changed my mind or no longer need the item"/>
    <s v="Often"/>
    <s v="No"/>
    <s v="Moderately"/>
    <s v="Yes"/>
    <n v="3"/>
    <s v="Yes"/>
    <n v="2"/>
    <n v="2"/>
    <s v="Wide product selection"/>
    <s v="Shipping speed and reliability"/>
  </r>
  <r>
    <n v="25"/>
    <s v="2023/06/04 9:10:51 PM GMT+5:30"/>
    <d v="2023-06-04T00:00:00"/>
    <d v="1899-12-30T09:10:51"/>
    <s v="PM"/>
    <x v="0"/>
    <s v="Female"/>
    <s v="Few times a month"/>
    <s v="Beauty and Personal Care;Clothing and Fashion;others"/>
    <s v="No"/>
    <s v="Few times a month"/>
    <s v="Keyword"/>
    <s v="Multiple pages"/>
    <n v="1"/>
    <s v="Maybe"/>
    <s v="Rarely"/>
    <s v="others"/>
    <s v="Rarely"/>
    <s v="Yes"/>
    <s v="Heavily"/>
    <s v="Yes"/>
    <n v="3"/>
    <s v="Sometimes"/>
    <n v="1"/>
    <n v="1"/>
    <s v="Competitive prices"/>
    <s v="Customer service responsiveness"/>
  </r>
  <r>
    <n v="26"/>
    <s v="2023/06/04 9:18:12 PM GMT+5:30"/>
    <d v="2023-06-04T00:00:00"/>
    <d v="1899-12-30T09:18:12"/>
    <s v="PM"/>
    <x v="1"/>
    <s v="Female"/>
    <s v="Multiple times a week"/>
    <s v="Groceries and Gourmet Food"/>
    <s v="Yes"/>
    <s v="Few times a week"/>
    <s v="categories"/>
    <s v="Multiple pages"/>
    <n v="1"/>
    <s v="Maybe"/>
    <s v="Rarely"/>
    <s v="Changed my mind or no longer need the item"/>
    <s v="Sometimes"/>
    <s v="Yes"/>
    <s v="Moderately"/>
    <s v="No"/>
    <n v="2"/>
    <s v="No"/>
    <n v="2"/>
    <n v="3"/>
    <s v="User-friendly website/app interface"/>
    <s v="Product quality and accuracy"/>
  </r>
  <r>
    <n v="27"/>
    <s v="2023/06/04 9:22:58 PM GMT+5:30"/>
    <d v="2023-06-04T00:00:00"/>
    <d v="1899-12-30T09:22:58"/>
    <s v="PM"/>
    <x v="2"/>
    <s v="Female"/>
    <s v="Less than once a month"/>
    <s v="Beauty and Personal Care;Clothing and Fashion"/>
    <s v="No"/>
    <s v="Few times a week"/>
    <s v="Keyword"/>
    <s v="Multiple pages"/>
    <n v="1"/>
    <s v="Yes"/>
    <s v="Sometimes"/>
    <s v="Found a better price elsewhere"/>
    <s v="Often"/>
    <s v="No"/>
    <s v="Heavily"/>
    <s v="Yes"/>
    <n v="3"/>
    <s v="Sometimes"/>
    <n v="2"/>
    <n v="2"/>
    <s v="Wide product selection"/>
    <s v="Shipping speed and reliability"/>
  </r>
  <r>
    <n v="28"/>
    <s v="2023/06/04 9:29:59 PM GMT+5:30"/>
    <d v="2023-06-04T00:00:00"/>
    <d v="1899-12-30T09:29:59"/>
    <s v="PM"/>
    <x v="0"/>
    <s v="Female"/>
    <s v="Less than once a month"/>
    <s v="Beauty and Personal Care"/>
    <s v="No"/>
    <s v="Few times a month"/>
    <s v="categories"/>
    <s v="Multiple pages"/>
    <n v="4"/>
    <s v="Yes"/>
    <s v="Sometimes"/>
    <s v="Found a better price elsewhere"/>
    <s v="Rarely"/>
    <s v="No"/>
    <s v="Occasionally"/>
    <s v="Sometimes"/>
    <n v="3"/>
    <s v="Yes"/>
    <n v="3"/>
    <n v="5"/>
    <s v="Wide product selection"/>
    <s v="Reducing packaging waste"/>
  </r>
  <r>
    <n v="29"/>
    <s v="2023/06/04 9:40:54 PM GMT+5:30"/>
    <d v="2023-06-04T00:00:00"/>
    <d v="1899-12-30T09:40:54"/>
    <s v="PM"/>
    <x v="0"/>
    <s v="Female"/>
    <s v="Few times a month"/>
    <s v="Beauty and Personal Care;Clothing and Fashion;others"/>
    <s v="Sometimes"/>
    <s v="Few times a week"/>
    <s v="categories"/>
    <s v="Multiple pages"/>
    <n v="1"/>
    <s v="Yes"/>
    <s v="Often"/>
    <s v="others"/>
    <s v="Often"/>
    <s v="No"/>
    <s v="Heavily"/>
    <s v="Yes"/>
    <n v="3"/>
    <s v="Sometimes"/>
    <n v="2"/>
    <n v="2"/>
    <s v="User-friendly website/app interface"/>
    <s v="Shipping speed and reliability"/>
  </r>
  <r>
    <n v="30"/>
    <s v="2023/06/04 9:48:15 PM GMT+5:30"/>
    <d v="2023-06-04T00:00:00"/>
    <d v="1899-12-30T09:48:15"/>
    <s v="PM"/>
    <x v="1"/>
    <s v="Female"/>
    <s v="Less than once a month"/>
    <s v="Clothing and Fashion"/>
    <s v="Yes"/>
    <s v="Few times a month"/>
    <s v="Keyword"/>
    <s v="Multiple pages"/>
    <n v="4"/>
    <s v="Yes"/>
    <s v="Sometimes"/>
    <s v="Found a better price elsewhere"/>
    <s v="Rarely"/>
    <s v="No"/>
    <s v="Occasionally"/>
    <s v="Yes"/>
    <n v="4"/>
    <s v="Yes"/>
    <n v="5"/>
    <n v="4"/>
    <s v="Competitive prices"/>
    <s v="Reducing packaging waste"/>
  </r>
  <r>
    <n v="31"/>
    <s v="2023/06/04 10:13:28 PM GMT+5:30"/>
    <d v="2023-06-04T00:00:00"/>
    <d v="1899-12-30T10:13:28"/>
    <s v="PM"/>
    <x v="5"/>
    <s v="Female"/>
    <s v="Few times a month"/>
    <s v="Groceries and Gourmet Food;Clothing and Fashion;others"/>
    <s v="No"/>
    <s v="Few times a week"/>
    <s v="Keyword"/>
    <s v="Multiple pages"/>
    <n v="5"/>
    <s v="Yes"/>
    <s v="Often"/>
    <s v="High shipping costs"/>
    <s v="Never"/>
    <s v="Yes"/>
    <s v="Heavily"/>
    <s v="Yes"/>
    <n v="2"/>
    <s v="Sometimes"/>
    <n v="3"/>
    <n v="4"/>
    <s v="Wide product selection"/>
    <s v="Product quality and accuracy"/>
  </r>
  <r>
    <n v="32"/>
    <s v="2023/06/04 10:24:47 PM GMT+5:30"/>
    <d v="2023-06-04T00:00:00"/>
    <d v="1899-12-30T10:24:47"/>
    <s v="PM"/>
    <x v="0"/>
    <s v="Female"/>
    <s v="Less than once a month"/>
    <s v="Groceries and Gourmet Food;Beauty and Personal Care;Clothing and Fashion;Home and Kitchen"/>
    <s v="No"/>
    <s v="Few times a week"/>
    <s v="Keyword"/>
    <s v="First page"/>
    <n v="5"/>
    <s v="Maybe"/>
    <s v="Often"/>
    <s v="Changed my mind or no longer need the item"/>
    <s v="Always"/>
    <s v="No"/>
    <s v="Heavily"/>
    <s v="Yes"/>
    <n v="4"/>
    <s v="No"/>
    <n v="3"/>
    <n v="4"/>
    <s v="Competitive prices"/>
    <s v="Customer service responsiveness"/>
  </r>
  <r>
    <n v="33"/>
    <s v="2023/06/04 10:37:00 PM GMT+5:30"/>
    <d v="2023-06-04T00:00:00"/>
    <d v="1899-12-30T10:37:00"/>
    <s v="PM"/>
    <x v="0"/>
    <s v="Female"/>
    <s v="Less than once a month"/>
    <s v="others"/>
    <s v="No"/>
    <s v="Rarely"/>
    <s v="others"/>
    <s v="First page"/>
    <n v="3"/>
    <s v="No"/>
    <s v="Never"/>
    <s v="others"/>
    <s v="Never"/>
    <s v="No"/>
    <s v="Occasionally"/>
    <s v="Sometimes"/>
    <n v="5"/>
    <s v="No"/>
    <n v="3"/>
    <n v="3"/>
    <s v="Wide product selection"/>
    <s v="Product quality and accuracy"/>
  </r>
  <r>
    <n v="34"/>
    <s v="2023/06/04 11:09:27 PM GMT+5:30"/>
    <d v="2023-06-04T00:00:00"/>
    <d v="1899-12-30T11:09:27"/>
    <s v="PM"/>
    <x v="0"/>
    <s v="Female"/>
    <s v="Less than once a month"/>
    <s v="Groceries and Gourmet Food;Beauty and Personal Care;Clothing and Fashion;Home and Kitchen"/>
    <s v="Yes"/>
    <s v="Multiple times a day"/>
    <s v="Keyword"/>
    <s v="Multiple pages"/>
    <n v="1"/>
    <s v="Yes"/>
    <s v="Often"/>
    <s v="Found a better price elsewhere"/>
    <s v="Always"/>
    <s v="Yes"/>
    <s v="Heavily"/>
    <s v="Yes"/>
    <n v="1"/>
    <s v="Yes"/>
    <n v="2"/>
    <n v="1"/>
    <s v="Wide product selection"/>
    <s v="Reducing packaging waste"/>
  </r>
  <r>
    <n v="35"/>
    <s v="2023/06/04 11:12:15 PM GMT+5:30"/>
    <d v="2023-06-04T00:00:00"/>
    <d v="1899-12-30T11:12:15"/>
    <s v="PM"/>
    <x v="0"/>
    <s v="Male"/>
    <s v="Multiple times a week"/>
    <s v="Groceries and Gourmet Food;Beauty and Personal Care;Clothing and Fashion;Home and Kitchen;others"/>
    <s v="Yes"/>
    <s v="Few times a week"/>
    <s v="Keyword"/>
    <s v="Multiple pages"/>
    <n v="1"/>
    <s v="Yes"/>
    <s v="Often"/>
    <s v="Found a better price elsewhere"/>
    <s v="Rarely"/>
    <s v="Yes"/>
    <s v="Heavily"/>
    <s v="Yes"/>
    <n v="3"/>
    <s v="Yes"/>
    <n v="1"/>
    <n v="1"/>
    <s v="Competitive prices"/>
    <s v="Customer service responsiveness"/>
  </r>
  <r>
    <n v="36"/>
    <s v="2023/06/04 11:24:41 PM GMT+5:30"/>
    <d v="2023-06-04T00:00:00"/>
    <d v="1899-12-30T11:24:41"/>
    <s v="PM"/>
    <x v="1"/>
    <s v="Female"/>
    <s v="Less than once a month"/>
    <s v="others"/>
    <s v="Sometimes"/>
    <s v="Multiple times a day"/>
    <s v="Keyword"/>
    <s v="Multiple pages"/>
    <n v="1"/>
    <s v="Yes"/>
    <s v="Rarely"/>
    <s v="Found a better price elsewhere"/>
    <s v="Rarely"/>
    <s v="Yes"/>
    <s v="Heavily"/>
    <s v="Yes"/>
    <n v="3"/>
    <s v="Sometimes"/>
    <n v="3"/>
    <n v="1"/>
    <s v="Wide product selection"/>
    <s v="Product quality and accuracy"/>
  </r>
  <r>
    <n v="37"/>
    <s v="2023/06/04 11:27:53 PM GMT+5:30"/>
    <d v="2023-06-04T00:00:00"/>
    <d v="1899-12-30T11:27:53"/>
    <s v="PM"/>
    <x v="1"/>
    <s v="Female"/>
    <s v="Few times a month"/>
    <s v="Beauty and Personal Care;Clothing and Fashion;Home and Kitchen"/>
    <s v="No"/>
    <s v="Multiple times a day"/>
    <s v="Keyword"/>
    <s v="First page"/>
    <n v="4"/>
    <s v="Yes"/>
    <s v="Always"/>
    <s v="Changed my mind or no longer need the item"/>
    <s v="Often"/>
    <s v="No"/>
    <s v="Occasionally"/>
    <s v="Sometimes"/>
    <n v="2"/>
    <s v="Yes"/>
    <n v="2"/>
    <n v="1"/>
    <s v="Wide product selection"/>
    <s v="Shipping speed and reliability"/>
  </r>
  <r>
    <n v="38"/>
    <s v="2023/06/04 11:38:30 PM GMT+5:30"/>
    <d v="2023-06-04T00:00:00"/>
    <d v="1899-12-30T11:38:30"/>
    <s v="PM"/>
    <x v="0"/>
    <s v="Female"/>
    <s v="Less than once a month"/>
    <s v="Beauty and Personal Care;Home and Kitchen"/>
    <s v="Sometimes"/>
    <s v="Rarely"/>
    <s v="categories"/>
    <s v="Multiple pages"/>
    <n v="1"/>
    <s v="Maybe"/>
    <s v="Often"/>
    <s v="Found a better price elsewhere"/>
    <s v="Rarely"/>
    <s v="No"/>
    <s v="Moderately"/>
    <s v="Yes"/>
    <n v="2"/>
    <s v="Sometimes"/>
    <n v="2"/>
    <n v="2"/>
    <s v="Wide product selection"/>
    <s v="Reducing packaging waste"/>
  </r>
  <r>
    <n v="39"/>
    <s v="2023/06/04 11:57:10 PM GMT+5:30"/>
    <d v="2023-06-04T00:00:00"/>
    <d v="1899-12-30T11:57:10"/>
    <s v="PM"/>
    <x v="8"/>
    <s v="Male"/>
    <s v="Once a month"/>
    <s v="Clothing and Fashion"/>
    <s v="Sometimes"/>
    <s v="Few times a week"/>
    <s v="categories"/>
    <s v="Multiple pages"/>
    <n v="1"/>
    <s v="Yes"/>
    <s v="Often"/>
    <s v="Changed my mind or no longer need the item"/>
    <s v="Often"/>
    <s v="No"/>
    <s v="Moderately"/>
    <s v="Yes"/>
    <n v="2"/>
    <s v="Yes"/>
    <n v="2"/>
    <n v="2"/>
    <s v="Competitive prices"/>
    <s v="Customer service responsiveness"/>
  </r>
  <r>
    <n v="40"/>
    <s v="2023/06/05 12:02:56 AM GMT+5:30"/>
    <d v="2023-06-05T00:00:00"/>
    <d v="1899-12-30T12:02:56"/>
    <s v="AM"/>
    <x v="9"/>
    <s v="Female"/>
    <s v="Few times a month"/>
    <s v="Clothing and Fashion"/>
    <s v="Yes"/>
    <s v="Few times a week"/>
    <s v="Keyword"/>
    <s v="Multiple pages"/>
    <n v="5"/>
    <s v="Yes"/>
    <s v="Always"/>
    <s v="Found a better price elsewhere"/>
    <s v="Rarely"/>
    <s v="Yes"/>
    <s v="Rarely"/>
    <s v="Yes"/>
    <n v="3"/>
    <s v="Yes"/>
    <n v="3"/>
    <n v="5"/>
    <s v="Competitive prices"/>
    <s v="Shipping speed and reliability"/>
  </r>
  <r>
    <n v="41"/>
    <s v="2023/06/05 12:05:20 AM GMT+5:30"/>
    <d v="2023-06-05T00:00:00"/>
    <d v="1899-12-30T12:05:20"/>
    <s v="AM"/>
    <x v="10"/>
    <s v="Female"/>
    <s v="Less than once a month"/>
    <s v="others"/>
    <s v="Yes"/>
    <s v="Few times a month"/>
    <s v="Keyword"/>
    <s v="Multiple pages"/>
    <n v="1"/>
    <s v="Yes"/>
    <s v="Sometimes"/>
    <s v="High shipping costs"/>
    <s v="Sometimes"/>
    <s v="Yes"/>
    <s v="Moderately"/>
    <s v="Yes"/>
    <n v="1"/>
    <s v="Yes"/>
    <n v="2"/>
    <n v="2"/>
    <s v="Competitive prices"/>
    <s v="Product quality and accuracy"/>
  </r>
  <r>
    <n v="42"/>
    <s v="2023/06/05 12:36:02 AM GMT+5:30"/>
    <d v="2023-06-05T00:00:00"/>
    <d v="1899-12-30T12:36:02"/>
    <s v="AM"/>
    <x v="11"/>
    <s v="Male"/>
    <s v="Less than once a month"/>
    <s v="others"/>
    <s v="No"/>
    <s v="Rarely"/>
    <s v="Keyword"/>
    <s v="First page"/>
    <n v="1"/>
    <s v="No"/>
    <s v="Always"/>
    <s v="Changed my mind or no longer need the item"/>
    <s v="Never"/>
    <s v="No"/>
    <s v="Moderately"/>
    <s v="Yes"/>
    <n v="1"/>
    <s v="No"/>
    <n v="4"/>
    <n v="1"/>
    <s v="Customer service "/>
    <s v="Nothing"/>
  </r>
  <r>
    <n v="43"/>
    <s v="2023/06/05 12:37:54 AM GMT+5:30"/>
    <d v="2023-06-05T00:00:00"/>
    <d v="1899-12-30T12:37:54"/>
    <s v="AM"/>
    <x v="12"/>
    <s v="Female"/>
    <s v="Once a month"/>
    <s v="Home and Kitchen"/>
    <s v="No"/>
    <s v="Few times a month"/>
    <s v="Filter"/>
    <s v="Multiple pages"/>
    <n v="2"/>
    <s v="Yes"/>
    <s v="Sometimes"/>
    <s v="Found a better price elsewhere"/>
    <s v="Often"/>
    <s v="Yes"/>
    <s v="Moderately"/>
    <s v="Yes"/>
    <n v="1"/>
    <s v="No"/>
    <n v="4"/>
    <n v="1"/>
    <s v="User-friendly website/app interface"/>
    <s v="Reducing packaging waste"/>
  </r>
  <r>
    <n v="44"/>
    <s v="2023/06/05 12:39:14 AM GMT+5:30"/>
    <d v="2023-06-05T00:00:00"/>
    <d v="1899-12-30T12:39:14"/>
    <s v="AM"/>
    <x v="2"/>
    <s v="Female"/>
    <s v="Less than once a month"/>
    <s v="Beauty and Personal Care;others"/>
    <s v="No"/>
    <s v="Few times a month"/>
    <s v="others"/>
    <s v="Multiple pages"/>
    <n v="1"/>
    <s v="Yes"/>
    <s v="Rarely"/>
    <s v="Found a better price elsewhere"/>
    <s v="Often"/>
    <s v="No"/>
    <s v="Moderately"/>
    <s v="Sometimes"/>
    <n v="5"/>
    <s v="Yes"/>
    <n v="3"/>
    <n v="2"/>
    <s v="User-friendly website/app interface"/>
    <s v="Product quality and accuracy"/>
  </r>
  <r>
    <n v="45"/>
    <s v="2023/06/05 12:57:05 AM GMT+5:30"/>
    <d v="2023-06-05T00:00:00"/>
    <d v="1899-12-30T12:57:05"/>
    <s v="AM"/>
    <x v="10"/>
    <s v="Female"/>
    <s v="Few times a month"/>
    <s v="Beauty and Personal Care;Clothing and Fashion"/>
    <s v="Yes"/>
    <s v="Multiple times a day"/>
    <s v="categories"/>
    <s v="Multiple pages"/>
    <n v="1"/>
    <s v="Yes"/>
    <s v="Sometimes"/>
    <s v="High shipping costs"/>
    <s v="Never"/>
    <s v="Yes"/>
    <s v="Moderately"/>
    <s v="No"/>
    <n v="2"/>
    <s v="Yes"/>
    <n v="2"/>
    <n v="2"/>
    <s v="User-friendly website/app interface"/>
    <s v="Shipping speed and reliability"/>
  </r>
  <r>
    <n v="46"/>
    <s v="2023/06/05 2:56:10 AM GMT+5:30"/>
    <d v="2023-06-05T00:00:00"/>
    <d v="1899-12-30T02:56:10"/>
    <s v="AM"/>
    <x v="1"/>
    <s v="Female"/>
    <s v="Less than once a month"/>
    <s v="Beauty and Personal Care;Clothing and Fashion"/>
    <s v="No"/>
    <s v="Few times a week"/>
    <s v="Keyword"/>
    <s v="Multiple pages"/>
    <n v="1"/>
    <s v="Yes"/>
    <s v="Always"/>
    <s v="High shipping costs"/>
    <s v="Always"/>
    <s v="Yes"/>
    <s v="Heavily"/>
    <s v="Yes"/>
    <n v="1"/>
    <s v="Yes"/>
    <n v="1"/>
    <n v="1"/>
    <s v="Wide product selection"/>
    <s v="Customer service responsiveness"/>
  </r>
  <r>
    <n v="47"/>
    <s v="2023/06/05 4:26:25 AM GMT+5:30"/>
    <d v="2023-06-05T00:00:00"/>
    <d v="1899-12-30T04:26:25"/>
    <s v="AM"/>
    <x v="0"/>
    <s v="Female"/>
    <s v="Few times a month"/>
    <s v="Beauty and Personal Care;Clothing and Fashion;Home and Kitchen"/>
    <s v="Yes"/>
    <s v="Few times a month"/>
    <s v="Keyword"/>
    <s v="Multiple pages"/>
    <n v="5"/>
    <s v="Yes"/>
    <s v="Sometimes"/>
    <s v="High shipping costs"/>
    <s v="Always"/>
    <s v="No"/>
    <s v="Heavily"/>
    <s v="Yes"/>
    <n v="4"/>
    <s v="Yes"/>
    <n v="4"/>
    <n v="4"/>
    <s v="Wide product selection"/>
    <s v="Product quality and accuracy"/>
  </r>
  <r>
    <n v="48"/>
    <s v="2023/06/05 7:16:40 AM GMT+5:30"/>
    <d v="2023-06-05T00:00:00"/>
    <d v="1899-12-30T07:16:40"/>
    <s v="AM"/>
    <x v="1"/>
    <s v="Female"/>
    <s v="Less than once a month"/>
    <s v="Clothing and Fashion"/>
    <s v="Sometimes"/>
    <s v="Few times a month"/>
    <s v="Filter"/>
    <s v="Multiple pages"/>
    <n v="3"/>
    <s v="Maybe"/>
    <s v="Rarely"/>
    <s v="Changed my mind or no longer need the item"/>
    <s v="Sometimes"/>
    <s v="No"/>
    <s v="Occasionally"/>
    <s v="Sometimes"/>
    <n v="3"/>
    <s v="Sometimes"/>
    <n v="3"/>
    <n v="3"/>
    <s v="Product recommendations"/>
    <s v="Product quality and accuracy"/>
  </r>
  <r>
    <n v="49"/>
    <s v="2023/06/05 8:43:26 AM GMT+5:30"/>
    <d v="2023-06-05T00:00:00"/>
    <d v="1899-12-30T08:43:26"/>
    <s v="AM"/>
    <x v="0"/>
    <s v="Female"/>
    <s v="Few times a month"/>
    <s v="others"/>
    <s v="No"/>
    <s v="Few times a week"/>
    <s v="Keyword"/>
    <s v="Multiple pages"/>
    <n v="1"/>
    <s v="Yes"/>
    <s v="Sometimes"/>
    <s v="Found a better price elsewhere"/>
    <s v="Always"/>
    <s v="No"/>
    <s v="Heavily"/>
    <s v="Yes"/>
    <n v="4"/>
    <s v="Sometimes"/>
    <n v="3"/>
    <n v="3"/>
    <s v="Wide product selection"/>
    <s v="Product quality and accuracy"/>
  </r>
  <r>
    <n v="50"/>
    <s v="2023/06/05 9:20:17 AM GMT+5:30"/>
    <d v="2023-06-05T00:00:00"/>
    <d v="1899-12-30T09:20:17"/>
    <s v="AM"/>
    <x v="1"/>
    <s v="Male"/>
    <s v="Few times a month"/>
    <s v="Clothing and Fashion"/>
    <s v="No"/>
    <s v="Few times a month"/>
    <s v="Keyword"/>
    <s v="Multiple pages"/>
    <n v="1"/>
    <s v="Yes"/>
    <s v="Always"/>
    <s v="Changed my mind or no longer need the item"/>
    <s v="Often"/>
    <s v="No"/>
    <s v="Heavily"/>
    <s v="Yes"/>
    <n v="1"/>
    <s v="Yes"/>
    <n v="1"/>
    <n v="2"/>
    <s v="User-friendly website/app interface"/>
    <s v="Product quality and accuracy"/>
  </r>
  <r>
    <n v="51"/>
    <s v="2023/06/05 9:56:58 AM GMT+5:30"/>
    <d v="2023-06-05T00:00:00"/>
    <d v="1899-12-30T09:56:58"/>
    <s v="AM"/>
    <x v="0"/>
    <s v="Female"/>
    <s v="Once a month"/>
    <s v="Beauty and Personal Care;Home and Kitchen"/>
    <s v="No"/>
    <s v="Few times a month"/>
    <s v="Keyword"/>
    <s v="Multiple pages"/>
    <n v="1"/>
    <s v="Yes"/>
    <s v="Rarely"/>
    <s v="Changed my mind or no longer need the item"/>
    <s v="Never"/>
    <s v="No"/>
    <s v="Heavily"/>
    <s v="Yes"/>
    <n v="5"/>
    <s v="No"/>
    <n v="4"/>
    <n v="3"/>
    <s v="Competitive prices"/>
    <s v="Customer service responsiveness"/>
  </r>
  <r>
    <n v="52"/>
    <s v="2023/06/05 10:36:38 AM GMT+5:30"/>
    <d v="2023-06-05T00:00:00"/>
    <d v="1899-12-30T10:36:38"/>
    <s v="AM"/>
    <x v="5"/>
    <s v="Male"/>
    <s v="Less than once a month"/>
    <s v="others"/>
    <s v="Sometimes"/>
    <s v="Few times a week"/>
    <s v="Keyword"/>
    <s v="First page"/>
    <n v="4"/>
    <s v="Yes"/>
    <s v="Often"/>
    <s v="Changed my mind or no longer need the item"/>
    <s v="Often"/>
    <s v="Yes"/>
    <s v="Heavily"/>
    <s v="Yes"/>
    <n v="3"/>
    <s v="Sometimes"/>
    <n v="3"/>
    <n v="3"/>
    <s v="Wide product selection"/>
    <s v="Product quality and accuracy"/>
  </r>
  <r>
    <n v="53"/>
    <s v="2023/06/05 10:37:36 AM GMT+5:30"/>
    <d v="2023-06-05T00:00:00"/>
    <d v="1899-12-30T10:37:36"/>
    <s v="AM"/>
    <x v="1"/>
    <s v="Female"/>
    <s v="Less than once a month"/>
    <s v="Beauty and Personal Care;Clothing and Fashion"/>
    <s v="No"/>
    <s v="Few times a month"/>
    <s v="Keyword"/>
    <s v="Multiple pages"/>
    <n v="1"/>
    <s v="Yes"/>
    <s v="Often"/>
    <s v="Found a better price elsewhere"/>
    <s v="Rarely"/>
    <s v="No"/>
    <s v="Heavily"/>
    <s v="Yes"/>
    <n v="1"/>
    <s v="Yes"/>
    <n v="2"/>
    <n v="2"/>
    <s v="User-friendly website/app interface"/>
    <s v="Shipping speed and reliability"/>
  </r>
  <r>
    <n v="54"/>
    <s v="2023/06/05 10:53:16 AM GMT+5:30"/>
    <d v="2023-06-05T00:00:00"/>
    <d v="1899-12-30T10:53:16"/>
    <s v="AM"/>
    <x v="3"/>
    <s v="Female"/>
    <s v="Few times a month"/>
    <s v="Home and Kitchen"/>
    <s v="No"/>
    <s v="Few times a month"/>
    <s v="Keyword"/>
    <s v="First page"/>
    <n v="1"/>
    <s v="Yes"/>
    <s v="Rarely"/>
    <s v="Changed my mind or no longer need the item"/>
    <s v="Often"/>
    <s v="Yes"/>
    <s v="Heavily"/>
    <s v="Yes"/>
    <n v="1"/>
    <s v="Sometimes"/>
    <n v="3"/>
    <n v="1"/>
    <s v="User-friendly website/app interface"/>
    <s v="Reducing packaging waste"/>
  </r>
  <r>
    <n v="55"/>
    <s v="2023/06/05 11:20:41 AM GMT+5:30"/>
    <d v="2023-06-05T00:00:00"/>
    <d v="1899-12-30T11:20:41"/>
    <s v="AM"/>
    <x v="0"/>
    <s v="Female"/>
    <s v="Less than once a month"/>
    <s v="Clothing and Fashion"/>
    <s v="No"/>
    <s v="Few times a month"/>
    <s v="Keyword"/>
    <s v="Multiple pages"/>
    <n v="1"/>
    <s v="Maybe"/>
    <s v="Rarely"/>
    <s v="Changed my mind or no longer need the item"/>
    <s v="Never"/>
    <s v="No"/>
    <s v="Moderately"/>
    <s v="Yes"/>
    <n v="3"/>
    <s v="Sometimes"/>
    <n v="3"/>
    <n v="3"/>
    <s v="Wide product selection"/>
    <s v="Reducing packaging waste"/>
  </r>
  <r>
    <n v="56"/>
    <s v="2023/06/05 11:54:52 AM GMT+5:30"/>
    <d v="2023-06-05T00:00:00"/>
    <d v="1899-12-30T11:54:52"/>
    <s v="AM"/>
    <x v="10"/>
    <s v="Female"/>
    <s v="Less than once a month"/>
    <s v="Beauty and Personal Care;Home and Kitchen"/>
    <s v="No"/>
    <s v="Rarely"/>
    <s v="Filter"/>
    <s v="Multiple pages"/>
    <n v="1"/>
    <s v="Maybe"/>
    <s v="Sometimes"/>
    <s v="High shipping costs"/>
    <s v="Sometimes"/>
    <s v="Yes"/>
    <s v="Heavily"/>
    <s v="Yes"/>
    <n v="4"/>
    <s v="Yes"/>
    <n v="2"/>
    <n v="2"/>
    <s v="Product recommendations"/>
    <s v="Shipping speed and reliability"/>
  </r>
  <r>
    <n v="57"/>
    <s v="2023/06/05 1:10:59 PM GMT+5:30"/>
    <d v="2023-06-05T00:00:00"/>
    <d v="1899-12-30T01:10:59"/>
    <s v="PM"/>
    <x v="0"/>
    <s v="Female"/>
    <s v="Few times a month"/>
    <s v="Clothing and Fashion;others"/>
    <s v="Yes"/>
    <s v="Few times a week"/>
    <s v="Keyword"/>
    <s v="First page"/>
    <n v="1"/>
    <s v="Yes"/>
    <s v="Sometimes"/>
    <s v="Found a better price elsewhere"/>
    <s v="Sometimes"/>
    <s v="Yes"/>
    <s v="Moderately"/>
    <s v="Yes"/>
    <n v="1"/>
    <s v="Sometimes"/>
    <n v="3"/>
    <n v="2"/>
    <s v="Wide product selection"/>
    <s v="Product quality and accuracy"/>
  </r>
  <r>
    <n v="58"/>
    <s v="2023/06/05 1:27:08 PM GMT+5:30"/>
    <d v="2023-06-05T00:00:00"/>
    <d v="1899-12-30T01:27:08"/>
    <s v="PM"/>
    <x v="0"/>
    <s v="Female"/>
    <s v="Few times a month"/>
    <s v="Beauty and Personal Care;Clothing and Fashion"/>
    <s v="Yes"/>
    <s v="Few times a month"/>
    <s v="Keyword"/>
    <s v="Multiple pages"/>
    <n v="4"/>
    <s v="Yes"/>
    <s v="Sometimes"/>
    <s v="High shipping costs"/>
    <s v="Sometimes"/>
    <s v="Yes"/>
    <s v="Heavily"/>
    <s v="Yes"/>
    <n v="3"/>
    <s v="No"/>
    <n v="3"/>
    <n v="3"/>
    <s v="Product recommendations"/>
    <s v="Reducing packaging waste"/>
  </r>
  <r>
    <n v="59"/>
    <s v="2023/06/05 1:28:44 PM GMT+5:30"/>
    <d v="2023-06-05T00:00:00"/>
    <d v="1899-12-30T01:28:44"/>
    <s v="PM"/>
    <x v="13"/>
    <s v="Male"/>
    <s v="Few times a month"/>
    <s v="Beauty and Personal Care;Home and Kitchen"/>
    <s v="No"/>
    <s v="Few times a week"/>
    <s v="Keyword"/>
    <s v="Multiple pages"/>
    <n v="1"/>
    <s v="Yes"/>
    <s v="Often"/>
    <s v="Changed my mind or no longer need the item"/>
    <s v="Never"/>
    <s v="Yes"/>
    <s v="Heavily"/>
    <s v="Yes"/>
    <n v="4"/>
    <s v="Sometimes"/>
    <n v="2"/>
    <n v="1"/>
    <s v="Competitive prices"/>
    <s v="Reducing packaging waste"/>
  </r>
  <r>
    <n v="60"/>
    <s v="2023/06/05 1:32:57 PM GMT+5:30"/>
    <d v="2023-06-05T00:00:00"/>
    <d v="1899-12-30T01:32:57"/>
    <s v="PM"/>
    <x v="5"/>
    <s v="Female"/>
    <s v="Once a month"/>
    <s v="Beauty and Personal Care"/>
    <s v="Sometimes"/>
    <s v="Few times a month"/>
    <s v="categories"/>
    <s v="Multiple pages"/>
    <n v="5"/>
    <s v="Maybe"/>
    <s v="Sometimes"/>
    <s v="Found a better price elsewhere"/>
    <s v="Often"/>
    <s v="No"/>
    <s v="Moderately"/>
    <s v="Sometimes"/>
    <n v="3"/>
    <s v="Sometimes"/>
    <n v="3"/>
    <n v="3"/>
    <s v="Wide product selection"/>
    <s v="Customer service responsiveness"/>
  </r>
  <r>
    <n v="61"/>
    <s v="2023/06/05 1:35:41 PM GMT+5:30"/>
    <d v="2023-06-05T00:00:00"/>
    <d v="1899-12-30T01:35:41"/>
    <s v="PM"/>
    <x v="1"/>
    <s v="Male"/>
    <s v="Once a month"/>
    <s v="others"/>
    <s v="Sometimes"/>
    <s v="Few times a week"/>
    <s v="Keyword"/>
    <s v="Multiple pages"/>
    <n v="4"/>
    <s v="Yes"/>
    <s v="Sometimes"/>
    <s v="Changed my mind or no longer need the item"/>
    <s v="Sometimes"/>
    <s v="Yes"/>
    <s v="Moderately"/>
    <s v="Sometimes"/>
    <n v="4"/>
    <s v="Sometimes"/>
    <n v="1"/>
    <n v="2"/>
    <s v="Wide product selection"/>
    <s v="Shipping speed and reliability"/>
  </r>
  <r>
    <n v="62"/>
    <s v="2023/06/05 1:35:44 PM GMT+5:30"/>
    <d v="2023-06-05T00:00:00"/>
    <d v="1899-12-30T01:35:44"/>
    <s v="PM"/>
    <x v="0"/>
    <s v="Female"/>
    <s v="Less than once a month"/>
    <s v="Beauty and Personal Care;Clothing and Fashion;Home and Kitchen"/>
    <s v="No"/>
    <s v="Few times a month"/>
    <s v="Keyword"/>
    <s v="First page"/>
    <n v="4"/>
    <s v="Yes"/>
    <s v="Sometimes"/>
    <s v="Changed my mind or no longer need the item"/>
    <s v="Sometimes"/>
    <s v="Yes"/>
    <s v="Rarely"/>
    <s v="Sometimes"/>
    <n v="3"/>
    <s v="Sometimes"/>
    <n v="3"/>
    <n v="3"/>
    <s v="User-friendly website/app interface"/>
    <s v="Product quality and accuracy"/>
  </r>
  <r>
    <n v="63"/>
    <s v="2023/06/05 1:37:01 PM GMT+5:30"/>
    <d v="2023-06-05T00:00:00"/>
    <d v="1899-12-30T01:37:01"/>
    <s v="PM"/>
    <x v="1"/>
    <s v="Male"/>
    <s v="Less than once a month"/>
    <s v="others"/>
    <s v="Sometimes"/>
    <s v="Few times a month"/>
    <s v="Keyword"/>
    <s v="Multiple pages"/>
    <n v="1"/>
    <s v="Yes"/>
    <s v="Sometimes"/>
    <s v="Found a better price elsewhere"/>
    <s v="Never"/>
    <s v="Yes"/>
    <s v="Heavily"/>
    <s v="Yes"/>
    <n v="2"/>
    <s v="Yes"/>
    <n v="3"/>
    <n v="2"/>
    <s v="User-friendly website/app interface"/>
    <s v="Shipping speed and reliability"/>
  </r>
  <r>
    <n v="64"/>
    <s v="2023/06/05 1:43:00 PM GMT+5:30"/>
    <d v="2023-06-05T00:00:00"/>
    <d v="1899-12-30T01:43:00"/>
    <s v="PM"/>
    <x v="1"/>
    <s v="Male"/>
    <s v="Less than once a month"/>
    <s v="others"/>
    <s v="No"/>
    <s v="Few times a week"/>
    <s v="categories"/>
    <s v="Multiple pages"/>
    <n v="1"/>
    <s v="Maybe"/>
    <s v="Never"/>
    <s v="Changed my mind or no longer need the item"/>
    <s v="Rarely"/>
    <s v="No"/>
    <s v="Heavily"/>
    <s v="Yes"/>
    <n v="3"/>
    <s v="Sometimes"/>
    <n v="3"/>
    <n v="3"/>
    <s v="Wide product selection"/>
    <s v="Product quality and accuracy"/>
  </r>
  <r>
    <n v="65"/>
    <s v="2023/06/05 1:45:30 PM GMT+5:30"/>
    <d v="2023-06-05T00:00:00"/>
    <d v="1899-12-30T01:45:30"/>
    <s v="PM"/>
    <x v="1"/>
    <s v="Female"/>
    <s v="Less than once a month"/>
    <s v="Beauty and Personal Care;Clothing and Fashion"/>
    <s v="Sometimes"/>
    <s v="Few times a month"/>
    <s v="categories"/>
    <s v="First page"/>
    <n v="3"/>
    <s v="Maybe"/>
    <s v="Sometimes"/>
    <s v="Changed my mind or no longer need the item"/>
    <s v="Sometimes"/>
    <s v="No"/>
    <s v="Occasionally"/>
    <s v="Sometimes"/>
    <n v="3"/>
    <s v="Yes"/>
    <n v="3"/>
    <n v="3"/>
    <s v="Product recommendations"/>
    <s v="Customer service responsiveness"/>
  </r>
  <r>
    <n v="66"/>
    <s v="2023/06/05 1:54:28 PM GMT+5:30"/>
    <d v="2023-06-05T00:00:00"/>
    <d v="1899-12-30T01:54:28"/>
    <s v="PM"/>
    <x v="10"/>
    <s v="Male"/>
    <s v="Few times a month"/>
    <s v="others"/>
    <s v="No"/>
    <s v="Few times a week"/>
    <s v="Keyword"/>
    <s v="Multiple pages"/>
    <n v="4"/>
    <s v="Yes"/>
    <s v="Often"/>
    <s v="Changed my mind or no longer need the item"/>
    <s v="Rarely"/>
    <s v="Yes"/>
    <s v="Occasionally"/>
    <s v="Yes"/>
    <n v="3"/>
    <s v="Yes"/>
    <n v="3"/>
    <n v="4"/>
    <s v="Competitive prices"/>
    <s v="Product quality and accuracy"/>
  </r>
  <r>
    <n v="67"/>
    <s v="2023/06/05 2:10:33 PM GMT+5:30"/>
    <d v="2023-06-05T00:00:00"/>
    <d v="1899-12-30T02:10:33"/>
    <s v="PM"/>
    <x v="0"/>
    <s v="Female"/>
    <s v="Few times a month"/>
    <s v="Beauty and Personal Care;Home and Kitchen;others"/>
    <s v="Sometimes"/>
    <s v="Few times a month"/>
    <s v="categories"/>
    <s v="First page"/>
    <n v="1"/>
    <s v="Yes"/>
    <s v="Sometimes"/>
    <s v="Found a better price elsewhere"/>
    <s v="Often"/>
    <s v="No"/>
    <s v="Heavily"/>
    <s v="Yes"/>
    <n v="2"/>
    <s v="Sometimes"/>
    <n v="3"/>
    <n v="3"/>
    <s v="Wide product selection"/>
    <s v="Product quality and accuracy"/>
  </r>
  <r>
    <n v="68"/>
    <s v="2023/06/05 2:16:16 PM GMT+5:30"/>
    <d v="2023-06-05T00:00:00"/>
    <d v="1899-12-30T02:16:16"/>
    <s v="PM"/>
    <x v="0"/>
    <s v="Female"/>
    <s v="Few times a month"/>
    <s v="Beauty and Personal Care;Clothing and Fashion;Home and Kitchen"/>
    <s v="No"/>
    <s v="Few times a week"/>
    <s v="categories"/>
    <s v="Multiple pages"/>
    <n v="1"/>
    <s v="Yes"/>
    <s v="Sometimes"/>
    <s v="Changed my mind or no longer need the item"/>
    <s v="Never"/>
    <s v="No"/>
    <s v="Heavily"/>
    <s v="Yes"/>
    <n v="3"/>
    <s v="Sometimes"/>
    <n v="3"/>
    <n v="1"/>
    <s v="Wide product selection"/>
    <s v="Product quality and accuracy"/>
  </r>
  <r>
    <n v="69"/>
    <s v="2023/06/05 2:17:45 PM GMT+5:30"/>
    <d v="2023-06-05T00:00:00"/>
    <d v="1899-12-30T02:17:45"/>
    <s v="PM"/>
    <x v="1"/>
    <s v="Female"/>
    <s v="Once a month"/>
    <s v="others"/>
    <s v="Sometimes"/>
    <s v="Few times a week"/>
    <s v="Keyword"/>
    <s v="Multiple pages"/>
    <n v="1"/>
    <s v="Yes"/>
    <s v="Sometimes"/>
    <s v="Found a better price elsewhere"/>
    <s v="Sometimes"/>
    <s v="Yes"/>
    <s v="Occasionally"/>
    <s v="Yes"/>
    <n v="3"/>
    <s v="Yes"/>
    <n v="3"/>
    <n v="2"/>
    <s v="User-friendly website/app interface"/>
    <s v="Product quality and accuracy"/>
  </r>
  <r>
    <n v="70"/>
    <s v="2023/06/05 2:21:37 PM GMT+5:30"/>
    <d v="2023-06-05T00:00:00"/>
    <d v="1899-12-30T02:21:37"/>
    <s v="PM"/>
    <x v="0"/>
    <s v="Male"/>
    <s v="Less than once a month"/>
    <s v="others"/>
    <s v="No"/>
    <s v="Few times a month"/>
    <s v="Keyword"/>
    <s v="First page"/>
    <n v="1"/>
    <s v="Maybe"/>
    <s v="Rarely"/>
    <s v="High shipping costs"/>
    <s v="Never"/>
    <s v="No"/>
    <s v="Moderately"/>
    <s v="Sometimes"/>
    <n v="3"/>
    <s v="Sometimes"/>
    <n v="3"/>
    <n v="3"/>
    <s v="Wide product selection"/>
    <s v="better app interface and lower shipping charges"/>
  </r>
  <r>
    <n v="71"/>
    <s v="2023/06/05 2:24:22 PM GMT+5:30"/>
    <d v="2023-06-05T00:00:00"/>
    <d v="1899-12-30T02:24:22"/>
    <s v="PM"/>
    <x v="1"/>
    <s v="Female"/>
    <s v="Less than once a month"/>
    <s v="Beauty and Personal Care;Clothing and Fashion"/>
    <s v="Yes"/>
    <s v="Few times a month"/>
    <s v="Keyword"/>
    <s v="Multiple pages"/>
    <n v="1"/>
    <s v="Yes"/>
    <s v="Often"/>
    <s v="Changed my mind or no longer need the item"/>
    <s v="Often"/>
    <s v="Yes"/>
    <s v="Moderately"/>
    <s v="Yes"/>
    <n v="1"/>
    <s v="Yes"/>
    <n v="2"/>
    <n v="2"/>
    <s v="Competitive prices"/>
    <s v="Product quality and accuracy"/>
  </r>
  <r>
    <n v="72"/>
    <s v="2023/06/05 2:25:28 PM GMT+5:30"/>
    <d v="2023-06-05T00:00:00"/>
    <d v="1899-12-30T02:25:28"/>
    <s v="PM"/>
    <x v="14"/>
    <s v="Female"/>
    <s v="Once a month"/>
    <s v="Home and Kitchen;others"/>
    <s v="Sometimes"/>
    <s v="Multiple times a day"/>
    <s v="Keyword"/>
    <s v="Multiple pages"/>
    <n v="5"/>
    <s v="Yes"/>
    <s v="Often"/>
    <s v="Changed my mind or no longer need the item"/>
    <s v="Never"/>
    <s v="Yes"/>
    <s v="Heavily"/>
    <s v="No"/>
    <n v="2"/>
    <s v="Sometimes"/>
    <n v="3"/>
    <n v="1"/>
    <s v="User-friendly website/app interface"/>
    <s v="Shipping speed and reliability"/>
  </r>
  <r>
    <n v="73"/>
    <s v="2023/06/05 2:28:10 PM GMT+5:30"/>
    <d v="2023-06-05T00:00:00"/>
    <d v="1899-12-30T02:28:10"/>
    <s v="PM"/>
    <x v="10"/>
    <s v="Male"/>
    <s v="Less than once a month"/>
    <s v="Home and Kitchen"/>
    <s v="No"/>
    <s v="Rarely"/>
    <s v="Filter"/>
    <s v="Multiple pages"/>
    <n v="1"/>
    <s v="Yes"/>
    <s v="Sometimes"/>
    <s v="Found a better price elsewhere"/>
    <s v="Sometimes"/>
    <s v="Yes"/>
    <s v="Moderately"/>
    <s v="Yes"/>
    <n v="1"/>
    <s v="Yes"/>
    <n v="2"/>
    <n v="1"/>
    <s v="Wide product selection"/>
    <s v="Product quality and accuracy"/>
  </r>
  <r>
    <n v="74"/>
    <s v="2023/06/05 2:46:25 PM GMT+5:30"/>
    <d v="2023-06-05T00:00:00"/>
    <d v="1899-12-30T02:46:25"/>
    <s v="PM"/>
    <x v="15"/>
    <s v="Male"/>
    <s v="Once a month"/>
    <s v="Home and Kitchen;others"/>
    <s v="No"/>
    <s v="Few times a month"/>
    <s v="Keyword"/>
    <s v="First page"/>
    <n v="1"/>
    <s v="Yes"/>
    <s v="Sometimes"/>
    <s v="Changed my mind or no longer need the item"/>
    <s v="Often"/>
    <s v="No"/>
    <s v="Heavily"/>
    <s v="Yes"/>
    <n v="4"/>
    <s v="Sometimes"/>
    <n v="3"/>
    <n v="1"/>
    <s v="Customer service"/>
    <s v="Reducing packaging waste"/>
  </r>
  <r>
    <n v="75"/>
    <s v="2023/06/05 3:28:01 PM GMT+5:30"/>
    <d v="2023-06-05T00:00:00"/>
    <d v="1899-12-30T03:28:01"/>
    <s v="PM"/>
    <x v="0"/>
    <s v="Male"/>
    <s v="Less than once a month"/>
    <s v="others"/>
    <s v="No"/>
    <s v="Rarely"/>
    <s v="categories"/>
    <s v="Multiple pages"/>
    <n v="1"/>
    <s v="Maybe"/>
    <s v="Often"/>
    <s v="Found a better price elsewhere"/>
    <s v="Never"/>
    <s v="No"/>
    <s v="Heavily"/>
    <s v="Yes"/>
    <n v="2"/>
    <s v="No"/>
    <n v="3"/>
    <n v="2"/>
    <s v="User-friendly website/app interface"/>
    <s v="Reducing packaging waste"/>
  </r>
  <r>
    <n v="76"/>
    <s v="2023/06/05 4:46:52 PM GMT+5:30"/>
    <d v="2023-06-05T00:00:00"/>
    <d v="1899-12-30T04:46:52"/>
    <s v="PM"/>
    <x v="0"/>
    <s v="Female"/>
    <s v="Less than once a month"/>
    <s v="Home and Kitchen"/>
    <s v="Yes"/>
    <s v="Few times a month"/>
    <s v="Keyword"/>
    <s v="Multiple pages"/>
    <n v="1"/>
    <s v="Yes"/>
    <s v="Sometimes"/>
    <s v="Changed my mind or no longer need the item"/>
    <s v="Rarely"/>
    <s v="No"/>
    <s v="Heavily"/>
    <s v="Yes"/>
    <n v="3"/>
    <s v="Yes"/>
    <n v="2"/>
    <n v="2"/>
    <s v="Wide product selection"/>
    <s v="Product quality and accuracy"/>
  </r>
  <r>
    <n v="77"/>
    <s v="2023/06/05 4:49:43 PM GMT+5:30"/>
    <d v="2023-06-05T00:00:00"/>
    <d v="1899-12-30T04:49:43"/>
    <s v="PM"/>
    <x v="12"/>
    <s v="Male"/>
    <s v="Once a week"/>
    <s v="Groceries and Gourmet Food;Home and Kitchen"/>
    <s v="Yes"/>
    <s v="Few times a week"/>
    <s v="Filter"/>
    <s v="Multiple pages"/>
    <n v="4"/>
    <s v="Yes"/>
    <s v="Often"/>
    <s v="Found a better price elsewhere"/>
    <s v="Always"/>
    <s v="Yes"/>
    <s v="Moderately"/>
    <s v="Yes"/>
    <n v="4"/>
    <s v="Yes"/>
    <n v="4"/>
    <n v="4"/>
    <s v="Product recommendations"/>
    <s v="Customer service responsiveness"/>
  </r>
  <r>
    <n v="78"/>
    <s v="2023/06/05 4:50:33 PM GMT+5:30"/>
    <d v="2023-06-05T00:00:00"/>
    <d v="1899-12-30T04:50:33"/>
    <s v="PM"/>
    <x v="1"/>
    <s v="Female"/>
    <s v="Less than once a month"/>
    <s v="others"/>
    <s v="No"/>
    <s v="Rarely"/>
    <s v="categories"/>
    <s v="Multiple pages"/>
    <n v="2"/>
    <s v="Yes"/>
    <s v="Sometimes"/>
    <s v="Found a better price elsewhere"/>
    <s v="Often"/>
    <s v="No"/>
    <s v="Moderately"/>
    <s v="Yes"/>
    <n v="2"/>
    <s v="Sometimes"/>
    <n v="2"/>
    <n v="2"/>
    <s v="Wide product selection"/>
    <s v="Product quality and accuracy"/>
  </r>
  <r>
    <n v="79"/>
    <s v="2023/06/05 4:50:44 PM GMT+5:30"/>
    <d v="2023-06-05T00:00:00"/>
    <d v="1899-12-30T04:50:44"/>
    <s v="PM"/>
    <x v="16"/>
    <s v="Prefer not to say"/>
    <s v="Less than once a month"/>
    <s v="others"/>
    <s v="Sometimes"/>
    <s v="Rarely"/>
    <s v="others"/>
    <s v="First page"/>
    <n v="2"/>
    <s v="Maybe"/>
    <s v="Never"/>
    <s v="Changed my mind or no longer need the item"/>
    <s v="Never"/>
    <s v="No"/>
    <s v="Never"/>
    <s v="Sometimes"/>
    <n v="2"/>
    <s v="No"/>
    <n v="2"/>
    <n v="2"/>
    <s v="User-friendly website/app interface"/>
    <s v="Shipping speed and reliability"/>
  </r>
  <r>
    <n v="80"/>
    <s v="2023/06/05 4:52:12 PM GMT+5:30"/>
    <d v="2023-06-05T00:00:00"/>
    <d v="1899-12-30T04:52:12"/>
    <s v="PM"/>
    <x v="17"/>
    <s v="Others"/>
    <s v="Multiple times a week"/>
    <s v="Groceries and Gourmet Food;Beauty and Personal Care;Clothing and Fashion;Home and Kitchen;others"/>
    <s v="Yes"/>
    <s v="Multiple times a day"/>
    <s v="categories"/>
    <s v="Multiple pages"/>
    <n v="4"/>
    <s v="Yes"/>
    <s v="Always"/>
    <s v="others"/>
    <s v="Always"/>
    <s v="Yes"/>
    <s v="Heavily"/>
    <s v="Yes"/>
    <n v="5"/>
    <s v="Yes"/>
    <n v="5"/>
    <n v="5"/>
    <s v="Competitive prices"/>
    <s v="Shipping speed and reliability"/>
  </r>
  <r>
    <n v="81"/>
    <s v="2023/06/05 6:49:25 PM GMT+5:30"/>
    <d v="2023-06-05T00:00:00"/>
    <d v="1899-12-30T06:49:25"/>
    <s v="PM"/>
    <x v="18"/>
    <s v="Male"/>
    <s v="Once a month"/>
    <s v="Clothing and Fashion;others"/>
    <s v="No"/>
    <s v="Few times a week"/>
    <s v="Keyword"/>
    <s v="Multiple pages"/>
    <n v="5"/>
    <s v="Yes"/>
    <s v="Sometimes"/>
    <s v="Changed my mind or no longer need the item"/>
    <s v="Never"/>
    <s v="No"/>
    <s v="Never"/>
    <s v="No"/>
    <n v="4"/>
    <s v="No"/>
    <n v="3"/>
    <n v="3"/>
    <s v="Competitive prices"/>
    <s v="Reducing packaging waste"/>
  </r>
  <r>
    <n v="82"/>
    <s v="2023/06/05 7:04:21 PM GMT+5:30"/>
    <d v="2023-06-05T00:00:00"/>
    <d v="1899-12-30T07:04:21"/>
    <s v="PM"/>
    <x v="19"/>
    <s v="Female"/>
    <s v="Less than once a month"/>
    <s v="Home and Kitchen"/>
    <s v="No"/>
    <s v="Few times a week"/>
    <s v="Keyword"/>
    <s v="Multiple pages"/>
    <n v="3"/>
    <s v="No"/>
    <s v="Rarely"/>
    <s v="Changed my mind or no longer need the item"/>
    <s v="Never"/>
    <s v="No"/>
    <s v="Moderately"/>
    <s v="Yes"/>
    <n v="2"/>
    <s v="Yes"/>
    <n v="2"/>
    <n v="1"/>
    <s v="Competitive prices"/>
    <s v="Reducing packaging waste"/>
  </r>
  <r>
    <n v="83"/>
    <s v="2023/06/05 8:06:04 PM GMT+5:30"/>
    <d v="2023-06-05T00:00:00"/>
    <d v="1899-12-30T08:06:04"/>
    <s v="PM"/>
    <x v="0"/>
    <s v="Prefer not to say"/>
    <s v="Once a week"/>
    <s v="Beauty and Personal Care"/>
    <s v="No"/>
    <s v="Multiple times a day"/>
    <s v="categories"/>
    <s v="Multiple pages"/>
    <n v="5"/>
    <s v="Maybe"/>
    <s v="Sometimes"/>
    <s v="Found a better price elsewhere"/>
    <s v="Sometimes"/>
    <s v="Yes"/>
    <s v="Occasionally"/>
    <s v="Sometimes"/>
    <n v="3"/>
    <s v="Sometimes"/>
    <n v="3"/>
    <n v="3"/>
    <s v="Product recommendations"/>
    <s v="Reducing packaging waste"/>
  </r>
  <r>
    <n v="84"/>
    <s v="2023/06/05 8:07:52 PM GMT+5:30"/>
    <d v="2023-06-05T00:00:00"/>
    <d v="1899-12-30T08:07:52"/>
    <s v="PM"/>
    <x v="5"/>
    <s v="Others"/>
    <s v="Few times a month"/>
    <s v="Groceries and Gourmet Food;Clothing and Fashion"/>
    <s v="Yes"/>
    <s v="Few times a week"/>
    <s v="Filter"/>
    <s v="Multiple pages"/>
    <n v="5"/>
    <s v="Maybe"/>
    <s v="Never"/>
    <s v="Changed my mind or no longer need the item"/>
    <s v="Sometimes"/>
    <s v="Yes"/>
    <s v="Occasionally"/>
    <s v="Sometimes"/>
    <n v="4"/>
    <s v="Sometimes"/>
    <n v="3"/>
    <n v="3"/>
    <s v="Product recommendations"/>
    <s v="Customer service responsiveness"/>
  </r>
  <r>
    <n v="85"/>
    <s v="2023/06/05 8:44:09 PM GMT+5:30"/>
    <d v="2023-06-05T00:00:00"/>
    <d v="1899-12-30T08:44:09"/>
    <s v="PM"/>
    <x v="0"/>
    <s v="Female"/>
    <s v="Less than once a month"/>
    <s v="Beauty and Personal Care"/>
    <s v="No"/>
    <s v="Rarely"/>
    <s v="categories"/>
    <s v="Multiple pages"/>
    <n v="1"/>
    <s v="Maybe"/>
    <s v="Rarely"/>
    <s v="Found a better price elsewhere"/>
    <s v="Rarely"/>
    <s v="No"/>
    <s v="Occasionally"/>
    <s v="Yes"/>
    <n v="2"/>
    <s v="Sometimes"/>
    <n v="3"/>
    <n v="2"/>
    <s v="User-friendly website/app interface"/>
    <s v="Shipping speed and reliability"/>
  </r>
  <r>
    <n v="86"/>
    <s v="2023/06/05 8:46:09 PM GMT+5:30"/>
    <d v="2023-06-05T00:00:00"/>
    <d v="1899-12-30T08:46:09"/>
    <s v="PM"/>
    <x v="11"/>
    <s v="Male"/>
    <s v="Less than once a month"/>
    <s v="Clothing and Fashion;Home and Kitchen"/>
    <s v="Sometimes"/>
    <s v="Few times a week"/>
    <s v="categories"/>
    <s v="First page"/>
    <n v="4"/>
    <s v="Maybe"/>
    <s v="Rarely"/>
    <s v="Changed my mind or no longer need the item"/>
    <s v="Rarely"/>
    <s v="No"/>
    <s v="Moderately"/>
    <s v="Sometimes"/>
    <n v="4"/>
    <s v="Sometimes"/>
    <n v="4"/>
    <n v="4"/>
    <s v="User-friendly website/app interface"/>
    <s v="Customer service responsiveness"/>
  </r>
  <r>
    <n v="87"/>
    <s v="2023/06/05 8:47:42 PM GMT+5:30"/>
    <d v="2023-06-05T00:00:00"/>
    <d v="1899-12-30T08:47:42"/>
    <s v="PM"/>
    <x v="12"/>
    <s v="Prefer not to say"/>
    <s v="Few times a month"/>
    <s v="Beauty and Personal Care;Clothing and Fashion"/>
    <s v="Yes"/>
    <s v="Few times a week"/>
    <s v="Filter"/>
    <s v="Multiple pages"/>
    <n v="5"/>
    <s v="Yes"/>
    <s v="Often"/>
    <s v="others"/>
    <s v="Always"/>
    <s v="Yes"/>
    <s v="Heavily"/>
    <s v="Yes"/>
    <n v="5"/>
    <s v="Sometimes"/>
    <n v="5"/>
    <n v="3"/>
    <s v="Competitive prices"/>
    <s v="Product quality and accuracy"/>
  </r>
  <r>
    <n v="88"/>
    <s v="2023/06/05 8:49:12 PM GMT+5:30"/>
    <d v="2023-06-05T00:00:00"/>
    <d v="1899-12-30T08:49:12"/>
    <s v="PM"/>
    <x v="20"/>
    <s v="Others"/>
    <s v="Few times a month"/>
    <s v="Groceries and Gourmet Food;Beauty and Personal Care;Clothing and Fashion;Home and Kitchen;others"/>
    <s v="No"/>
    <s v="Few times a month"/>
    <s v="Keyword"/>
    <s v="Multiple pages"/>
    <n v="3"/>
    <s v="No"/>
    <s v="Never"/>
    <s v="High shipping costs"/>
    <s v="Never"/>
    <s v="Yes"/>
    <s v="Occasionally"/>
    <s v="No"/>
    <n v="4"/>
    <s v="No"/>
    <n v="4"/>
    <n v="3"/>
    <s v="Competitive prices"/>
    <s v="Shipping speed and reliability"/>
  </r>
  <r>
    <n v="89"/>
    <s v="2023/06/05 8:50:24 PM GMT+5:30"/>
    <d v="2023-06-05T00:00:00"/>
    <d v="1899-12-30T08:50:24"/>
    <s v="PM"/>
    <x v="4"/>
    <s v="Female"/>
    <s v="Multiple times a week"/>
    <s v="Beauty and Personal Care;Clothing and Fashion"/>
    <s v="No"/>
    <s v="Multiple times a day"/>
    <s v="categories"/>
    <s v="First page"/>
    <n v="1"/>
    <s v="No"/>
    <s v="Often"/>
    <s v="Found a better price elsewhere"/>
    <s v="Often"/>
    <s v="No"/>
    <s v="Occasionally"/>
    <s v="Sometimes"/>
    <n v="3"/>
    <s v="No"/>
    <n v="3"/>
    <n v="3"/>
    <s v="Competitive prices"/>
    <s v="Reducing packaging waste"/>
  </r>
  <r>
    <n v="90"/>
    <s v="2023/06/05 8:52:01 PM GMT+5:30"/>
    <d v="2023-06-05T00:00:00"/>
    <d v="1899-12-30T08:52:01"/>
    <s v="PM"/>
    <x v="5"/>
    <s v="Male"/>
    <s v="Few times a month"/>
    <s v="others"/>
    <s v="No"/>
    <s v="Rarely"/>
    <s v="others"/>
    <s v="Multiple pages"/>
    <n v="1"/>
    <s v="Maybe"/>
    <s v="Sometimes"/>
    <s v="Changed my mind or no longer need the item"/>
    <s v="Never"/>
    <s v="No"/>
    <s v="Moderately"/>
    <s v="Sometimes"/>
    <n v="2"/>
    <s v="Sometimes"/>
    <n v="2"/>
    <n v="3"/>
    <s v="Wide product selection"/>
    <s v="Product quality and accuracy"/>
  </r>
  <r>
    <n v="91"/>
    <s v="2023/06/05 9:56:02 PM GMT+5:30"/>
    <d v="2023-06-05T00:00:00"/>
    <d v="1899-12-30T09:56:02"/>
    <s v="PM"/>
    <x v="21"/>
    <s v="Others"/>
    <s v="Few times a month"/>
    <s v="Groceries and Gourmet Food"/>
    <s v="Yes"/>
    <s v="Multiple times a day"/>
    <s v="Keyword"/>
    <s v="Multiple pages"/>
    <n v="3"/>
    <s v="Yes"/>
    <s v="Sometimes"/>
    <s v="High shipping costs"/>
    <s v="Often"/>
    <s v="Yes"/>
    <s v="Rarely"/>
    <s v="Yes"/>
    <n v="4"/>
    <s v="Yes"/>
    <n v="3"/>
    <n v="3"/>
    <s v="Product recommendations"/>
    <s v="Customer service responsiveness"/>
  </r>
  <r>
    <n v="92"/>
    <s v="2023/06/05 9:56:08 PM GMT+5:30"/>
    <d v="2023-06-05T00:00:00"/>
    <d v="1899-12-30T09:56:08"/>
    <s v="PM"/>
    <x v="1"/>
    <s v="Female"/>
    <s v="Once a month"/>
    <s v="Beauty and Personal Care;Home and Kitchen;others"/>
    <s v="No"/>
    <s v="Few times a week"/>
    <s v="Keyword"/>
    <s v="Multiple pages"/>
    <n v="2"/>
    <s v="Yes"/>
    <s v="Rarely"/>
    <s v="High shipping costs"/>
    <s v="Always"/>
    <s v="Yes"/>
    <s v="Moderately"/>
    <s v="Yes"/>
    <n v="4"/>
    <s v="Sometimes"/>
    <n v="3"/>
    <n v="4"/>
    <s v="Wide product selection"/>
    <s v="Product quality and accuracy"/>
  </r>
  <r>
    <n v="93"/>
    <s v="2023/06/05 9:58:17 PM GMT+5:30"/>
    <d v="2023-06-05T00:00:00"/>
    <d v="1899-12-30T09:58:17"/>
    <s v="PM"/>
    <x v="22"/>
    <s v="Female"/>
    <s v="Less than once a month"/>
    <s v="Beauty and Personal Care"/>
    <s v="Sometimes"/>
    <s v="Rarely"/>
    <s v="Filter"/>
    <s v="Multiple pages"/>
    <n v="3"/>
    <s v="Maybe"/>
    <s v="Sometimes"/>
    <s v="Found a better price elsewhere"/>
    <s v="Often"/>
    <s v="No"/>
    <s v="Never"/>
    <s v="Sometimes"/>
    <n v="5"/>
    <s v="Yes"/>
    <n v="4"/>
    <n v="3"/>
    <s v="User-friendly website/app interface"/>
    <s v="Shipping speed and reliability"/>
  </r>
  <r>
    <n v="94"/>
    <s v="2023/06/05 10:04:32 PM GMT+5:30"/>
    <d v="2023-06-05T00:00:00"/>
    <d v="1899-12-30T10:04:32"/>
    <s v="PM"/>
    <x v="23"/>
    <s v="Male"/>
    <s v="Less than once a month"/>
    <s v="others"/>
    <s v="No"/>
    <s v="Rarely"/>
    <s v="others"/>
    <s v="First page"/>
    <n v="4"/>
    <s v="No"/>
    <s v="Never"/>
    <s v="others"/>
    <s v="Never"/>
    <s v="No"/>
    <s v="Never"/>
    <s v="No"/>
    <n v="5"/>
    <s v="No"/>
    <n v="5"/>
    <n v="5"/>
    <s v="Competitive prices"/>
    <s v="Customer service responsiveness"/>
  </r>
  <r>
    <n v="95"/>
    <s v="2023/06/05 10:05:25 PM GMT+5:30"/>
    <d v="2023-06-05T00:00:00"/>
    <d v="1899-12-30T10:05:25"/>
    <s v="PM"/>
    <x v="24"/>
    <s v="Prefer not to say"/>
    <s v="Few times a month"/>
    <s v="Beauty and Personal Care;Clothing and Fashion"/>
    <s v="Sometimes"/>
    <s v="Few times a month"/>
    <s v="categories"/>
    <s v="First page"/>
    <n v="3"/>
    <s v="Maybe"/>
    <s v="Sometimes"/>
    <s v="Found a better price elsewhere"/>
    <s v="Rarely"/>
    <s v="No"/>
    <s v="Occasionally"/>
    <s v="No"/>
    <n v="4"/>
    <s v="Yes"/>
    <n v="2"/>
    <n v="2"/>
    <s v="Wide product selection"/>
    <s v="Product quality and accuracy"/>
  </r>
  <r>
    <n v="96"/>
    <s v="2023/06/05 10:06:15 PM GMT+5:30"/>
    <d v="2023-06-05T00:00:00"/>
    <d v="1899-12-30T10:06:15"/>
    <s v="PM"/>
    <x v="13"/>
    <s v="Female"/>
    <s v="Once a week"/>
    <s v="Beauty and Personal Care;Clothing and Fashion;Home and Kitchen"/>
    <s v="Sometimes"/>
    <s v="Few times a week"/>
    <s v="categories"/>
    <s v="Multiple pages"/>
    <n v="2"/>
    <s v="Maybe"/>
    <s v="Often"/>
    <s v="Found a better price elsewhere"/>
    <s v="Often"/>
    <s v="Yes"/>
    <s v="Occasionally"/>
    <s v="Sometimes"/>
    <n v="2"/>
    <s v="No"/>
    <n v="2"/>
    <n v="2"/>
    <s v="Competitive prices"/>
    <s v="Shipping speed and reliability"/>
  </r>
  <r>
    <n v="97"/>
    <s v="2023/06/05 10:06:46 PM GMT+5:30"/>
    <d v="2023-06-05T00:00:00"/>
    <d v="1899-12-30T10:06:46"/>
    <s v="PM"/>
    <x v="2"/>
    <s v="Others"/>
    <s v="Less than once a month"/>
    <s v="others"/>
    <s v="Yes"/>
    <s v="Few times a month"/>
    <s v="categories"/>
    <s v="Multiple pages"/>
    <n v="4"/>
    <s v="Maybe"/>
    <s v="Often"/>
    <s v="Found a better price elsewhere"/>
    <s v="Rarely"/>
    <s v="Yes"/>
    <s v="Rarely"/>
    <s v="No"/>
    <n v="3"/>
    <s v="No"/>
    <n v="3"/>
    <n v="4"/>
    <s v="User-friendly website/app interface"/>
    <s v="Reducing packaging waste"/>
  </r>
  <r>
    <n v="98"/>
    <s v="2023/06/05 10:07:31 PM GMT+5:30"/>
    <d v="2023-06-05T00:00:00"/>
    <d v="1899-12-30T10:07:31"/>
    <s v="PM"/>
    <x v="24"/>
    <s v="Prefer not to say"/>
    <s v="Few times a month"/>
    <s v="Clothing and Fashion;Home and Kitchen"/>
    <s v="No"/>
    <s v="Few times a month"/>
    <s v="categories"/>
    <s v="First page"/>
    <n v="3"/>
    <s v="Yes"/>
    <s v="Often"/>
    <s v="Found a better price elsewhere"/>
    <s v="Often"/>
    <s v="Yes"/>
    <s v="Heavily"/>
    <s v="Yes"/>
    <n v="1"/>
    <s v="Sometimes"/>
    <n v="2"/>
    <n v="2"/>
    <s v="User-friendly website/app interface"/>
    <s v="Product quality and accuracy"/>
  </r>
  <r>
    <n v="99"/>
    <s v="2023/06/05 10:07:33 PM GMT+5:30"/>
    <d v="2023-06-05T00:00:00"/>
    <d v="1899-12-30T10:07:33"/>
    <s v="PM"/>
    <x v="1"/>
    <s v="Female"/>
    <s v="Less than once a month"/>
    <s v="Beauty and Personal Care;Home and Kitchen"/>
    <s v="No"/>
    <s v="Few times a week"/>
    <s v="Keyword"/>
    <s v="Multiple pages"/>
    <n v="1"/>
    <s v="Yes"/>
    <s v="Sometimes"/>
    <s v="Found a better price elsewhere"/>
    <s v="Never"/>
    <s v="No"/>
    <s v="Heavily"/>
    <s v="Yes"/>
    <n v="1"/>
    <s v="Sometimes"/>
    <n v="3"/>
    <n v="1"/>
    <s v="User-friendly website/app interface"/>
    <s v="Product quality and accuracy"/>
  </r>
  <r>
    <n v="100"/>
    <s v="2023/06/05 10:08:15 PM GMT+5:30"/>
    <d v="2023-06-05T00:00:00"/>
    <d v="1899-12-30T10:08:15"/>
    <s v="PM"/>
    <x v="25"/>
    <s v="Male"/>
    <s v="Few times a month"/>
    <s v="Clothing and Fashion;others"/>
    <s v="No"/>
    <s v="Few times a month"/>
    <s v="categories"/>
    <s v="First page"/>
    <n v="5"/>
    <s v="No"/>
    <s v="Rarely"/>
    <s v="Changed my mind or no longer need the item"/>
    <s v="Sometimes"/>
    <s v="No"/>
    <s v="Never"/>
    <s v="Sometimes"/>
    <n v="2"/>
    <s v="Yes"/>
    <n v="3"/>
    <n v="2"/>
    <s v="Product recommendations"/>
    <s v="Customer service responsiveness"/>
  </r>
  <r>
    <n v="101"/>
    <s v="2023/06/05 10:09:03 PM GMT+5:30"/>
    <d v="2023-06-05T00:00:00"/>
    <d v="1899-12-30T10:09:03"/>
    <s v="PM"/>
    <x v="15"/>
    <s v="Female"/>
    <s v="Once a month"/>
    <s v="Home and Kitchen;others"/>
    <s v="Sometimes"/>
    <s v="Rarely"/>
    <s v="others"/>
    <s v="Multiple pages"/>
    <n v="4"/>
    <s v="No"/>
    <s v="Never"/>
    <s v="Changed my mind or no longer need the item"/>
    <s v="Often"/>
    <s v="Yes"/>
    <s v="Never"/>
    <s v="Sometimes"/>
    <n v="5"/>
    <s v="No"/>
    <n v="4"/>
    <n v="2"/>
    <s v="User-friendly website/app interface"/>
    <s v="Reducing packaging waste"/>
  </r>
  <r>
    <n v="102"/>
    <s v="2023/06/06 8:46:03 AM GMT+5:30"/>
    <d v="2023-06-06T00:00:00"/>
    <d v="1899-12-30T08:46:03"/>
    <s v="AM"/>
    <x v="0"/>
    <s v="Female"/>
    <s v="Once a week"/>
    <s v="Clothing and Fashion"/>
    <s v="Sometimes"/>
    <s v="Few times a week"/>
    <s v="categories"/>
    <s v="Multiple pages"/>
    <n v="5"/>
    <s v="No"/>
    <s v="Rarely"/>
    <s v="others"/>
    <s v="Sometimes"/>
    <s v="No"/>
    <s v="Occasionally"/>
    <s v="Sometimes"/>
    <n v="3"/>
    <s v="Yes"/>
    <n v="3"/>
    <n v="3"/>
    <s v="Product recommendations"/>
    <s v="Product quality and accuracy"/>
  </r>
  <r>
    <n v="103"/>
    <s v="2023/06/06 9:37:33 AM GMT+5:30"/>
    <d v="2023-06-06T00:00:00"/>
    <d v="1899-12-30T09:37:33"/>
    <s v="AM"/>
    <x v="0"/>
    <s v="Female"/>
    <s v="Less than once a month"/>
    <s v="Beauty and Personal Care;others"/>
    <s v="Sometimes"/>
    <s v="Few times a month"/>
    <s v="Keyword"/>
    <s v="Multiple pages"/>
    <n v="1"/>
    <s v="Yes"/>
    <s v="Sometimes"/>
    <s v="Changed my mind or no longer need the item"/>
    <s v="Rarely"/>
    <s v="No"/>
    <s v="Heavily"/>
    <s v="Yes"/>
    <n v="2"/>
    <s v="Yes"/>
    <n v="2"/>
    <n v="1"/>
    <s v="Wide product selection"/>
    <s v="Reducing packaging waste"/>
  </r>
  <r>
    <n v="104"/>
    <s v="2023/06/06 9:39:32 AM GMT+5:30"/>
    <d v="2023-06-06T00:00:00"/>
    <d v="1899-12-30T09:39:32"/>
    <s v="AM"/>
    <x v="2"/>
    <s v="Female"/>
    <s v="Less than once a month"/>
    <s v="Clothing and Fashion;Home and Kitchen"/>
    <s v="No"/>
    <s v="Few times a week"/>
    <s v="Keyword"/>
    <s v="Multiple pages"/>
    <n v="5"/>
    <s v="Yes"/>
    <s v="Sometimes"/>
    <s v="Found a better price elsewhere"/>
    <s v="Never"/>
    <s v="No"/>
    <s v="Heavily"/>
    <s v="Yes"/>
    <n v="5"/>
    <s v="Sometimes"/>
    <n v="2"/>
    <n v="3"/>
    <s v="Competitive prices"/>
    <s v="Customer service responsiveness"/>
  </r>
  <r>
    <n v="105"/>
    <s v="2023/06/06 9:45:55 AM GMT+5:30"/>
    <d v="2023-06-06T00:00:00"/>
    <d v="1899-12-30T09:45:55"/>
    <s v="AM"/>
    <x v="1"/>
    <s v="Female"/>
    <s v="Once a week"/>
    <s v="Beauty and Personal Care;Clothing and Fashion;Home and Kitchen"/>
    <s v="Sometimes"/>
    <s v="Few times a week"/>
    <s v="Keyword"/>
    <s v="Multiple pages"/>
    <n v="1"/>
    <s v="Yes"/>
    <s v="Often"/>
    <s v="Found a better price elsewhere"/>
    <s v="Always"/>
    <s v="Yes"/>
    <s v="Heavily"/>
    <s v="Yes"/>
    <n v="1"/>
    <s v="Yes"/>
    <n v="1"/>
    <n v="1"/>
    <s v="Wide product selection"/>
    <s v="Customer service responsiveness"/>
  </r>
  <r>
    <n v="106"/>
    <s v="2023/06/06 9:47:31 AM GMT+5:30"/>
    <d v="2023-06-06T00:00:00"/>
    <d v="1899-12-30T09:47:31"/>
    <s v="AM"/>
    <x v="0"/>
    <s v="Prefer not to say"/>
    <s v="Once a week"/>
    <s v="Beauty and Personal Care;Clothing and Fashion;Home and Kitchen"/>
    <s v="Yes"/>
    <s v="Multiple times a day"/>
    <s v="Keyword"/>
    <s v="Multiple pages"/>
    <n v="1"/>
    <s v="Yes"/>
    <s v="Often"/>
    <s v="Found a better price elsewhere"/>
    <s v="Always"/>
    <s v="Yes"/>
    <s v="Heavily"/>
    <s v="Yes"/>
    <n v="1"/>
    <s v="Yes"/>
    <n v="1"/>
    <n v="1"/>
    <s v="Wide product selection"/>
    <s v="Customer service responsiveness"/>
  </r>
  <r>
    <n v="107"/>
    <s v="2023/06/06 9:59:35 AM GMT+5:30"/>
    <d v="2023-06-06T00:00:00"/>
    <d v="1899-12-30T09:59:35"/>
    <s v="AM"/>
    <x v="5"/>
    <s v="Male"/>
    <s v="Less than once a month"/>
    <s v="others"/>
    <s v="Yes"/>
    <s v="Few times a month"/>
    <s v="Keyword"/>
    <s v="Multiple pages"/>
    <n v="5"/>
    <s v="Yes"/>
    <s v="Rarely"/>
    <s v="others"/>
    <s v="Never"/>
    <s v="No"/>
    <s v="Moderately"/>
    <s v="Yes"/>
    <n v="3"/>
    <s v="Sometimes"/>
    <n v="3"/>
    <n v="3"/>
    <s v="Wide product selection"/>
    <s v="Customer service responsiveness"/>
  </r>
  <r>
    <n v="108"/>
    <s v="2023/06/06 10:03:52 AM GMT+5:30"/>
    <d v="2023-06-06T00:00:00"/>
    <d v="1899-12-30T10:03:52"/>
    <s v="AM"/>
    <x v="0"/>
    <s v="Male"/>
    <s v="Once a week"/>
    <s v="Clothing and Fashion"/>
    <s v="Sometimes"/>
    <s v="Few times a week"/>
    <s v="Filter"/>
    <s v="Multiple pages"/>
    <n v="1"/>
    <s v="No"/>
    <s v="Sometimes"/>
    <s v="Changed my mind or no longer need the item"/>
    <s v="Sometimes"/>
    <s v="Yes"/>
    <s v="Moderately"/>
    <s v="No"/>
    <n v="1"/>
    <s v="No"/>
    <n v="2"/>
    <n v="2"/>
    <s v="Competitive prices"/>
    <s v="Customer service responsiveness"/>
  </r>
  <r>
    <n v="109"/>
    <s v="2023/06/06 10:07:39 AM GMT+5:30"/>
    <d v="2023-06-06T00:00:00"/>
    <d v="1899-12-30T10:07:39"/>
    <s v="AM"/>
    <x v="1"/>
    <s v="Male"/>
    <s v="Once a month"/>
    <s v="Groceries and Gourmet Food;Beauty and Personal Care;Clothing and Fashion;Home and Kitchen"/>
    <s v="Sometimes"/>
    <s v="Few times a week"/>
    <s v="Keyword"/>
    <s v="Multiple pages"/>
    <n v="1"/>
    <s v="Yes"/>
    <s v="Often"/>
    <s v="others"/>
    <s v="Sometimes"/>
    <s v="Yes"/>
    <s v="Moderately"/>
    <s v="Yes"/>
    <n v="2"/>
    <s v="Yes"/>
    <n v="2"/>
    <n v="2"/>
    <s v="Competitive prices"/>
    <s v="Product quality and accuracy"/>
  </r>
  <r>
    <n v="110"/>
    <s v="2023/06/06 10:17:06 AM GMT+5:30"/>
    <d v="2023-06-06T00:00:00"/>
    <d v="1899-12-30T10:17:06"/>
    <s v="AM"/>
    <x v="1"/>
    <s v="Female"/>
    <s v="Few times a month"/>
    <s v="others"/>
    <s v="Yes"/>
    <s v="Few times a week"/>
    <s v="Keyword"/>
    <s v="Multiple pages"/>
    <n v="1"/>
    <s v="Yes"/>
    <s v="Often"/>
    <s v="Changed my mind or no longer need the item"/>
    <s v="Sometimes"/>
    <s v="No"/>
    <s v="Moderately"/>
    <s v="Yes"/>
    <n v="2"/>
    <s v="Yes"/>
    <n v="3"/>
    <n v="2"/>
    <s v="Wide product selection"/>
    <s v="Customer service responsiveness"/>
  </r>
  <r>
    <n v="111"/>
    <s v="2023/06/06 10:19:05 AM GMT+5:30"/>
    <d v="2023-06-06T00:00:00"/>
    <d v="1899-12-30T10:19:05"/>
    <s v="AM"/>
    <x v="10"/>
    <s v="Female"/>
    <s v="Less than once a month"/>
    <s v="others"/>
    <s v="No"/>
    <s v="Few times a month"/>
    <s v="Keyword"/>
    <s v="Multiple pages"/>
    <n v="1"/>
    <s v="Yes"/>
    <s v="Sometimes"/>
    <s v="High shipping costs"/>
    <s v="Often"/>
    <s v="Yes"/>
    <s v="Moderately"/>
    <s v="Yes"/>
    <n v="1"/>
    <s v="Yes"/>
    <n v="2"/>
    <n v="1"/>
    <s v="Product recommendations"/>
    <s v="Shipping speed and reliability"/>
  </r>
  <r>
    <n v="112"/>
    <s v="2023/06/06 10:22:47 AM GMT+5:30"/>
    <d v="2023-06-06T00:00:00"/>
    <d v="1899-12-30T10:22:47"/>
    <s v="AM"/>
    <x v="5"/>
    <s v="Female"/>
    <s v="Less than once a month"/>
    <s v="Clothing and Fashion"/>
    <s v="Sometimes"/>
    <s v="Rarely"/>
    <s v="categories"/>
    <s v="First page"/>
    <n v="5"/>
    <s v="Yes"/>
    <s v="Sometimes"/>
    <s v="Changed my mind or no longer need the item"/>
    <s v="Sometimes"/>
    <s v="Yes"/>
    <s v="Moderately"/>
    <s v="Yes"/>
    <n v="4"/>
    <s v="Sometimes"/>
    <n v="4"/>
    <n v="3"/>
    <s v="Wide product selection"/>
    <s v="Shipping speed and reliability"/>
  </r>
  <r>
    <n v="113"/>
    <s v="2023/06/06 10:36:14 AM GMT+5:30"/>
    <d v="2023-06-06T00:00:00"/>
    <d v="1899-12-30T10:36:14"/>
    <s v="AM"/>
    <x v="10"/>
    <s v="Male"/>
    <s v="Few times a month"/>
    <s v="Clothing and Fashion;others"/>
    <s v="No"/>
    <s v="Few times a week"/>
    <s v="Keyword"/>
    <s v="Multiple pages"/>
    <n v="4"/>
    <s v="Yes"/>
    <s v="Sometimes"/>
    <s v="Found a better price elsewhere"/>
    <s v="Never"/>
    <s v="No"/>
    <s v="Occasionally"/>
    <s v="Sometimes"/>
    <n v="3"/>
    <s v="No"/>
    <n v="3"/>
    <n v="3"/>
    <s v="Product recommendations"/>
    <s v="Reducing packaging waste"/>
  </r>
  <r>
    <n v="114"/>
    <s v="2023/06/06 10:46:31 AM GMT+5:30"/>
    <d v="2023-06-06T00:00:00"/>
    <d v="1899-12-30T10:46:31"/>
    <s v="AM"/>
    <x v="8"/>
    <s v="Male"/>
    <s v="Less than once a month"/>
    <s v="others"/>
    <s v="No"/>
    <s v="Rarely"/>
    <s v="Keyword"/>
    <s v="First page"/>
    <n v="4"/>
    <s v="No"/>
    <s v="Sometimes"/>
    <s v="Found a better price elsewhere"/>
    <s v="Rarely"/>
    <s v="No"/>
    <s v="Moderately"/>
    <s v="Yes"/>
    <n v="3"/>
    <s v="Sometimes"/>
    <n v="4"/>
    <n v="4"/>
    <s v="Wide product selection"/>
    <s v="Product quality and accuracy"/>
  </r>
  <r>
    <n v="115"/>
    <s v="2023/06/06 11:20:53 AM GMT+5:30"/>
    <d v="2023-06-06T00:00:00"/>
    <d v="1899-12-30T11:20:53"/>
    <s v="AM"/>
    <x v="0"/>
    <s v="Female"/>
    <s v="Once a month"/>
    <s v="Beauty and Personal Care;Clothing and Fashion;Home and Kitchen"/>
    <s v="Yes"/>
    <s v="Few times a month"/>
    <s v="Keyword"/>
    <s v="Multiple pages"/>
    <n v="2"/>
    <s v="Yes"/>
    <s v="Often"/>
    <s v="High shipping costs"/>
    <s v="Often"/>
    <s v="Yes"/>
    <s v="Moderately"/>
    <s v="Yes"/>
    <n v="2"/>
    <s v="Yes"/>
    <n v="3"/>
    <n v="4"/>
    <s v="Competitive prices"/>
    <s v="Reducing packaging waste"/>
  </r>
  <r>
    <n v="116"/>
    <s v="2023/06/06 11:49:21 AM GMT+5:30"/>
    <d v="2023-06-06T00:00:00"/>
    <d v="1899-12-30T11:49:21"/>
    <s v="AM"/>
    <x v="12"/>
    <s v="Male"/>
    <s v="Multiple times a week"/>
    <s v="Clothing and Fashion;Home and Kitchen"/>
    <s v="Yes"/>
    <s v="Few times a week"/>
    <s v="Keyword"/>
    <s v="Multiple pages"/>
    <n v="3"/>
    <s v="Yes"/>
    <s v="Sometimes"/>
    <s v="Found a better price elsewhere"/>
    <s v="Sometimes"/>
    <s v="Yes"/>
    <s v="Moderately"/>
    <s v="Yes"/>
    <n v="1"/>
    <s v="Yes"/>
    <n v="1"/>
    <n v="2"/>
    <s v="Competitive prices"/>
    <s v="Customer service responsiveness"/>
  </r>
  <r>
    <n v="117"/>
    <s v="2023/06/06 12:00:16 PM GMT+5:30"/>
    <d v="2023-06-06T00:00:00"/>
    <d v="1899-12-30T12:00:16"/>
    <s v="PM"/>
    <x v="0"/>
    <s v="Female"/>
    <s v="Less than once a month"/>
    <s v="Beauty and Personal Care;Home and Kitchen"/>
    <s v="No"/>
    <s v="Multiple times a day"/>
    <s v="categories"/>
    <s v="Multiple pages"/>
    <n v="1"/>
    <s v="Yes"/>
    <s v="Sometimes"/>
    <s v="Found a better price elsewhere"/>
    <s v="Often"/>
    <s v="No"/>
    <s v="Heavily"/>
    <s v="Yes"/>
    <n v="3"/>
    <s v="Sometimes"/>
    <n v="3"/>
    <n v="3"/>
    <s v="Wide product selection"/>
    <s v="Customer service responsiveness"/>
  </r>
  <r>
    <n v="118"/>
    <s v="2023/06/06 12:52:14 PM GMT+5:30"/>
    <d v="2023-06-06T00:00:00"/>
    <d v="1899-12-30T12:52:14"/>
    <s v="PM"/>
    <x v="3"/>
    <s v="Female"/>
    <s v="Less than once a month"/>
    <s v="Clothing and Fashion"/>
    <s v="No"/>
    <s v="Rarely"/>
    <s v="Keyword"/>
    <s v="Multiple pages"/>
    <n v="1"/>
    <s v="Yes"/>
    <s v="Never"/>
    <s v="High shipping costs"/>
    <s v="Never"/>
    <s v="No"/>
    <s v="Heavily"/>
    <s v="Yes"/>
    <n v="4"/>
    <s v="Sometimes"/>
    <n v="3"/>
    <n v="3"/>
    <s v="Wide product selection"/>
    <s v="Reducing packaging waste"/>
  </r>
  <r>
    <n v="119"/>
    <s v="2023/06/06 1:06:16 PM GMT+5:30"/>
    <d v="2023-06-06T00:00:00"/>
    <d v="1899-12-30T01:06:16"/>
    <s v="PM"/>
    <x v="0"/>
    <s v="Female"/>
    <s v="Once a month"/>
    <s v="Beauty and Personal Care;Home and Kitchen"/>
    <s v="No"/>
    <s v="Few times a week"/>
    <s v="categories"/>
    <s v="Multiple pages"/>
    <n v="1"/>
    <s v="Yes"/>
    <s v="Sometimes"/>
    <s v="Changed my mind or no longer need the item"/>
    <s v="Often"/>
    <s v="Yes"/>
    <s v="Moderately"/>
    <s v="No"/>
    <n v="3"/>
    <s v="Yes"/>
    <n v="2"/>
    <n v="2"/>
    <s v="Product recommendations"/>
    <s v="Product quality and accuracy"/>
  </r>
  <r>
    <n v="120"/>
    <s v="2023/06/06 2:07:12 PM GMT+5:30"/>
    <d v="2023-06-06T00:00:00"/>
    <d v="1899-12-30T02:07:12"/>
    <s v="PM"/>
    <x v="3"/>
    <s v="Female"/>
    <s v="Once a month"/>
    <s v="Clothing and Fashion"/>
    <s v="Sometimes"/>
    <s v="Few times a week"/>
    <s v="categories"/>
    <s v="Multiple pages"/>
    <n v="3"/>
    <s v="Yes"/>
    <s v="Always"/>
    <s v="Changed my mind or no longer need the item"/>
    <s v="Often"/>
    <s v="No"/>
    <s v="Moderately"/>
    <s v="Sometimes"/>
    <n v="3"/>
    <s v="Sometimes"/>
    <n v="3"/>
    <n v="3"/>
    <s v="User-friendly website/app interface"/>
    <s v="Customer service responsiveness"/>
  </r>
  <r>
    <n v="121"/>
    <s v="2023/06/06 3:02:38 PM GMT+5:30"/>
    <d v="2023-06-06T00:00:00"/>
    <d v="1899-12-30T03:02:38"/>
    <s v="PM"/>
    <x v="0"/>
    <s v="Female"/>
    <s v="Less than once a month"/>
    <s v="Clothing and Fashion;others"/>
    <s v="No"/>
    <s v="Few times a month"/>
    <s v="Keyword"/>
    <s v="Multiple pages"/>
    <n v="2"/>
    <s v="Yes"/>
    <s v="Often"/>
    <s v="Changed my mind or no longer need the item"/>
    <s v="Rarely"/>
    <s v="No"/>
    <s v="Moderately"/>
    <s v="Yes"/>
    <n v="2"/>
    <s v="Sometimes"/>
    <n v="2"/>
    <n v="1"/>
    <s v="Wide product selection"/>
    <s v="Shipping speed and reliability"/>
  </r>
  <r>
    <n v="122"/>
    <s v="2023/06/06 4:25:49 PM GMT+5:30"/>
    <d v="2023-06-06T00:00:00"/>
    <d v="1899-12-30T04:25:49"/>
    <s v="PM"/>
    <x v="23"/>
    <s v="Male"/>
    <s v="Once a month"/>
    <s v="others"/>
    <s v="Sometimes"/>
    <s v="Few times a month"/>
    <s v="Keyword"/>
    <s v="Multiple pages"/>
    <n v="3"/>
    <s v="Yes"/>
    <s v="Sometimes"/>
    <s v="Changed my mind or no longer need the item"/>
    <s v="Often"/>
    <s v="Yes"/>
    <s v="Moderately"/>
    <s v="Yes"/>
    <n v="3"/>
    <s v="Sometimes"/>
    <n v="3"/>
    <n v="1"/>
    <s v="Wide product selection"/>
    <s v="Product quality and accuracy"/>
  </r>
  <r>
    <n v="123"/>
    <s v="2023/06/06 4:46:25 PM GMT+5:30"/>
    <d v="2023-06-06T00:00:00"/>
    <d v="1899-12-30T04:46:25"/>
    <s v="PM"/>
    <x v="26"/>
    <s v="Female"/>
    <s v="Once a month"/>
    <s v="Beauty and Personal Care;Home and Kitchen"/>
    <s v="No"/>
    <s v="Few times a month"/>
    <s v="Keyword"/>
    <s v="Multiple pages"/>
    <n v="2"/>
    <s v="Yes"/>
    <s v="Often"/>
    <s v="Changed my mind or no longer need the item"/>
    <s v="Never"/>
    <s v="Yes"/>
    <s v="Moderately"/>
    <s v="Sometimes"/>
    <n v="4"/>
    <s v="Sometimes"/>
    <n v="4"/>
    <n v="2"/>
    <s v="Wide product selection"/>
    <s v="Product quality and accuracy"/>
  </r>
  <r>
    <n v="124"/>
    <s v="2023/06/06 5:16:58 PM GMT+5:30"/>
    <d v="2023-06-06T00:00:00"/>
    <d v="1899-12-30T05:16:58"/>
    <s v="PM"/>
    <x v="0"/>
    <s v="Female"/>
    <s v="Less than once a month"/>
    <s v="Beauty and Personal Care;Clothing and Fashion"/>
    <s v="No"/>
    <s v="Rarely"/>
    <s v="Keyword"/>
    <s v="First page"/>
    <n v="1"/>
    <s v="Yes"/>
    <s v="Sometimes"/>
    <s v="Found a better price elsewhere"/>
    <s v="Never"/>
    <s v="No"/>
    <s v="Heavily"/>
    <s v="Yes"/>
    <n v="3"/>
    <s v="No"/>
    <n v="2"/>
    <n v="2"/>
    <s v="User-friendly website/app interface"/>
    <s v="Product quality and accuracy"/>
  </r>
  <r>
    <n v="125"/>
    <s v="2023/06/06 6:32:00 PM GMT+5:30"/>
    <d v="2023-06-06T00:00:00"/>
    <d v="1899-12-30T06:32:00"/>
    <s v="PM"/>
    <x v="26"/>
    <s v="Female"/>
    <s v="Less than once a month"/>
    <s v="Beauty and Personal Care;Clothing and Fashion;Home and Kitchen"/>
    <s v="No"/>
    <s v="Few times a month"/>
    <s v="categories"/>
    <s v="First page"/>
    <n v="3"/>
    <s v="No"/>
    <s v="Sometimes"/>
    <s v="Found a better price elsewhere"/>
    <s v="Rarely"/>
    <s v="No"/>
    <s v="Moderately"/>
    <s v="No"/>
    <n v="4"/>
    <s v="No"/>
    <n v="4"/>
    <n v="2"/>
    <s v="Product recommendations"/>
    <s v="Shipping speed and reliability"/>
  </r>
  <r>
    <n v="126"/>
    <s v="2023/06/06 6:32:36 PM GMT+5:30"/>
    <d v="2023-06-06T00:00:00"/>
    <d v="1899-12-30T06:32:36"/>
    <s v="PM"/>
    <x v="0"/>
    <s v="Male"/>
    <s v="Few times a month"/>
    <s v="others"/>
    <s v="No"/>
    <s v="Few times a week"/>
    <s v="categories"/>
    <s v="Multiple pages"/>
    <n v="3"/>
    <s v="No"/>
    <s v="Rarely"/>
    <s v="Found a better price elsewhere"/>
    <s v="Sometimes"/>
    <s v="Yes"/>
    <s v="Heavily"/>
    <s v="Sometimes"/>
    <n v="2"/>
    <s v="Yes"/>
    <n v="3"/>
    <n v="3"/>
    <s v="Competitive prices"/>
    <s v="Reducing packaging waste"/>
  </r>
  <r>
    <n v="127"/>
    <s v="2023/06/06 6:33:23 PM GMT+5:30"/>
    <d v="2023-06-06T00:00:00"/>
    <d v="1899-12-30T06:33:23"/>
    <s v="PM"/>
    <x v="1"/>
    <s v="Male"/>
    <s v="Once a week"/>
    <s v="Clothing and Fashion;others"/>
    <s v="No"/>
    <s v="Few times a week"/>
    <s v="categories"/>
    <s v="First page"/>
    <n v="2"/>
    <s v="No"/>
    <s v="Often"/>
    <s v="Found a better price elsewhere"/>
    <s v="Often"/>
    <s v="Yes"/>
    <s v="Occasionally"/>
    <s v="No"/>
    <n v="3"/>
    <s v="No"/>
    <n v="3"/>
    <n v="2"/>
    <s v="Product recommendations"/>
    <s v="Customer service responsiveness"/>
  </r>
  <r>
    <n v="128"/>
    <s v="2023/06/06 6:34:44 PM GMT+5:30"/>
    <d v="2023-06-06T00:00:00"/>
    <d v="1899-12-30T06:34:44"/>
    <s v="PM"/>
    <x v="5"/>
    <s v="Female"/>
    <s v="Once a week"/>
    <s v="Groceries and Gourmet Food;Beauty and Personal Care;Clothing and Fashion;Home and Kitchen"/>
    <s v="Yes"/>
    <s v="Few times a week"/>
    <s v="Filter"/>
    <s v="First page"/>
    <n v="2"/>
    <s v="No"/>
    <s v="Often"/>
    <s v="Found a better price elsewhere"/>
    <s v="Sometimes"/>
    <s v="Yes"/>
    <s v="Heavily"/>
    <s v="No"/>
    <n v="2"/>
    <s v="Yes"/>
    <n v="3"/>
    <n v="2"/>
    <s v="Product recommendations"/>
    <s v="Customer service responsiveness"/>
  </r>
  <r>
    <n v="129"/>
    <s v="2023/06/06 6:35:14 PM GMT+5:30"/>
    <d v="2023-06-06T00:00:00"/>
    <d v="1899-12-30T06:35:14"/>
    <s v="PM"/>
    <x v="10"/>
    <s v="Male"/>
    <s v="Less than once a month"/>
    <s v="Groceries and Gourmet Food;Beauty and Personal Care;Clothing and Fashion;Home and Kitchen;others"/>
    <s v="Yes"/>
    <s v="Few times a week"/>
    <s v="Keyword"/>
    <s v="Multiple pages"/>
    <n v="1"/>
    <s v="Yes"/>
    <s v="Often"/>
    <s v="Found a better price elsewhere"/>
    <s v="Sometimes"/>
    <s v="No"/>
    <s v="Heavily"/>
    <s v="Yes"/>
    <n v="1"/>
    <s v="Yes"/>
    <n v="2"/>
    <n v="1"/>
    <s v="Wide product selection"/>
    <s v="Customer service responsiveness"/>
  </r>
  <r>
    <n v="130"/>
    <s v="2023/06/06 6:35:33 PM GMT+5:30"/>
    <d v="2023-06-06T00:00:00"/>
    <d v="1899-12-30T06:35:33"/>
    <s v="PM"/>
    <x v="23"/>
    <s v="Male"/>
    <s v="Once a week"/>
    <s v="Beauty and Personal Care;Clothing and Fashion;Home and Kitchen;others"/>
    <s v="No"/>
    <s v="Few times a month"/>
    <s v="Filter"/>
    <s v="First page"/>
    <n v="3"/>
    <s v="No"/>
    <s v="Sometimes"/>
    <s v="Found a better price elsewhere"/>
    <s v="Sometimes"/>
    <s v="Yes"/>
    <s v="Occasionally"/>
    <s v="No"/>
    <n v="3"/>
    <s v="No"/>
    <n v="3"/>
    <n v="2"/>
    <s v="Competitive prices"/>
    <s v="Product quality and accuracy"/>
  </r>
  <r>
    <n v="131"/>
    <s v="2023/06/06 6:36:16 PM GMT+5:30"/>
    <d v="2023-06-06T00:00:00"/>
    <d v="1899-12-30T06:36:16"/>
    <s v="PM"/>
    <x v="8"/>
    <s v="Prefer not to say"/>
    <s v="Once a week"/>
    <s v="Beauty and Personal Care"/>
    <s v="Yes"/>
    <s v="Few times a week"/>
    <s v="categories"/>
    <s v="Multiple pages"/>
    <n v="1"/>
    <s v="No"/>
    <s v="Sometimes"/>
    <s v="Found a better price elsewhere"/>
    <s v="Sometimes"/>
    <s v="Yes"/>
    <s v="Occasionally"/>
    <s v="No"/>
    <n v="3"/>
    <s v="No"/>
    <n v="2"/>
    <n v="1"/>
    <s v="Competitive prices"/>
    <s v="Customer service responsiveness"/>
  </r>
  <r>
    <n v="132"/>
    <s v="2023/06/06 6:37:19 PM GMT+5:30"/>
    <d v="2023-06-06T00:00:00"/>
    <d v="1899-12-30T06:37:19"/>
    <s v="PM"/>
    <x v="27"/>
    <s v="Prefer not to say"/>
    <s v="Few times a month"/>
    <s v="Beauty and Personal Care;Clothing and Fashion;Home and Kitchen"/>
    <s v="No"/>
    <s v="Few times a month"/>
    <s v="Filter"/>
    <s v="Multiple pages"/>
    <n v="3"/>
    <s v="No"/>
    <s v="Sometimes"/>
    <s v="Found a better price elsewhere"/>
    <s v="Sometimes"/>
    <s v="No"/>
    <s v="Never"/>
    <s v="No"/>
    <n v="4"/>
    <s v="No"/>
    <n v="3"/>
    <n v="2"/>
    <s v="Competitive prices"/>
    <s v="Reducing packaging waste"/>
  </r>
  <r>
    <n v="133"/>
    <s v="2023/06/06 6:37:26 PM GMT+5:30"/>
    <d v="2023-06-06T00:00:00"/>
    <d v="1899-12-30T06:37:26"/>
    <s v="PM"/>
    <x v="3"/>
    <s v="Female"/>
    <s v="Once a month"/>
    <s v="Beauty and Personal Care;Clothing and Fashion"/>
    <s v="Yes"/>
    <s v="Few times a week"/>
    <s v="Keyword"/>
    <s v="Multiple pages"/>
    <n v="1"/>
    <s v="Yes"/>
    <s v="Sometimes"/>
    <s v="Changed my mind or no longer need the item"/>
    <s v="Sometimes"/>
    <s v="No"/>
    <s v="Heavily"/>
    <s v="Yes"/>
    <n v="1"/>
    <s v="Sometimes"/>
    <n v="3"/>
    <n v="1"/>
    <s v="Competitive prices"/>
    <s v="Product quality and accuracy"/>
  </r>
  <r>
    <n v="134"/>
    <s v="2023/06/06 6:38:03 PM GMT+5:30"/>
    <d v="2023-06-06T00:00:00"/>
    <d v="1899-12-30T06:38:03"/>
    <s v="PM"/>
    <x v="14"/>
    <s v="Male"/>
    <s v="Few times a month"/>
    <s v="Beauty and Personal Care;Home and Kitchen"/>
    <s v="No"/>
    <s v="Few times a month"/>
    <s v="categories"/>
    <s v="First page"/>
    <n v="4"/>
    <s v="Maybe"/>
    <s v="Sometimes"/>
    <s v="Changed my mind or no longer need the item"/>
    <s v="Often"/>
    <s v="Yes"/>
    <s v="Occasionally"/>
    <s v="No"/>
    <n v="2"/>
    <s v="Yes"/>
    <n v="2"/>
    <n v="3"/>
    <s v="Product recommendations"/>
    <s v="Customer service responsiveness"/>
  </r>
  <r>
    <n v="135"/>
    <s v="2023/06/06 6:38:45 PM GMT+5:30"/>
    <d v="2023-06-06T00:00:00"/>
    <d v="1899-12-30T06:38:45"/>
    <s v="PM"/>
    <x v="25"/>
    <s v="Female"/>
    <s v="Few times a month"/>
    <s v="Beauty and Personal Care"/>
    <s v="No"/>
    <s v="Multiple times a day"/>
    <s v="Filter"/>
    <s v="First page"/>
    <n v="2"/>
    <s v="No"/>
    <s v="Often"/>
    <s v="High shipping costs"/>
    <s v="Sometimes"/>
    <s v="No"/>
    <s v="Occasionally"/>
    <s v="No"/>
    <n v="2"/>
    <s v="No"/>
    <n v="2"/>
    <n v="2"/>
    <s v="Competitive prices"/>
    <s v="Customer service responsiveness"/>
  </r>
  <r>
    <n v="136"/>
    <s v="2023/06/06 6:38:49 PM GMT+5:30"/>
    <d v="2023-06-06T00:00:00"/>
    <d v="1899-12-30T06:38:49"/>
    <s v="PM"/>
    <x v="11"/>
    <s v="Female"/>
    <s v="Once a week"/>
    <s v="Groceries and Gourmet Food;Beauty and Personal Care;Clothing and Fashion;Home and Kitchen;others"/>
    <s v="Yes"/>
    <s v="Multiple times a day"/>
    <s v="Keyword"/>
    <s v="Multiple pages"/>
    <n v="1"/>
    <s v="Yes"/>
    <s v="Often"/>
    <s v="Found a better price elsewhere"/>
    <s v="Always"/>
    <s v="Yes"/>
    <s v="Heavily"/>
    <s v="Yes"/>
    <n v="1"/>
    <s v="Yes"/>
    <n v="1"/>
    <n v="1"/>
    <s v="User-friendly website/app interface"/>
    <s v="Customer service responsiveness"/>
  </r>
  <r>
    <n v="137"/>
    <s v="2023/06/06 6:39:26 PM GMT+5:30"/>
    <d v="2023-06-06T00:00:00"/>
    <d v="1899-12-30T06:39:26"/>
    <s v="PM"/>
    <x v="12"/>
    <s v="Male"/>
    <s v="Few times a month"/>
    <s v="Groceries and Gourmet Food;Beauty and Personal Care;Home and Kitchen"/>
    <s v="No"/>
    <s v="Few times a month"/>
    <s v="Filter"/>
    <s v="Multiple pages"/>
    <n v="3"/>
    <s v="Yes"/>
    <s v="Always"/>
    <s v="High shipping costs"/>
    <s v="Often"/>
    <s v="Yes"/>
    <s v="Moderately"/>
    <s v="Yes"/>
    <n v="4"/>
    <s v="No"/>
    <n v="3"/>
    <n v="2"/>
    <s v="Competitive prices"/>
    <s v="Product quality and accuracy"/>
  </r>
  <r>
    <n v="138"/>
    <s v="2023/06/06 6:40:27 PM GMT+5:30"/>
    <d v="2023-06-06T00:00:00"/>
    <d v="1899-12-30T06:40:27"/>
    <s v="PM"/>
    <x v="14"/>
    <s v="Others"/>
    <s v="Less than once a month"/>
    <s v="others"/>
    <s v="Sometimes"/>
    <s v="Rarely"/>
    <s v="others"/>
    <s v="First page"/>
    <n v="5"/>
    <s v="Maybe"/>
    <s v="Never"/>
    <s v="others"/>
    <s v="Never"/>
    <s v="No"/>
    <s v="Never"/>
    <s v="Sometimes"/>
    <n v="5"/>
    <s v="Sometimes"/>
    <n v="5"/>
    <n v="5"/>
    <s v="User-friendly website/app interface"/>
    <s v="Shipping speed and reliability"/>
  </r>
  <r>
    <n v="139"/>
    <s v="2023/06/06 6:40:30 PM GMT+5:30"/>
    <d v="2023-06-06T00:00:00"/>
    <d v="1899-12-30T06:40:30"/>
    <s v="PM"/>
    <x v="5"/>
    <s v="Male"/>
    <s v="Less than once a month"/>
    <s v="Groceries and Gourmet Food;Beauty and Personal Care;Clothing and Fashion;Home and Kitchen;others"/>
    <s v="No"/>
    <s v="Rarely"/>
    <s v="Keyword"/>
    <s v="Multiple pages"/>
    <n v="1"/>
    <s v="Yes"/>
    <s v="Sometimes"/>
    <s v="Changed my mind or no longer need the item"/>
    <s v="Always"/>
    <s v="No"/>
    <s v="Heavily"/>
    <s v="Yes"/>
    <n v="1"/>
    <s v="Yes"/>
    <n v="1"/>
    <n v="1"/>
    <s v="Wide product selection"/>
    <s v="Customer service responsiveness"/>
  </r>
  <r>
    <n v="140"/>
    <s v="2023/06/06 6:41:11 PM GMT+5:30"/>
    <d v="2023-06-06T00:00:00"/>
    <d v="1899-12-30T06:41:11"/>
    <s v="PM"/>
    <x v="4"/>
    <s v="Female"/>
    <s v="Multiple times a week"/>
    <s v="Groceries and Gourmet Food;Beauty and Personal Care;Clothing and Fashion;Home and Kitchen"/>
    <s v="Yes"/>
    <s v="Multiple times a day"/>
    <s v="Keyword"/>
    <s v="Multiple pages"/>
    <n v="1"/>
    <s v="Yes"/>
    <s v="Always"/>
    <s v="High shipping costs"/>
    <s v="Always"/>
    <s v="Yes"/>
    <s v="Heavily"/>
    <s v="Yes"/>
    <n v="4"/>
    <s v="Yes"/>
    <n v="1"/>
    <n v="1"/>
    <s v="Wide product selection"/>
    <s v="Product quality and accuracy"/>
  </r>
  <r>
    <n v="141"/>
    <s v="2023/06/06 6:42:00 PM GMT+5:30"/>
    <d v="2023-06-06T00:00:00"/>
    <d v="1899-12-30T06:42:00"/>
    <s v="PM"/>
    <x v="27"/>
    <s v="Female"/>
    <s v="Once a week"/>
    <s v="Beauty and Personal Care"/>
    <s v="No"/>
    <s v="Few times a month"/>
    <s v="categories"/>
    <s v="First page"/>
    <n v="3"/>
    <s v="No"/>
    <s v="Rarely"/>
    <s v="Changed my mind or no longer need the item"/>
    <s v="Sometimes"/>
    <s v="No"/>
    <s v="Occasionally"/>
    <s v="No"/>
    <n v="2"/>
    <s v="Sometimes"/>
    <n v="4"/>
    <n v="3"/>
    <s v="Product recommendations"/>
    <s v="Product quality and accuracy"/>
  </r>
  <r>
    <n v="142"/>
    <s v="2023/06/06 6:42:07 PM GMT+5:30"/>
    <d v="2023-06-06T00:00:00"/>
    <d v="1899-12-30T06:42:07"/>
    <s v="PM"/>
    <x v="28"/>
    <s v="Male"/>
    <s v="Less than once a month"/>
    <s v="Groceries and Gourmet Food;Home and Kitchen;others"/>
    <s v="Yes"/>
    <s v="Few times a month"/>
    <s v="Keyword"/>
    <s v="Multiple pages"/>
    <n v="1"/>
    <s v="Yes"/>
    <s v="Often"/>
    <s v="Found a better price elsewhere"/>
    <s v="Always"/>
    <s v="Yes"/>
    <s v="Heavily"/>
    <s v="Yes"/>
    <n v="1"/>
    <s v="Yes"/>
    <n v="1"/>
    <n v="1"/>
    <s v="Wide product selection"/>
    <s v="Product quality and accuracy"/>
  </r>
  <r>
    <n v="143"/>
    <s v="2023/06/06 6:43:02 PM GMT+5:30"/>
    <d v="2023-06-06T00:00:00"/>
    <d v="1899-12-30T06:43:02"/>
    <s v="PM"/>
    <x v="29"/>
    <s v="Female"/>
    <s v="Few times a month"/>
    <s v="Groceries and Gourmet Food;Beauty and Personal Care;Clothing and Fashion;Home and Kitchen"/>
    <s v="No"/>
    <s v="Few times a month"/>
    <s v="categories"/>
    <s v="Multiple pages"/>
    <n v="2"/>
    <s v="No"/>
    <s v="Often"/>
    <s v="Found a better price elsewhere"/>
    <s v="Often"/>
    <s v="No"/>
    <s v="Moderately"/>
    <s v="No"/>
    <n v="2"/>
    <s v="No"/>
    <n v="1"/>
    <n v="1"/>
    <s v="Product recommendations"/>
    <s v="Reducing packaging waste"/>
  </r>
  <r>
    <n v="144"/>
    <s v="2023/06/06 6:43:32 PM GMT+5:30"/>
    <d v="2023-06-06T00:00:00"/>
    <d v="1899-12-30T06:43:32"/>
    <s v="PM"/>
    <x v="20"/>
    <s v="Female"/>
    <s v="Multiple times a week"/>
    <s v="Beauty and Personal Care;Clothing and Fashion;others"/>
    <s v="Yes"/>
    <s v="Multiple times a day"/>
    <s v="Keyword"/>
    <s v="Multiple pages"/>
    <n v="1"/>
    <s v="Yes"/>
    <s v="Often"/>
    <s v="Changed my mind or no longer need the item"/>
    <s v="Always"/>
    <s v="Yes"/>
    <s v="Heavily"/>
    <s v="Yes"/>
    <n v="3"/>
    <s v="Sometimes"/>
    <n v="2"/>
    <n v="1"/>
    <s v="Wide product selection"/>
    <s v="Customer service responsiveness"/>
  </r>
  <r>
    <n v="145"/>
    <s v="2023/06/06 6:44:04 PM GMT+5:30"/>
    <d v="2023-06-06T00:00:00"/>
    <d v="1899-12-30T06:44:04"/>
    <s v="PM"/>
    <x v="23"/>
    <s v="Male"/>
    <s v="Once a week"/>
    <s v="Beauty and Personal Care;Home and Kitchen"/>
    <s v="No"/>
    <s v="Few times a week"/>
    <s v="categories"/>
    <s v="First page"/>
    <n v="2"/>
    <s v="No"/>
    <s v="Often"/>
    <s v="Changed my mind or no longer need the item"/>
    <s v="Often"/>
    <s v="No"/>
    <s v="Heavily"/>
    <s v="Sometimes"/>
    <n v="3"/>
    <s v="No"/>
    <n v="2"/>
    <n v="2"/>
    <s v="Competitive prices"/>
    <s v="Customer service responsiveness"/>
  </r>
  <r>
    <n v="146"/>
    <s v="2023/06/06 6:44:50 PM GMT+5:30"/>
    <d v="2023-06-06T00:00:00"/>
    <d v="1899-12-30T06:44:50"/>
    <s v="PM"/>
    <x v="30"/>
    <s v="Female"/>
    <s v="Once a week"/>
    <s v="Groceries and Gourmet Food;Beauty and Personal Care;Clothing and Fashion;Home and Kitchen"/>
    <s v="No"/>
    <s v="Multiple times a day"/>
    <s v="categories"/>
    <s v="Multiple pages"/>
    <n v="2"/>
    <s v="No"/>
    <s v="Often"/>
    <s v="Changed my mind or no longer need the item"/>
    <s v="Often"/>
    <s v="No"/>
    <s v="Moderately"/>
    <s v="No"/>
    <n v="2"/>
    <s v="No"/>
    <n v="2"/>
    <n v="2"/>
    <s v="Competitive prices"/>
    <s v="Product quality and accuracy"/>
  </r>
  <r>
    <n v="147"/>
    <s v="2023/06/06 6:45:07 PM GMT+5:30"/>
    <d v="2023-06-06T00:00:00"/>
    <d v="1899-12-30T06:45:07"/>
    <s v="PM"/>
    <x v="27"/>
    <s v="Male"/>
    <s v="Less than once a month"/>
    <s v="Groceries and Gourmet Food;Clothing and Fashion;Home and Kitchen;others"/>
    <s v="Yes"/>
    <s v="Rarely"/>
    <s v="Keyword"/>
    <s v="First page"/>
    <n v="1"/>
    <s v="Yes"/>
    <s v="Rarely"/>
    <s v="High shipping costs"/>
    <s v="Always"/>
    <s v="Yes"/>
    <s v="Heavily"/>
    <s v="Yes"/>
    <n v="1"/>
    <s v="Yes"/>
    <n v="1"/>
    <n v="1"/>
    <s v="Competitive prices"/>
    <s v="Shipping speed and reliability"/>
  </r>
  <r>
    <n v="148"/>
    <s v="2023/06/06 6:45:33 PM GMT+5:30"/>
    <d v="2023-06-06T00:00:00"/>
    <d v="1899-12-30T06:45:33"/>
    <s v="PM"/>
    <x v="31"/>
    <s v="Female"/>
    <s v="Multiple times a week"/>
    <s v="Beauty and Personal Care;Clothing and Fashion;Home and Kitchen"/>
    <s v="No"/>
    <s v="Few times a week"/>
    <s v="Filter"/>
    <s v="First page"/>
    <n v="3"/>
    <s v="Yes"/>
    <s v="Often"/>
    <s v="Changed my mind or no longer need the item"/>
    <s v="Rarely"/>
    <s v="Yes"/>
    <s v="Moderately"/>
    <s v="No"/>
    <n v="2"/>
    <s v="No"/>
    <n v="3"/>
    <n v="2"/>
    <s v="Competitive prices"/>
    <s v="Reducing packaging waste"/>
  </r>
  <r>
    <n v="149"/>
    <s v="2023/06/06 6:46:14 PM GMT+5:30"/>
    <d v="2023-06-06T00:00:00"/>
    <d v="1899-12-30T06:46:14"/>
    <s v="PM"/>
    <x v="17"/>
    <s v="Female"/>
    <s v="Few times a month"/>
    <s v="Beauty and Personal Care;others"/>
    <s v="No"/>
    <s v="Few times a week"/>
    <s v="Keyword"/>
    <s v="First page"/>
    <n v="3"/>
    <s v="No"/>
    <s v="Rarely"/>
    <s v="Changed my mind or no longer need the item"/>
    <s v="Sometimes"/>
    <s v="No"/>
    <s v="Moderately"/>
    <s v="Yes"/>
    <n v="2"/>
    <s v="No"/>
    <n v="3"/>
    <n v="2"/>
    <s v="Competitive prices"/>
    <s v="Reducing packaging waste"/>
  </r>
  <r>
    <n v="150"/>
    <s v="2023/06/06 6:46:21 PM GMT+5:30"/>
    <d v="2023-06-06T00:00:00"/>
    <d v="1899-12-30T06:46:21"/>
    <s v="PM"/>
    <x v="8"/>
    <s v="Female"/>
    <s v="Multiple times a week"/>
    <s v="Groceries and Gourmet Food;Beauty and Personal Care;Clothing and Fashion;Home and Kitchen;others"/>
    <s v="Yes"/>
    <s v="Multiple times a day"/>
    <s v="Keyword"/>
    <s v="Multiple pages"/>
    <n v="1"/>
    <s v="Yes"/>
    <s v="Sometimes"/>
    <s v="Changed my mind or no longer need the item"/>
    <s v="Always"/>
    <s v="Yes"/>
    <s v="Heavily"/>
    <s v="Yes"/>
    <n v="1"/>
    <s v="Sometimes"/>
    <n v="1"/>
    <n v="1"/>
    <s v="Competitive prices"/>
    <s v="Product quality and accuracy"/>
  </r>
  <r>
    <n v="151"/>
    <s v="2023/06/06 6:48:26 PM GMT+5:30"/>
    <d v="2023-06-06T00:00:00"/>
    <d v="1899-12-30T06:48:26"/>
    <s v="PM"/>
    <x v="32"/>
    <s v="Male"/>
    <s v="Less than once a month"/>
    <s v="Groceries and Gourmet Food;Home and Kitchen;others"/>
    <s v="No"/>
    <s v="Rarely"/>
    <s v="Keyword"/>
    <s v="Multiple pages"/>
    <n v="1"/>
    <s v="Yes"/>
    <s v="Sometimes"/>
    <s v="Found a better price elsewhere"/>
    <s v="Sometimes"/>
    <s v="No"/>
    <s v="Heavily"/>
    <s v="Yes"/>
    <n v="2"/>
    <s v="Sometimes"/>
    <n v="3"/>
    <n v="2"/>
    <s v="Competitive prices"/>
    <s v="Customer service responsiveness"/>
  </r>
  <r>
    <n v="152"/>
    <s v="2023/06/06 6:51:13 PM GMT+5:30"/>
    <d v="2023-06-06T00:00:00"/>
    <d v="1899-12-30T06:51:13"/>
    <s v="PM"/>
    <x v="1"/>
    <s v="Male"/>
    <s v="Few times a month"/>
    <s v="Beauty and Personal Care;Clothing and Fashion"/>
    <s v="Sometimes"/>
    <s v="Few times a week"/>
    <s v="Keyword"/>
    <s v="Multiple pages"/>
    <n v="1"/>
    <s v="Yes"/>
    <s v="Sometimes"/>
    <s v="Found a better price elsewhere"/>
    <s v="Sometimes"/>
    <s v="No"/>
    <s v="Heavily"/>
    <s v="Sometimes"/>
    <n v="2"/>
    <s v="Sometimes"/>
    <n v="2"/>
    <n v="1"/>
    <s v="Competitive prices"/>
    <s v="Product quality and accuracy"/>
  </r>
  <r>
    <n v="153"/>
    <s v="2023/06/06 6:57:14 PM GMT+5:30"/>
    <d v="2023-06-06T00:00:00"/>
    <d v="1899-12-30T06:57:14"/>
    <s v="PM"/>
    <x v="0"/>
    <s v="Female"/>
    <s v="Less than once a month"/>
    <s v="Beauty and Personal Care"/>
    <s v="No"/>
    <s v="Rarely"/>
    <s v="Keyword"/>
    <s v="Multiple pages"/>
    <n v="1"/>
    <s v="Yes"/>
    <s v="Rarely"/>
    <s v="High shipping costs"/>
    <s v="Often"/>
    <s v="Yes"/>
    <s v="Heavily"/>
    <s v="Yes"/>
    <n v="1"/>
    <s v="Yes"/>
    <n v="1"/>
    <n v="1"/>
    <s v="Wide product selection"/>
    <s v="Shipping speed and reliability"/>
  </r>
  <r>
    <n v="154"/>
    <s v="2023/06/06 7:02:21 PM GMT+5:30"/>
    <d v="2023-06-06T00:00:00"/>
    <d v="1899-12-30T07:02:21"/>
    <s v="PM"/>
    <x v="10"/>
    <s v="Female"/>
    <s v="Few times a month"/>
    <s v="Beauty and Personal Care;Clothing and Fashion"/>
    <s v="Yes"/>
    <s v="Few times a week"/>
    <s v="categories"/>
    <s v="Multiple pages"/>
    <n v="1"/>
    <s v="Yes"/>
    <s v="Always"/>
    <s v="High shipping costs"/>
    <s v="Always"/>
    <s v="Yes"/>
    <s v="Occasionally"/>
    <s v="Yes"/>
    <n v="5"/>
    <s v="Yes"/>
    <n v="1"/>
    <n v="1"/>
    <s v="Wide product selection"/>
    <s v="Product quality and accuracy"/>
  </r>
  <r>
    <n v="155"/>
    <s v="2023/06/06 7:08:47 PM GMT+5:30"/>
    <d v="2023-06-06T00:00:00"/>
    <d v="1899-12-30T07:08:47"/>
    <s v="PM"/>
    <x v="8"/>
    <s v="Male"/>
    <s v="Multiple times a week"/>
    <s v="Beauty and Personal Care;Clothing and Fashion"/>
    <s v="No"/>
    <s v="Multiple times a day"/>
    <s v="Filter"/>
    <s v="Multiple pages"/>
    <n v="5"/>
    <s v="Yes"/>
    <s v="Sometimes"/>
    <s v="Found a better price elsewhere"/>
    <s v="Always"/>
    <s v="No"/>
    <s v="Rarely"/>
    <s v="Yes"/>
    <n v="3"/>
    <s v="Yes"/>
    <n v="1"/>
    <n v="1"/>
    <s v="Competitive prices"/>
    <s v="Shipping speed and reliability"/>
  </r>
  <r>
    <n v="156"/>
    <s v="2023/06/06 7:10:14 PM GMT+5:30"/>
    <d v="2023-06-06T00:00:00"/>
    <d v="1899-12-30T07:10:14"/>
    <s v="PM"/>
    <x v="33"/>
    <s v="Prefer not to say"/>
    <s v="Few times a month"/>
    <s v="Beauty and Personal Care;Clothing and Fashion"/>
    <s v="No"/>
    <s v="Few times a month"/>
    <s v="Keyword"/>
    <s v="Multiple pages"/>
    <n v="2"/>
    <s v="No"/>
    <s v="Sometimes"/>
    <s v="Found a better price elsewhere"/>
    <s v="Sometimes"/>
    <s v="No"/>
    <s v="Moderately"/>
    <s v="No"/>
    <n v="2"/>
    <s v="Yes"/>
    <n v="3"/>
    <n v="2"/>
    <s v="Competitive prices"/>
    <s v="Reducing packaging waste"/>
  </r>
  <r>
    <n v="157"/>
    <s v="2023/06/06 7:10:55 PM GMT+5:30"/>
    <d v="2023-06-06T00:00:00"/>
    <d v="1899-12-30T07:10:55"/>
    <s v="PM"/>
    <x v="1"/>
    <s v="Male"/>
    <s v="Less than once a month"/>
    <s v="others"/>
    <s v="No"/>
    <s v="Few times a month"/>
    <s v="Keyword"/>
    <s v="Multiple pages"/>
    <n v="4"/>
    <s v="Yes"/>
    <s v="Sometimes"/>
    <s v="Found a better price elsewhere"/>
    <s v="Sometimes"/>
    <s v="No"/>
    <s v="Occasionally"/>
    <s v="Yes"/>
    <n v="3"/>
    <s v="Yes"/>
    <n v="4"/>
    <n v="5"/>
    <s v="Wide product selection"/>
    <s v="Nil"/>
  </r>
  <r>
    <n v="158"/>
    <s v="2023/06/06 7:11:13 PM GMT+5:30"/>
    <d v="2023-06-06T00:00:00"/>
    <d v="1899-12-30T07:11:13"/>
    <s v="PM"/>
    <x v="34"/>
    <s v="Female"/>
    <s v="Few times a month"/>
    <s v="Groceries and Gourmet Food;Beauty and Personal Care"/>
    <s v="No"/>
    <s v="Few times a week"/>
    <s v="Filter"/>
    <s v="Multiple pages"/>
    <n v="2"/>
    <s v="No"/>
    <s v="Sometimes"/>
    <s v="Found a better price elsewhere"/>
    <s v="Often"/>
    <s v="No"/>
    <s v="Occasionally"/>
    <s v="No"/>
    <n v="2"/>
    <s v="No"/>
    <n v="2"/>
    <n v="2"/>
    <s v="Competitive prices"/>
    <s v="Reducing packaging waste"/>
  </r>
  <r>
    <n v="159"/>
    <s v="2023/06/06 7:11:46 PM GMT+5:30"/>
    <d v="2023-06-06T00:00:00"/>
    <d v="1899-12-30T07:11:46"/>
    <s v="PM"/>
    <x v="34"/>
    <s v="Female"/>
    <s v="Once a week"/>
    <s v="Beauty and Personal Care;others"/>
    <s v="No"/>
    <s v="Few times a week"/>
    <s v="Filter"/>
    <s v="First page"/>
    <n v="5"/>
    <s v="Maybe"/>
    <s v="Never"/>
    <s v="Changed my mind or no longer need the item"/>
    <s v="Rarely"/>
    <s v="No"/>
    <s v="Occasionally"/>
    <s v="No"/>
    <n v="2"/>
    <s v="Yes"/>
    <n v="1"/>
    <n v="1"/>
    <s v="Product recommendations"/>
    <s v="Shipping speed and reliability"/>
  </r>
  <r>
    <n v="160"/>
    <s v="2023/06/06 7:12:54 PM GMT+5:30"/>
    <d v="2023-06-06T00:00:00"/>
    <d v="1899-12-30T07:12:54"/>
    <s v="PM"/>
    <x v="15"/>
    <s v="Prefer not to say"/>
    <s v="Once a month"/>
    <s v="Clothing and Fashion"/>
    <s v="No"/>
    <s v="Few times a month"/>
    <s v="categories"/>
    <s v="First page"/>
    <n v="3"/>
    <s v="No"/>
    <s v="Sometimes"/>
    <s v="Changed my mind or no longer need the item"/>
    <s v="Sometimes"/>
    <s v="No"/>
    <s v="Heavily"/>
    <s v="No"/>
    <n v="3"/>
    <s v="No"/>
    <n v="5"/>
    <n v="4"/>
    <s v="Wide product selection"/>
    <s v="Shipping speed and reliability"/>
  </r>
  <r>
    <n v="161"/>
    <s v="2023/06/06 7:15:48 PM GMT+5:30"/>
    <d v="2023-06-06T00:00:00"/>
    <d v="1899-12-30T07:15:48"/>
    <s v="PM"/>
    <x v="13"/>
    <s v="Prefer not to say"/>
    <s v="Few times a month"/>
    <s v="Clothing and Fashion;Home and Kitchen"/>
    <s v="Sometimes"/>
    <s v="Multiple times a day"/>
    <s v="Filter"/>
    <s v="First page"/>
    <n v="2"/>
    <s v="No"/>
    <s v="Always"/>
    <s v="High shipping costs"/>
    <s v="Often"/>
    <s v="No"/>
    <s v="Occasionally"/>
    <s v="No"/>
    <n v="1"/>
    <s v="Yes"/>
    <n v="1"/>
    <n v="2"/>
    <s v="Product recommendations"/>
    <s v="Reducing packaging waste"/>
  </r>
  <r>
    <n v="162"/>
    <s v="2023/06/06 7:16:28 PM GMT+5:30"/>
    <d v="2023-06-06T00:00:00"/>
    <d v="1899-12-30T07:16:28"/>
    <s v="PM"/>
    <x v="29"/>
    <s v="Male"/>
    <s v="Once a week"/>
    <s v="Beauty and Personal Care;Clothing and Fashion"/>
    <s v="No"/>
    <s v="Few times a month"/>
    <s v="categories"/>
    <s v="First page"/>
    <n v="3"/>
    <s v="No"/>
    <s v="Sometimes"/>
    <s v="Found a better price elsewhere"/>
    <s v="Always"/>
    <s v="No"/>
    <s v="Occasionally"/>
    <s v="No"/>
    <n v="2"/>
    <s v="No"/>
    <n v="3"/>
    <n v="4"/>
    <s v="Product recommendations"/>
    <s v="Customer service responsiveness"/>
  </r>
  <r>
    <n v="163"/>
    <s v="2023/06/06 7:17:17 PM GMT+5:30"/>
    <d v="2023-06-06T00:00:00"/>
    <d v="1899-12-30T07:17:17"/>
    <s v="PM"/>
    <x v="5"/>
    <s v="Prefer not to say"/>
    <s v="Few times a month"/>
    <s v="Beauty and Personal Care"/>
    <s v="No"/>
    <s v="Rarely"/>
    <s v="categories"/>
    <s v="First page"/>
    <n v="3"/>
    <s v="No"/>
    <s v="Rarely"/>
    <s v="Changed my mind or no longer need the item"/>
    <s v="Often"/>
    <s v="No"/>
    <s v="Heavily"/>
    <s v="No"/>
    <n v="2"/>
    <s v="No"/>
    <n v="3"/>
    <n v="2"/>
    <s v="User-friendly website/app interface"/>
    <s v="Product quality and accuracy"/>
  </r>
  <r>
    <n v="164"/>
    <s v="2023/06/06 7:18:01 PM GMT+5:30"/>
    <d v="2023-06-06T00:00:00"/>
    <d v="1899-12-30T07:18:01"/>
    <s v="PM"/>
    <x v="35"/>
    <s v="Female"/>
    <s v="Once a week"/>
    <s v="Beauty and Personal Care;Clothing and Fashion"/>
    <s v="Yes"/>
    <s v="Multiple times a day"/>
    <s v="Keyword"/>
    <s v="First page"/>
    <n v="2"/>
    <s v="No"/>
    <s v="Sometimes"/>
    <s v="Changed my mind or no longer need the item"/>
    <s v="Sometimes"/>
    <s v="No"/>
    <s v="Occasionally"/>
    <s v="No"/>
    <n v="2"/>
    <s v="No"/>
    <n v="2"/>
    <n v="3"/>
    <s v="Product recommendations"/>
    <s v="Customer service responsiveness"/>
  </r>
  <r>
    <n v="165"/>
    <s v="2023/06/06 7:18:52 PM GMT+5:30"/>
    <d v="2023-06-06T00:00:00"/>
    <d v="1899-12-30T07:18:52"/>
    <s v="PM"/>
    <x v="36"/>
    <s v="Female"/>
    <s v="Once a week"/>
    <s v="Groceries and Gourmet Food;Beauty and Personal Care"/>
    <s v="No"/>
    <s v="Few times a month"/>
    <s v="categories"/>
    <s v="First page"/>
    <n v="3"/>
    <s v="Maybe"/>
    <s v="Sometimes"/>
    <s v="Found a better price elsewhere"/>
    <s v="Often"/>
    <s v="No"/>
    <s v="Rarely"/>
    <s v="No"/>
    <n v="4"/>
    <s v="No"/>
    <n v="4"/>
    <n v="4"/>
    <s v="Competitive prices"/>
    <s v="Reducing packaging waste"/>
  </r>
  <r>
    <n v="166"/>
    <s v="2023/06/06 7:19:43 PM GMT+5:30"/>
    <d v="2023-06-06T00:00:00"/>
    <d v="1899-12-30T07:19:43"/>
    <s v="PM"/>
    <x v="31"/>
    <s v="Male"/>
    <s v="Less than once a month"/>
    <s v="Clothing and Fashion;Home and Kitchen;others"/>
    <s v="No"/>
    <s v="Few times a week"/>
    <s v="categories"/>
    <s v="Multiple pages"/>
    <n v="3"/>
    <s v="No"/>
    <s v="Never"/>
    <s v="others"/>
    <s v="Rarely"/>
    <s v="No"/>
    <s v="Occasionally"/>
    <s v="No"/>
    <n v="4"/>
    <s v="No"/>
    <n v="4"/>
    <n v="4"/>
    <s v="Product recommendations"/>
    <s v="Shipping speed and reliability"/>
  </r>
  <r>
    <n v="167"/>
    <s v="2023/06/06 7:20:35 PM GMT+5:30"/>
    <d v="2023-06-06T00:00:00"/>
    <d v="1899-12-30T07:20:35"/>
    <s v="PM"/>
    <x v="1"/>
    <s v="Prefer not to say"/>
    <s v="Few times a month"/>
    <s v="Beauty and Personal Care;Clothing and Fashion;Home and Kitchen"/>
    <s v="Sometimes"/>
    <s v="Few times a month"/>
    <s v="categories"/>
    <s v="First page"/>
    <n v="1"/>
    <s v="No"/>
    <s v="Sometimes"/>
    <s v="Changed my mind or no longer need the item"/>
    <s v="Rarely"/>
    <s v="No"/>
    <s v="Occasionally"/>
    <s v="Sometimes"/>
    <n v="3"/>
    <s v="No"/>
    <n v="2"/>
    <n v="3"/>
    <s v="Wide product selection"/>
    <s v="Product quality and accuracy"/>
  </r>
  <r>
    <n v="168"/>
    <s v="2023/06/06 7:21:26 PM GMT+5:30"/>
    <d v="2023-06-06T00:00:00"/>
    <d v="1899-12-30T07:21:26"/>
    <s v="PM"/>
    <x v="9"/>
    <s v="Female"/>
    <s v="Few times a month"/>
    <s v="Beauty and Personal Care;Clothing and Fashion"/>
    <s v="No"/>
    <s v="Few times a month"/>
    <s v="categories"/>
    <s v="First page"/>
    <n v="3"/>
    <s v="No"/>
    <s v="Often"/>
    <s v="Found a better price elsewhere"/>
    <s v="Sometimes"/>
    <s v="No"/>
    <s v="Occasionally"/>
    <s v="No"/>
    <n v="2"/>
    <s v="No"/>
    <n v="3"/>
    <n v="2"/>
    <s v="Wide product selection"/>
    <s v="Customer service responsiveness"/>
  </r>
  <r>
    <n v="169"/>
    <s v="2023/06/06 7:22:31 PM GMT+5:30"/>
    <d v="2023-06-06T00:00:00"/>
    <d v="1899-12-30T07:22:31"/>
    <s v="PM"/>
    <x v="36"/>
    <s v="Female"/>
    <s v="Once a month"/>
    <s v="Beauty and Personal Care;Clothing and Fashion;others"/>
    <s v="No"/>
    <s v="Rarely"/>
    <s v="others"/>
    <s v="First page"/>
    <n v="4"/>
    <s v="Maybe"/>
    <s v="Rarely"/>
    <s v="High shipping costs"/>
    <s v="Always"/>
    <s v="Yes"/>
    <s v="Moderately"/>
    <s v="No"/>
    <n v="1"/>
    <s v="No"/>
    <n v="2"/>
    <n v="1"/>
    <s v="Wide product selection"/>
    <s v="Product quality and accuracy"/>
  </r>
  <r>
    <n v="170"/>
    <s v="2023/06/06 7:23:25 PM GMT+5:30"/>
    <d v="2023-06-06T00:00:00"/>
    <d v="1899-12-30T07:23:25"/>
    <s v="PM"/>
    <x v="37"/>
    <s v="Male"/>
    <s v="Few times a month"/>
    <s v="Groceries and Gourmet Food;Beauty and Personal Care;Clothing and Fashion"/>
    <s v="No"/>
    <s v="Few times a week"/>
    <s v="categories"/>
    <s v="Multiple pages"/>
    <n v="3"/>
    <s v="Maybe"/>
    <s v="Never"/>
    <s v="Changed my mind or no longer need the item"/>
    <s v="Always"/>
    <s v="Yes"/>
    <s v="Moderately"/>
    <s v="No"/>
    <n v="2"/>
    <s v="No"/>
    <n v="2"/>
    <n v="2"/>
    <s v="Wide product selection"/>
    <s v="Customer service responsiveness"/>
  </r>
  <r>
    <n v="171"/>
    <s v="2023/06/06 7:31:34 PM GMT+5:30"/>
    <d v="2023-06-06T00:00:00"/>
    <d v="1899-12-30T07:31:34"/>
    <s v="PM"/>
    <x v="23"/>
    <s v="Female"/>
    <s v="Once a month"/>
    <s v="Beauty and Personal Care"/>
    <s v="No"/>
    <s v="Few times a week"/>
    <s v="Keyword"/>
    <s v="Multiple pages"/>
    <n v="1"/>
    <s v="Yes"/>
    <s v="Often"/>
    <s v="Changed my mind or no longer need the item"/>
    <s v="Sometimes"/>
    <s v="Yes"/>
    <s v="Heavily"/>
    <s v="Yes"/>
    <n v="3"/>
    <s v="Sometimes"/>
    <n v="3"/>
    <n v="2"/>
    <s v="Wide product selection"/>
    <s v="Shipping speed and reliability"/>
  </r>
  <r>
    <n v="172"/>
    <s v="2023/06/06 7:39:44 PM GMT+5:30"/>
    <d v="2023-06-06T00:00:00"/>
    <d v="1899-12-30T07:39:44"/>
    <s v="PM"/>
    <x v="0"/>
    <s v="Male"/>
    <s v="Less than once a month"/>
    <s v="Beauty and Personal Care;Home and Kitchen;others"/>
    <s v="No"/>
    <s v="Rarely"/>
    <s v="Filter"/>
    <s v="Multiple pages"/>
    <n v="1"/>
    <s v="No"/>
    <s v="Often"/>
    <s v="Changed my mind or no longer need the item"/>
    <s v="Never"/>
    <s v="No"/>
    <s v="Heavily"/>
    <s v="Yes"/>
    <n v="5"/>
    <s v="No"/>
    <n v="5"/>
    <n v="2"/>
    <s v="Wide product selection"/>
    <s v="Product quality and accuracy"/>
  </r>
  <r>
    <n v="173"/>
    <s v="2023/06/06 7:40:11 PM GMT+5:30"/>
    <d v="2023-06-06T00:00:00"/>
    <d v="1899-12-30T07:40:11"/>
    <s v="PM"/>
    <x v="27"/>
    <s v="Female"/>
    <s v="Few times a month"/>
    <s v="Beauty and Personal Care"/>
    <s v="No"/>
    <s v="Few times a month"/>
    <s v="categories"/>
    <s v="First page"/>
    <n v="3"/>
    <s v="Maybe"/>
    <s v="Rarely"/>
    <s v="Found a better price elsewhere"/>
    <s v="Often"/>
    <s v="Yes"/>
    <s v="Occasionally"/>
    <s v="No"/>
    <n v="2"/>
    <s v="No"/>
    <n v="4"/>
    <n v="2"/>
    <s v="Product recommendations"/>
    <s v="Reducing packaging waste"/>
  </r>
  <r>
    <n v="174"/>
    <s v="2023/06/06 7:40:53 PM GMT+5:30"/>
    <d v="2023-06-06T00:00:00"/>
    <d v="1899-12-30T07:40:53"/>
    <s v="PM"/>
    <x v="38"/>
    <s v="Female"/>
    <s v="Few times a month"/>
    <s v="Groceries and Gourmet Food;Beauty and Personal Care;Clothing and Fashion;Home and Kitchen;others"/>
    <s v="No"/>
    <s v="Few times a week"/>
    <s v="Filter"/>
    <s v="Multiple pages"/>
    <n v="2"/>
    <s v="No"/>
    <s v="Always"/>
    <s v="Changed my mind or no longer need the item"/>
    <s v="Rarely"/>
    <s v="No"/>
    <s v="Occasionally"/>
    <s v="Yes"/>
    <n v="3"/>
    <s v="Sometimes"/>
    <n v="3"/>
    <n v="1"/>
    <s v="Product recommendations"/>
    <s v="Reducing packaging waste"/>
  </r>
  <r>
    <n v="175"/>
    <s v="2023/06/06 7:41:36 PM GMT+5:30"/>
    <d v="2023-06-06T00:00:00"/>
    <d v="1899-12-30T07:41:36"/>
    <s v="PM"/>
    <x v="17"/>
    <s v="Male"/>
    <s v="Few times a month"/>
    <s v="Groceries and Gourmet Food;Clothing and Fashion;Home and Kitchen"/>
    <s v="No"/>
    <s v="Few times a week"/>
    <s v="Filter"/>
    <s v="First page"/>
    <n v="3"/>
    <s v="No"/>
    <s v="Rarely"/>
    <s v="Found a better price elsewhere"/>
    <s v="Sometimes"/>
    <s v="Yes"/>
    <s v="Moderately"/>
    <s v="No"/>
    <n v="3"/>
    <s v="No"/>
    <n v="2"/>
    <n v="2"/>
    <s v="Competitive prices"/>
    <s v="Product quality and accuracy"/>
  </r>
  <r>
    <n v="176"/>
    <s v="2023/06/06 7:42:13 PM GMT+5:30"/>
    <d v="2023-06-06T00:00:00"/>
    <d v="1899-12-30T07:42:13"/>
    <s v="PM"/>
    <x v="10"/>
    <s v="Prefer not to say"/>
    <s v="Once a month"/>
    <s v="Beauty and Personal Care"/>
    <s v="No"/>
    <s v="Few times a month"/>
    <s v="categories"/>
    <s v="Multiple pages"/>
    <n v="2"/>
    <s v="No"/>
    <s v="Sometimes"/>
    <s v="High shipping costs"/>
    <s v="Often"/>
    <s v="No"/>
    <s v="Heavily"/>
    <s v="No"/>
    <n v="2"/>
    <s v="No"/>
    <n v="2"/>
    <n v="2"/>
    <s v="Wide product selection"/>
    <s v="Shipping speed and reliability"/>
  </r>
  <r>
    <n v="177"/>
    <s v="2023/06/06 7:42:51 PM GMT+5:30"/>
    <d v="2023-06-06T00:00:00"/>
    <d v="1899-12-30T07:42:51"/>
    <s v="PM"/>
    <x v="33"/>
    <s v="Male"/>
    <s v="Once a week"/>
    <s v="Beauty and Personal Care"/>
    <s v="Sometimes"/>
    <s v="Rarely"/>
    <s v="Keyword"/>
    <s v="Multiple pages"/>
    <n v="2"/>
    <s v="Yes"/>
    <s v="Often"/>
    <s v="Found a better price elsewhere"/>
    <s v="Often"/>
    <s v="Yes"/>
    <s v="Heavily"/>
    <s v="No"/>
    <n v="2"/>
    <s v="No"/>
    <n v="2"/>
    <n v="2"/>
    <s v="Competitive prices"/>
    <s v="Customer service responsiveness"/>
  </r>
  <r>
    <n v="178"/>
    <s v="2023/06/06 7:46:27 PM GMT+5:30"/>
    <d v="2023-06-06T00:00:00"/>
    <d v="1899-12-30T07:46:27"/>
    <s v="PM"/>
    <x v="10"/>
    <s v="Female"/>
    <s v="Multiple times a week"/>
    <s v="Groceries and Gourmet Food;Beauty and Personal Care;Clothing and Fashion;Home and Kitchen;others"/>
    <s v="Sometimes"/>
    <s v="Few times a week"/>
    <s v="Keyword"/>
    <s v="Multiple pages"/>
    <n v="1"/>
    <s v="Maybe"/>
    <s v="Often"/>
    <s v="others"/>
    <s v="Often"/>
    <s v="Yes"/>
    <s v="Moderately"/>
    <s v="Yes"/>
    <n v="3"/>
    <s v="Sometimes"/>
    <n v="3"/>
    <n v="2"/>
    <s v="Competitive prices"/>
    <s v="Add more familiar brands to the list"/>
  </r>
  <r>
    <n v="179"/>
    <s v="2023/06/06 7:54:19 PM GMT+5:30"/>
    <d v="2023-06-06T00:00:00"/>
    <d v="1899-12-30T07:54:19"/>
    <s v="PM"/>
    <x v="1"/>
    <s v="Male"/>
    <s v="Once a month"/>
    <s v="others"/>
    <s v="No"/>
    <s v="Few times a month"/>
    <s v="Filter"/>
    <s v="Multiple pages"/>
    <n v="1"/>
    <s v="Yes"/>
    <s v="Often"/>
    <s v="Changed my mind or no longer need the item"/>
    <s v="Often"/>
    <s v="Yes"/>
    <s v="Heavily"/>
    <s v="Yes"/>
    <n v="1"/>
    <s v="Yes"/>
    <n v="3"/>
    <n v="2"/>
    <s v="User-friendly website/app interface"/>
    <s v="Shipping speed and reliability"/>
  </r>
  <r>
    <n v="180"/>
    <s v="2023/06/06 8:01:47 PM GMT+5:30"/>
    <d v="2023-06-06T00:00:00"/>
    <d v="1899-12-30T08:01:47"/>
    <s v="PM"/>
    <x v="10"/>
    <s v="Female"/>
    <s v="Once a month"/>
    <s v="Groceries and Gourmet Food;Beauty and Personal Care;Clothing and Fashion"/>
    <s v="No"/>
    <s v="Few times a week"/>
    <s v="categories"/>
    <s v="Multiple pages"/>
    <n v="1"/>
    <s v="Yes"/>
    <s v="Often"/>
    <s v="Changed my mind or no longer need the item"/>
    <s v="Never"/>
    <s v="Yes"/>
    <s v="Heavily"/>
    <s v="Yes"/>
    <n v="2"/>
    <s v="Yes"/>
    <n v="1"/>
    <n v="1"/>
    <s v="User-friendly website/app interface"/>
    <s v="Shipping speed and reliability"/>
  </r>
  <r>
    <n v="181"/>
    <s v="2023/06/06 8:08:19 PM GMT+5:30"/>
    <d v="2023-06-06T00:00:00"/>
    <d v="1899-12-30T08:08:19"/>
    <s v="PM"/>
    <x v="23"/>
    <s v="Male"/>
    <s v="Once a month"/>
    <s v="Clothing and Fashion"/>
    <s v="No"/>
    <s v="Few times a month"/>
    <s v="categories"/>
    <s v="Multiple pages"/>
    <n v="5"/>
    <s v="Maybe"/>
    <s v="Often"/>
    <s v="High shipping costs"/>
    <s v="Never"/>
    <s v="Yes"/>
    <s v="Heavily"/>
    <s v="Yes"/>
    <n v="3"/>
    <s v="Yes"/>
    <n v="1"/>
    <n v="2"/>
    <s v="Wide product selection"/>
    <s v="Shipping speed and reliability"/>
  </r>
  <r>
    <n v="182"/>
    <s v="2023/06/06 8:55:08 PM GMT+5:30"/>
    <d v="2023-06-06T00:00:00"/>
    <d v="1899-12-30T08:55:08"/>
    <s v="PM"/>
    <x v="2"/>
    <s v="Female"/>
    <s v="Few times a month"/>
    <s v="Beauty and Personal Care"/>
    <s v="Yes"/>
    <s v="Multiple times a day"/>
    <s v="Filter"/>
    <s v="Multiple pages"/>
    <n v="3"/>
    <s v="Maybe"/>
    <s v="Often"/>
    <s v="Found a better price elsewhere"/>
    <s v="Always"/>
    <s v="Yes"/>
    <s v="Moderately"/>
    <s v="Sometimes"/>
    <n v="1"/>
    <s v="Sometimes"/>
    <n v="3"/>
    <n v="3"/>
    <s v="Competitive prices"/>
    <s v="Customer service responsiveness"/>
  </r>
  <r>
    <n v="183"/>
    <s v="2023/06/06 8:56:17 PM GMT+5:30"/>
    <d v="2023-06-06T00:00:00"/>
    <d v="1899-12-30T08:56:17"/>
    <s v="PM"/>
    <x v="1"/>
    <s v="Male"/>
    <s v="Few times a month"/>
    <s v="Beauty and Personal Care"/>
    <s v="Yes"/>
    <s v="Few times a week"/>
    <s v="categories"/>
    <s v="Multiple pages"/>
    <n v="3"/>
    <s v="Yes"/>
    <s v="Sometimes"/>
    <s v="Found a better price elsewhere"/>
    <s v="Sometimes"/>
    <s v="No"/>
    <s v="Occasionally"/>
    <s v="Yes"/>
    <n v="3"/>
    <s v="Yes"/>
    <n v="3"/>
    <n v="3"/>
    <s v="Product recommendations"/>
    <s v="Customer service responsiveness"/>
  </r>
  <r>
    <n v="184"/>
    <s v="2023/06/06 8:57:23 PM GMT+5:30"/>
    <d v="2023-06-06T00:00:00"/>
    <d v="1899-12-30T08:57:23"/>
    <s v="PM"/>
    <x v="5"/>
    <s v="Male"/>
    <s v="Multiple times a week"/>
    <s v="Beauty and Personal Care"/>
    <s v="No"/>
    <s v="Few times a week"/>
    <s v="Filter"/>
    <s v="Multiple pages"/>
    <n v="3"/>
    <s v="Maybe"/>
    <s v="Often"/>
    <s v="Found a better price elsewhere"/>
    <s v="Often"/>
    <s v="No"/>
    <s v="Occasionally"/>
    <s v="Sometimes"/>
    <n v="2"/>
    <s v="No"/>
    <n v="3"/>
    <n v="3"/>
    <s v="Competitive prices"/>
    <s v="Reducing packaging waste"/>
  </r>
  <r>
    <n v="185"/>
    <s v="2023/06/06 9:08:20 PM GMT+5:30"/>
    <d v="2023-06-06T00:00:00"/>
    <d v="1899-12-30T09:08:20"/>
    <s v="PM"/>
    <x v="2"/>
    <s v="Prefer not to say"/>
    <s v="Once a month"/>
    <s v="Beauty and Personal Care"/>
    <s v="Yes"/>
    <s v="Few times a week"/>
    <s v="others"/>
    <s v="First page"/>
    <n v="2"/>
    <s v="Maybe"/>
    <s v="Often"/>
    <s v="Found a better price elsewhere"/>
    <s v="Sometimes"/>
    <s v="Yes"/>
    <s v="Heavily"/>
    <s v="No"/>
    <n v="3"/>
    <s v="Sometimes"/>
    <n v="3"/>
    <n v="3"/>
    <s v="Product recommendations"/>
    <s v="Customer service responsiveness"/>
  </r>
  <r>
    <n v="186"/>
    <s v="2023/06/06 9:08:39 PM GMT+5:30"/>
    <d v="2023-06-06T00:00:00"/>
    <d v="1899-12-30T09:08:39"/>
    <s v="PM"/>
    <x v="23"/>
    <s v="Male"/>
    <s v="Once a month"/>
    <s v="others"/>
    <s v="No"/>
    <s v="Few times a month"/>
    <s v="Keyword"/>
    <s v="Multiple pages"/>
    <n v="1"/>
    <s v="Yes"/>
    <s v="Often"/>
    <s v="High shipping costs"/>
    <s v="Never"/>
    <s v="Yes"/>
    <s v="Heavily"/>
    <s v="Yes"/>
    <n v="3"/>
    <s v="Yes"/>
    <n v="1"/>
    <n v="1"/>
    <s v="User-friendly website/app interface"/>
    <s v="Shipping speed and reliability"/>
  </r>
  <r>
    <n v="187"/>
    <s v="2023/06/06 11:06:30 PM GMT+5:30"/>
    <d v="2023-06-06T00:00:00"/>
    <d v="1899-12-30T11:06:30"/>
    <s v="PM"/>
    <x v="0"/>
    <s v="Female"/>
    <s v="Less than once a month"/>
    <s v="Clothing and Fashion;Home and Kitchen"/>
    <s v="No"/>
    <s v="Few times a month"/>
    <s v="Keyword"/>
    <s v="First page"/>
    <n v="1"/>
    <s v="Yes"/>
    <s v="Sometimes"/>
    <s v="Found a better price elsewhere"/>
    <s v="Sometimes"/>
    <s v="No"/>
    <s v="Moderately"/>
    <s v="Yes"/>
    <n v="2"/>
    <s v="Yes"/>
    <n v="2"/>
    <n v="2"/>
    <s v="Competitive prices"/>
    <s v="Shipping speed and reliability"/>
  </r>
  <r>
    <n v="188"/>
    <s v="2023/06/06 11:28:31 PM GMT+5:30"/>
    <d v="2023-06-06T00:00:00"/>
    <d v="1899-12-30T11:28:31"/>
    <s v="PM"/>
    <x v="1"/>
    <s v="Male"/>
    <s v="Less than once a month"/>
    <s v="Clothing and Fashion"/>
    <s v="No"/>
    <s v="Few times a month"/>
    <s v="categories"/>
    <s v="First page"/>
    <n v="1"/>
    <s v="Maybe"/>
    <s v="Sometimes"/>
    <s v="High shipping costs"/>
    <s v="Never"/>
    <s v="No"/>
    <s v="Heavily"/>
    <s v="Yes"/>
    <n v="3"/>
    <s v="Yes"/>
    <n v="3"/>
    <n v="3"/>
    <s v="User-friendly website/app interface"/>
    <s v="Product quality and accuracy"/>
  </r>
  <r>
    <n v="189"/>
    <s v="2023/06/07 12:58:28 AM GMT+5:30"/>
    <d v="2023-06-07T00:00:00"/>
    <d v="1899-12-30T12:58:28"/>
    <s v="AM"/>
    <x v="1"/>
    <s v="Female"/>
    <s v="Less than once a month"/>
    <s v="Beauty and Personal Care"/>
    <s v="No"/>
    <s v="Rarely"/>
    <s v="categories"/>
    <s v="First page"/>
    <n v="4"/>
    <s v="Yes"/>
    <s v="Sometimes"/>
    <s v="Changed my mind or no longer need the item"/>
    <s v="Never"/>
    <s v="No"/>
    <s v="Moderately"/>
    <s v="Yes"/>
    <n v="3"/>
    <s v="No"/>
    <n v="3"/>
    <n v="3"/>
    <s v="Competitive prices"/>
    <s v="Product quality and accuracy"/>
  </r>
  <r>
    <n v="190"/>
    <s v="2023/06/07 3:08:03 AM GMT+5:30"/>
    <d v="2023-06-07T00:00:00"/>
    <d v="1899-12-30T03:08:03"/>
    <s v="AM"/>
    <x v="0"/>
    <s v="Female"/>
    <s v="Few times a month"/>
    <s v="Clothing and Fashion"/>
    <s v="No"/>
    <s v="Few times a month"/>
    <s v="Filter"/>
    <s v="Multiple pages"/>
    <n v="1"/>
    <s v="Yes"/>
    <s v="Sometimes"/>
    <s v="Found a better price elsewhere"/>
    <s v="Sometimes"/>
    <s v="No"/>
    <s v="Heavily"/>
    <s v="Sometimes"/>
    <n v="4"/>
    <s v="Yes"/>
    <n v="3"/>
    <n v="4"/>
    <s v="User-friendly website/app interface"/>
    <s v="Product quality and accuracy"/>
  </r>
  <r>
    <n v="191"/>
    <s v="2023/06/07 6:09:58 AM GMT+5:30"/>
    <d v="2023-06-07T00:00:00"/>
    <d v="1899-12-30T06:09:58"/>
    <s v="AM"/>
    <x v="0"/>
    <s v="Male"/>
    <s v="Once a month"/>
    <s v="Clothing and Fashion;others"/>
    <s v="No"/>
    <s v="Few times a month"/>
    <s v="Keyword"/>
    <s v="Multiple pages"/>
    <n v="1"/>
    <s v="Yes"/>
    <s v="Sometimes"/>
    <s v="Found a better price elsewhere"/>
    <s v="Often"/>
    <s v="Yes"/>
    <s v="Heavily"/>
    <s v="Yes"/>
    <n v="3"/>
    <s v="No"/>
    <n v="3"/>
    <n v="3"/>
    <s v="Competitive prices"/>
    <s v="UI"/>
  </r>
  <r>
    <n v="192"/>
    <s v="2023/06/07 9:19:23 AM GMT+5:30"/>
    <d v="2023-06-07T00:00:00"/>
    <d v="1899-12-30T09:19:23"/>
    <s v="AM"/>
    <x v="5"/>
    <s v="Female"/>
    <s v="Once a week"/>
    <s v="Groceries and Gourmet Food"/>
    <s v="Yes"/>
    <s v="Multiple times a day"/>
    <s v="Filter"/>
    <s v="Multiple pages"/>
    <n v="3"/>
    <s v="Yes"/>
    <s v="Sometimes"/>
    <s v="Changed my mind or no longer need the item"/>
    <s v="Often"/>
    <s v="No"/>
    <s v="Moderately"/>
    <s v="Yes"/>
    <n v="3"/>
    <s v="Yes"/>
    <n v="3"/>
    <n v="3"/>
    <s v="Product recommendations"/>
    <s v="Reducing packaging waste"/>
  </r>
  <r>
    <n v="193"/>
    <s v="2023/06/07 9:20:34 AM GMT+5:30"/>
    <d v="2023-06-07T00:00:00"/>
    <d v="1899-12-30T09:20:34"/>
    <s v="AM"/>
    <x v="3"/>
    <s v="Male"/>
    <s v="Once a week"/>
    <s v="Groceries and Gourmet Food"/>
    <s v="No"/>
    <s v="Few times a week"/>
    <s v="categories"/>
    <s v="First page"/>
    <n v="5"/>
    <s v="Maybe"/>
    <s v="Sometimes"/>
    <s v="High shipping costs"/>
    <s v="Rarely"/>
    <s v="Yes"/>
    <s v="Occasionally"/>
    <s v="No"/>
    <n v="3"/>
    <s v="No"/>
    <n v="3"/>
    <n v="3"/>
    <s v="User-friendly website/app interface"/>
    <s v="Customer service responsiveness"/>
  </r>
  <r>
    <n v="194"/>
    <s v="2023/06/07 9:24:31 AM GMT+5:30"/>
    <d v="2023-06-07T00:00:00"/>
    <d v="1899-12-30T09:24:31"/>
    <s v="AM"/>
    <x v="14"/>
    <s v="Female"/>
    <s v="Few times a month"/>
    <s v="Groceries and Gourmet Food"/>
    <s v="No"/>
    <s v="Few times a month"/>
    <s v="Keyword"/>
    <s v="Multiple pages"/>
    <n v="2"/>
    <s v="No"/>
    <s v="Often"/>
    <s v="Found a better price elsewhere"/>
    <s v="Sometimes"/>
    <s v="Yes"/>
    <s v="Occasionally"/>
    <s v="No"/>
    <n v="3"/>
    <s v="Sometimes"/>
    <n v="3"/>
    <n v="4"/>
    <s v="Wide product selection"/>
    <s v="Customer service responsiveness"/>
  </r>
  <r>
    <n v="195"/>
    <s v="2023/06/07 9:25:35 AM GMT+5:30"/>
    <d v="2023-06-07T00:00:00"/>
    <d v="1899-12-30T09:25:35"/>
    <s v="AM"/>
    <x v="0"/>
    <s v="Female"/>
    <s v="Multiple times a week"/>
    <s v="Beauty and Personal Care"/>
    <s v="Yes"/>
    <s v="Few times a week"/>
    <s v="Filter"/>
    <s v="Multiple pages"/>
    <n v="3"/>
    <s v="No"/>
    <s v="Often"/>
    <s v="Found a better price elsewhere"/>
    <s v="Sometimes"/>
    <s v="Yes"/>
    <s v="Occasionally"/>
    <s v="Yes"/>
    <n v="3"/>
    <s v="Sometimes"/>
    <n v="3"/>
    <n v="3"/>
    <s v="Competitive prices"/>
    <s v="Customer service responsiveness"/>
  </r>
  <r>
    <n v="196"/>
    <s v="2023/06/07 9:27:03 AM GMT+5:30"/>
    <d v="2023-06-07T00:00:00"/>
    <d v="1899-12-30T09:27:03"/>
    <s v="AM"/>
    <x v="0"/>
    <s v="Female"/>
    <s v="Few times a month"/>
    <s v="Clothing and Fashion"/>
    <s v="Sometimes"/>
    <s v="Few times a month"/>
    <s v="Filter"/>
    <s v="Multiple pages"/>
    <n v="3"/>
    <s v="No"/>
    <s v="Rarely"/>
    <s v="Found a better price elsewhere"/>
    <s v="Sometimes"/>
    <s v="Yes"/>
    <s v="Occasionally"/>
    <s v="Yes"/>
    <n v="3"/>
    <s v="No"/>
    <n v="3"/>
    <n v="3"/>
    <s v="Product recommendations"/>
    <s v="Customer service responsiveness"/>
  </r>
  <r>
    <n v="197"/>
    <s v="2023/06/07 9:28:09 AM GMT+5:30"/>
    <d v="2023-06-07T00:00:00"/>
    <d v="1899-12-30T09:28:09"/>
    <s v="AM"/>
    <x v="0"/>
    <s v="Prefer not to say"/>
    <s v="Once a week"/>
    <s v="Clothing and Fashion"/>
    <s v="Yes"/>
    <s v="Few times a month"/>
    <s v="categories"/>
    <s v="Multiple pages"/>
    <n v="3"/>
    <s v="Maybe"/>
    <s v="Sometimes"/>
    <s v="Changed my mind or no longer need the item"/>
    <s v="Sometimes"/>
    <s v="Yes"/>
    <s v="Occasionally"/>
    <s v="Yes"/>
    <n v="3"/>
    <s v="No"/>
    <n v="3"/>
    <n v="3"/>
    <s v="Product recommendations"/>
    <s v="Customer service responsiveness"/>
  </r>
  <r>
    <n v="198"/>
    <s v="2023/06/07 9:32:38 AM GMT+5:30"/>
    <d v="2023-06-07T00:00:00"/>
    <d v="1899-12-30T09:32:38"/>
    <s v="AM"/>
    <x v="3"/>
    <s v="Female"/>
    <s v="Once a week"/>
    <s v="Beauty and Personal Care"/>
    <s v="Yes"/>
    <s v="Few times a week"/>
    <s v="Filter"/>
    <s v="Multiple pages"/>
    <n v="3"/>
    <s v="Maybe"/>
    <s v="Sometimes"/>
    <s v="Found a better price elsewhere"/>
    <s v="Sometimes"/>
    <s v="No"/>
    <s v="Moderately"/>
    <s v="Yes"/>
    <n v="3"/>
    <s v="No"/>
    <n v="3"/>
    <n v="3"/>
    <s v="Competitive prices"/>
    <s v="Customer service responsiveness"/>
  </r>
  <r>
    <n v="199"/>
    <s v="2023/06/07 10:56:11 AM GMT+5:30"/>
    <d v="2023-06-07T00:00:00"/>
    <d v="1899-12-30T10:56:11"/>
    <s v="AM"/>
    <x v="0"/>
    <s v="Prefer not to say"/>
    <s v="Once a week"/>
    <s v="Clothing and Fashion"/>
    <s v="Yes"/>
    <s v="Few times a month"/>
    <s v="Keyword"/>
    <s v="Multiple pages"/>
    <n v="3"/>
    <s v="Maybe"/>
    <s v="Often"/>
    <s v="High shipping costs"/>
    <s v="Always"/>
    <s v="Yes"/>
    <s v="Heavily"/>
    <s v="Yes"/>
    <n v="3"/>
    <s v="Sometimes"/>
    <n v="3"/>
    <n v="3"/>
    <s v="Competitive prices"/>
    <s v="Product quality and accuracy"/>
  </r>
  <r>
    <n v="200"/>
    <s v="2023/06/07 10:57:14 AM GMT+5:30"/>
    <d v="2023-06-07T00:00:00"/>
    <d v="1899-12-30T10:57:14"/>
    <s v="AM"/>
    <x v="10"/>
    <s v="Others"/>
    <s v="Few times a month"/>
    <s v="Beauty and Personal Care"/>
    <s v="Yes"/>
    <s v="Few times a week"/>
    <s v="Filter"/>
    <s v="Multiple pages"/>
    <n v="3"/>
    <s v="Yes"/>
    <s v="Sometimes"/>
    <s v="High shipping costs"/>
    <s v="Sometimes"/>
    <s v="Yes"/>
    <s v="Occasionally"/>
    <s v="No"/>
    <n v="3"/>
    <s v="No"/>
    <n v="2"/>
    <n v="3"/>
    <s v="User-friendly website/app interface"/>
    <s v="Product quality and accuracy"/>
  </r>
  <r>
    <n v="201"/>
    <s v="2023/06/07 10:58:27 AM GMT+5:30"/>
    <d v="2023-06-07T00:00:00"/>
    <d v="1899-12-30T10:58:27"/>
    <s v="AM"/>
    <x v="12"/>
    <s v="Female"/>
    <s v="Few times a month"/>
    <s v="Beauty and Personal Care"/>
    <s v="Yes"/>
    <s v="Few times a week"/>
    <s v="Filter"/>
    <s v="Multiple pages"/>
    <n v="3"/>
    <s v="Maybe"/>
    <s v="Sometimes"/>
    <s v="Found a better price elsewhere"/>
    <s v="Never"/>
    <s v="Yes"/>
    <s v="Moderately"/>
    <s v="Sometimes"/>
    <n v="3"/>
    <s v="Sometimes"/>
    <n v="3"/>
    <n v="3"/>
    <s v="Product recommendations"/>
    <s v="Customer service responsiveness"/>
  </r>
  <r>
    <n v="202"/>
    <s v="2023/06/07 11:41:56 AM GMT+5:30"/>
    <d v="2023-06-07T00:00:00"/>
    <d v="1899-12-30T11:41:56"/>
    <s v="AM"/>
    <x v="29"/>
    <s v="Female"/>
    <s v="Once a month"/>
    <s v="Clothing and Fashion"/>
    <s v="Sometimes"/>
    <s v="Few times a month"/>
    <s v="categories"/>
    <s v="Multiple pages"/>
    <n v="1"/>
    <s v="Yes"/>
    <s v="Sometimes"/>
    <s v="Changed my mind or no longer need the item"/>
    <s v="Often"/>
    <s v="No"/>
    <s v="Heavily"/>
    <s v="Yes"/>
    <n v="4"/>
    <s v="Sometimes"/>
    <n v="2"/>
    <n v="3"/>
    <s v="Wide product selection"/>
    <s v="Product quality and accuracy"/>
  </r>
  <r>
    <n v="203"/>
    <s v="2023/06/07 11:44:55 AM GMT+5:30"/>
    <d v="2023-06-07T00:00:00"/>
    <d v="1899-12-30T11:44:55"/>
    <s v="AM"/>
    <x v="10"/>
    <s v="Female"/>
    <s v="Once a month"/>
    <s v="Beauty and Personal Care"/>
    <s v="Yes"/>
    <s v="Few times a week"/>
    <s v="categories"/>
    <s v="Multiple pages"/>
    <n v="3"/>
    <s v="Yes"/>
    <s v="Sometimes"/>
    <s v="Changed my mind or no longer need the item"/>
    <s v="Often"/>
    <s v="No"/>
    <s v="Occasionally"/>
    <s v="Yes"/>
    <n v="2"/>
    <s v="Yes"/>
    <n v="3"/>
    <n v="3"/>
    <s v="Competitive prices"/>
    <s v="Shipping speed and reliability"/>
  </r>
  <r>
    <n v="204"/>
    <s v="2023/06/07 11:46:52 AM GMT+5:30"/>
    <d v="2023-06-07T00:00:00"/>
    <d v="1899-12-30T11:46:52"/>
    <s v="AM"/>
    <x v="33"/>
    <s v="Female"/>
    <s v="Once a month"/>
    <s v="others"/>
    <s v="Sometimes"/>
    <s v="Rarely"/>
    <s v="others"/>
    <s v="First page"/>
    <n v="5"/>
    <s v="Yes"/>
    <s v="Always"/>
    <s v="High shipping costs"/>
    <s v="Always"/>
    <s v="Yes"/>
    <s v="Rarely"/>
    <s v="Sometimes"/>
    <n v="1"/>
    <s v="Yes"/>
    <n v="1"/>
    <n v="1"/>
    <s v="User-friendly website/app interface"/>
    <s v="Shipping speed and reliability"/>
  </r>
  <r>
    <n v="205"/>
    <s v="2023/06/07 11:47:07 AM GMT+5:30"/>
    <d v="2023-06-07T00:00:00"/>
    <d v="1899-12-30T11:47:07"/>
    <s v="AM"/>
    <x v="14"/>
    <s v="Female"/>
    <s v="Less than once a month"/>
    <s v="others"/>
    <s v="No"/>
    <s v="Rarely"/>
    <s v="others"/>
    <s v="Multiple pages"/>
    <n v="4"/>
    <s v="No"/>
    <s v="Never"/>
    <s v="others"/>
    <s v="Never"/>
    <s v="No"/>
    <s v="Never"/>
    <s v="Sometimes"/>
    <n v="4"/>
    <s v="Yes"/>
    <n v="4"/>
    <n v="4"/>
    <s v="User-friendly website/app interface"/>
    <s v="Product quality and accuracy"/>
  </r>
  <r>
    <n v="206"/>
    <s v="2023/06/07 11:47:44 AM GMT+5:30"/>
    <d v="2023-06-07T00:00:00"/>
    <d v="1899-12-30T11:47:44"/>
    <s v="AM"/>
    <x v="13"/>
    <s v="Female"/>
    <s v="Less than once a month"/>
    <s v="Home and Kitchen"/>
    <s v="Sometimes"/>
    <s v="Rarely"/>
    <s v="categories"/>
    <s v="Multiple pages"/>
    <n v="3"/>
    <s v="Yes"/>
    <s v="Sometimes"/>
    <s v="Changed my mind or no longer need the item"/>
    <s v="Rarely"/>
    <s v="No"/>
    <s v="Moderately"/>
    <s v="Yes"/>
    <n v="3"/>
    <s v="Yes"/>
    <n v="2"/>
    <n v="2"/>
    <s v="Wide product selection"/>
    <s v="Customer service responsiveness"/>
  </r>
  <r>
    <n v="207"/>
    <s v="2023/06/07 11:48:25 AM GMT+5:30"/>
    <d v="2023-06-07T00:00:00"/>
    <d v="1899-12-30T11:48:25"/>
    <s v="AM"/>
    <x v="24"/>
    <s v="Male"/>
    <s v="Less than once a month"/>
    <s v="others"/>
    <s v="No"/>
    <s v="Rarely"/>
    <s v="Keyword"/>
    <s v="Multiple pages"/>
    <n v="2"/>
    <s v="Maybe"/>
    <s v="Sometimes"/>
    <s v="Changed my mind or no longer need the item"/>
    <s v="Never"/>
    <s v="Yes"/>
    <s v="Moderately"/>
    <s v="Sometimes"/>
    <n v="4"/>
    <s v="No"/>
    <n v="3"/>
    <n v="2"/>
    <s v="Wide product selection"/>
    <s v="Scrolling option would be much better than going to next page"/>
  </r>
  <r>
    <n v="208"/>
    <s v="2023/06/07 11:54:03 AM GMT+5:30"/>
    <d v="2023-06-07T00:00:00"/>
    <d v="1899-12-30T11:54:03"/>
    <s v="AM"/>
    <x v="8"/>
    <s v="Female"/>
    <s v="Once a month"/>
    <s v="Beauty and Personal Care;Clothing and Fashion;Home and Kitchen"/>
    <s v="No"/>
    <s v="Multiple times a day"/>
    <s v="Keyword"/>
    <s v="Multiple pages"/>
    <n v="1"/>
    <s v="Maybe"/>
    <s v="Often"/>
    <s v="Changed my mind or no longer need the item"/>
    <s v="Always"/>
    <s v="Yes"/>
    <s v="Heavily"/>
    <s v="Yes"/>
    <n v="5"/>
    <s v="No"/>
    <n v="3"/>
    <n v="3"/>
    <s v="User-friendly website/app interface"/>
    <s v="Product quality and accuracy"/>
  </r>
  <r>
    <n v="209"/>
    <s v="2023/06/07 12:01:15 PM GMT+5:30"/>
    <d v="2023-06-07T00:00:00"/>
    <d v="1899-12-30T12:01:15"/>
    <s v="PM"/>
    <x v="27"/>
    <s v="Male"/>
    <s v="Once a month"/>
    <s v="Clothing and Fashion"/>
    <s v="Sometimes"/>
    <s v="Few times a week"/>
    <s v="categories"/>
    <s v="Multiple pages"/>
    <n v="3"/>
    <s v="Yes"/>
    <s v="Sometimes"/>
    <s v="Changed my mind or no longer need the item"/>
    <s v="Rarely"/>
    <s v="No"/>
    <s v="Rarely"/>
    <s v="Yes"/>
    <n v="2"/>
    <s v="Yes"/>
    <n v="3"/>
    <n v="3"/>
    <s v="Product recommendations"/>
    <s v="Product quality and accuracy"/>
  </r>
  <r>
    <n v="210"/>
    <s v="2023/06/07 12:13:39 PM GMT+5:30"/>
    <d v="2023-06-07T00:00:00"/>
    <d v="1899-12-30T12:13:39"/>
    <s v="PM"/>
    <x v="11"/>
    <s v="Male"/>
    <s v="Less than once a month"/>
    <s v="Clothing and Fashion"/>
    <s v="No"/>
    <s v="Rarely"/>
    <s v="Keyword"/>
    <s v="Multiple pages"/>
    <n v="5"/>
    <s v="Maybe"/>
    <s v="Sometimes"/>
    <s v="Found a better price elsewhere"/>
    <s v="Rarely"/>
    <s v="Yes"/>
    <s v="Moderately"/>
    <s v="Yes"/>
    <n v="3"/>
    <s v="Yes"/>
    <n v="1"/>
    <n v="3"/>
    <s v="Product recommendations"/>
    <s v="Reducing packaging waste"/>
  </r>
  <r>
    <n v="211"/>
    <s v="2023/06/07 12:23:07 PM GMT+5:30"/>
    <d v="2023-06-07T00:00:00"/>
    <d v="1899-12-30T12:23:07"/>
    <s v="PM"/>
    <x v="39"/>
    <s v="Male"/>
    <s v="Few times a month"/>
    <s v="Beauty and Personal Care;Clothing and Fashion;others"/>
    <s v="Sometimes"/>
    <s v="Few times a week"/>
    <s v="Filter"/>
    <s v="Multiple pages"/>
    <n v="1"/>
    <s v="Yes"/>
    <s v="Often"/>
    <s v="Found a better price elsewhere"/>
    <s v="Never"/>
    <s v="No"/>
    <s v="Heavily"/>
    <s v="Yes"/>
    <n v="1"/>
    <s v="Yes"/>
    <n v="2"/>
    <n v="2"/>
    <s v="Wide product selection"/>
    <s v="Product quality and accuracy"/>
  </r>
  <r>
    <n v="212"/>
    <s v="2023/06/07 12:27:12 PM GMT+5:30"/>
    <d v="2023-06-07T00:00:00"/>
    <d v="1899-12-30T12:27:12"/>
    <s v="PM"/>
    <x v="27"/>
    <s v="Female"/>
    <s v="Few times a month"/>
    <s v="Home and Kitchen;others"/>
    <s v="Yes"/>
    <s v="Multiple times a day"/>
    <s v="Keyword"/>
    <s v="Multiple pages"/>
    <n v="1"/>
    <s v="Yes"/>
    <s v="Sometimes"/>
    <s v="Changed my mind or no longer need the item"/>
    <s v="Sometimes"/>
    <s v="Yes"/>
    <s v="Moderately"/>
    <s v="Yes"/>
    <n v="2"/>
    <s v="Yes"/>
    <n v="3"/>
    <n v="2"/>
    <s v="Wide product selection"/>
    <s v="Product quality and accuracy"/>
  </r>
  <r>
    <n v="213"/>
    <s v="2023/06/07 12:29:31 PM GMT+5:30"/>
    <d v="2023-06-07T00:00:00"/>
    <d v="1899-12-30T12:29:31"/>
    <s v="PM"/>
    <x v="14"/>
    <s v="Female"/>
    <s v="Few times a month"/>
    <s v="Groceries and Gourmet Food;Home and Kitchen;others"/>
    <s v="Yes"/>
    <s v="Few times a week"/>
    <s v="Keyword"/>
    <s v="Multiple pages"/>
    <n v="4"/>
    <s v="Yes"/>
    <s v="Sometimes"/>
    <s v="Found a better price elsewhere"/>
    <s v="Often"/>
    <s v="Yes"/>
    <s v="Moderately"/>
    <s v="Sometimes"/>
    <n v="3"/>
    <s v="Yes"/>
    <n v="2"/>
    <n v="1"/>
    <s v="Competitive prices"/>
    <s v="Reducing packaging waste"/>
  </r>
  <r>
    <n v="214"/>
    <s v="2023/06/07 12:30:22 PM GMT+5:30"/>
    <d v="2023-06-07T00:00:00"/>
    <d v="1899-12-30T12:30:22"/>
    <s v="PM"/>
    <x v="33"/>
    <s v="Female"/>
    <s v="Once a week"/>
    <s v="others"/>
    <s v="No"/>
    <s v="Few times a week"/>
    <s v="Keyword"/>
    <s v="Multiple pages"/>
    <n v="5"/>
    <s v="Yes"/>
    <s v="Often"/>
    <s v="Found a better price elsewhere"/>
    <s v="Often"/>
    <s v="No"/>
    <s v="Moderately"/>
    <s v="Yes"/>
    <n v="5"/>
    <s v="Sometimes"/>
    <n v="3"/>
    <n v="4"/>
    <s v="Wide product selection"/>
    <s v="Customer service responsiveness"/>
  </r>
  <r>
    <n v="215"/>
    <s v="2023/06/07 12:36:04 PM GMT+5:30"/>
    <d v="2023-06-07T00:00:00"/>
    <d v="1899-12-30T12:36:04"/>
    <s v="PM"/>
    <x v="40"/>
    <s v="Female"/>
    <s v="Few times a month"/>
    <s v="Home and Kitchen"/>
    <s v="Sometimes"/>
    <s v="Few times a week"/>
    <s v="Filter"/>
    <s v="First page"/>
    <n v="2"/>
    <s v="Yes"/>
    <s v="Sometimes"/>
    <s v="Changed my mind or no longer need the item"/>
    <s v="Sometimes"/>
    <s v="No"/>
    <s v="Rarely"/>
    <s v="No"/>
    <n v="1"/>
    <s v="Sometimes"/>
    <n v="2"/>
    <n v="3"/>
    <s v="Wide product selection"/>
    <s v="Customer service responsiveness"/>
  </r>
  <r>
    <n v="216"/>
    <s v="2023/06/07 12:39:08 PM GMT+5:30"/>
    <d v="2023-06-07T00:00:00"/>
    <d v="1899-12-30T12:39:08"/>
    <s v="PM"/>
    <x v="41"/>
    <s v="Male"/>
    <s v="Few times a month"/>
    <s v="Beauty and Personal Care"/>
    <s v="Yes"/>
    <s v="Few times a week"/>
    <s v="Filter"/>
    <s v="Multiple pages"/>
    <n v="1"/>
    <s v="Yes"/>
    <s v="Often"/>
    <s v="Changed my mind or no longer need the item"/>
    <s v="Often"/>
    <s v="Yes"/>
    <s v="Occasionally"/>
    <s v="Yes"/>
    <n v="2"/>
    <s v="Yes"/>
    <n v="2"/>
    <n v="1"/>
    <s v="Wide product selection"/>
    <s v="Customer service responsiveness"/>
  </r>
  <r>
    <n v="217"/>
    <s v="2023/06/07 12:44:27 PM GMT+5:30"/>
    <d v="2023-06-07T00:00:00"/>
    <d v="1899-12-30T12:44:27"/>
    <s v="PM"/>
    <x v="5"/>
    <s v="Male"/>
    <s v="Few times a month"/>
    <s v="others"/>
    <s v="No"/>
    <s v="Few times a week"/>
    <s v="Keyword"/>
    <s v="Multiple pages"/>
    <n v="5"/>
    <s v="No"/>
    <s v="Sometimes"/>
    <s v="Found a better price elsewhere"/>
    <s v="Sometimes"/>
    <s v="No"/>
    <s v="Occasionally"/>
    <s v="Yes"/>
    <n v="3"/>
    <s v="Yes"/>
    <n v="3"/>
    <n v="4"/>
    <s v="Wide product selection"/>
    <s v="Customer service responsiveness"/>
  </r>
  <r>
    <n v="218"/>
    <s v="2023/06/07 12:50:13 PM GMT+5:30"/>
    <d v="2023-06-07T00:00:00"/>
    <d v="1899-12-30T12:50:13"/>
    <s v="PM"/>
    <x v="26"/>
    <s v="Male"/>
    <s v="Once a month"/>
    <s v="Beauty and Personal Care;Clothing and Fashion;Home and Kitchen;others"/>
    <s v="Yes"/>
    <s v="Few times a week"/>
    <s v="categories"/>
    <s v="Multiple pages"/>
    <n v="1"/>
    <s v="Yes"/>
    <s v="Rarely"/>
    <s v="Found a better price elsewhere"/>
    <s v="Never"/>
    <s v="No"/>
    <s v="Heavily"/>
    <s v="Yes"/>
    <n v="3"/>
    <s v="Sometimes"/>
    <n v="3"/>
    <n v="3"/>
    <s v="User-friendly website/app interface"/>
    <s v="Quality of product is very poor according to the big offers"/>
  </r>
  <r>
    <n v="219"/>
    <s v="2023/06/07 1:00:08 PM GMT+5:30"/>
    <d v="2023-06-07T00:00:00"/>
    <d v="1899-12-30T01:00:08"/>
    <s v="PM"/>
    <x v="10"/>
    <s v="Male"/>
    <s v="Once a month"/>
    <s v="Beauty and Personal Care;Clothing and Fashion;Home and Kitchen"/>
    <s v="Yes"/>
    <s v="Few times a week"/>
    <s v="categories"/>
    <s v="Multiple pages"/>
    <n v="1"/>
    <s v="Maybe"/>
    <s v="Sometimes"/>
    <s v="others"/>
    <s v="Sometimes"/>
    <s v="No"/>
    <s v="Occasionally"/>
    <s v="Sometimes"/>
    <n v="1"/>
    <s v="Yes"/>
    <n v="3"/>
    <n v="3"/>
    <s v="Competitive prices"/>
    <s v="Product quality and accuracy"/>
  </r>
  <r>
    <n v="220"/>
    <s v="2023/06/07 1:00:09 PM GMT+5:30"/>
    <d v="2023-06-07T00:00:00"/>
    <d v="1899-12-30T01:00:09"/>
    <s v="PM"/>
    <x v="13"/>
    <s v="Female"/>
    <s v="Less than once a month"/>
    <s v="Beauty and Personal Care"/>
    <s v="No"/>
    <s v="Few times a week"/>
    <s v="categories"/>
    <s v="Multiple pages"/>
    <n v="4"/>
    <s v="Yes"/>
    <s v="Sometimes"/>
    <s v="High shipping costs"/>
    <s v="Often"/>
    <s v="Yes"/>
    <s v="Rarely"/>
    <s v="Sometimes"/>
    <n v="3"/>
    <s v="No"/>
    <n v="4"/>
    <n v="3"/>
    <s v="User-friendly website/app interface"/>
    <s v="Product quality and accuracy"/>
  </r>
  <r>
    <n v="221"/>
    <s v="2023/06/07 1:04:07 PM GMT+5:30"/>
    <d v="2023-06-07T00:00:00"/>
    <d v="1899-12-30T01:04:07"/>
    <s v="PM"/>
    <x v="42"/>
    <s v="Female"/>
    <s v="Few times a month"/>
    <s v="Groceries and Gourmet Food;Home and Kitchen;others"/>
    <s v="Sometimes"/>
    <s v="Multiple times a day"/>
    <s v="Keyword"/>
    <s v="Multiple pages"/>
    <n v="1"/>
    <s v="Yes"/>
    <s v="Sometimes"/>
    <s v="Found a better price elsewhere"/>
    <s v="Always"/>
    <s v="Yes"/>
    <s v="Heavily"/>
    <s v="Yes"/>
    <n v="3"/>
    <s v="Yes"/>
    <n v="3"/>
    <n v="2"/>
    <s v="Wide product selection"/>
    <s v="I have no problem with Amazon yet. But others tell me about the refund issues "/>
  </r>
  <r>
    <n v="222"/>
    <s v="2023/06/07 1:05:41 PM GMT+5:30"/>
    <d v="2023-06-07T00:00:00"/>
    <d v="1899-12-30T01:05:41"/>
    <s v="PM"/>
    <x v="12"/>
    <s v="Male"/>
    <s v="Less than once a month"/>
    <s v="Clothing and Fashion"/>
    <s v="Yes"/>
    <s v="Few times a week"/>
    <s v="categories"/>
    <s v="Multiple pages"/>
    <n v="5"/>
    <s v="Yes"/>
    <s v="Sometimes"/>
    <s v="Changed my mind or no longer need the item"/>
    <s v="Sometimes"/>
    <s v="Yes"/>
    <s v="Occasionally"/>
    <s v="Yes"/>
    <n v="3"/>
    <s v="Yes"/>
    <n v="4"/>
    <n v="1"/>
    <s v="Wide product selection"/>
    <s v="Product quality and accuracy"/>
  </r>
  <r>
    <n v="223"/>
    <s v="2023/06/07 1:25:26 PM GMT+5:30"/>
    <d v="2023-06-07T00:00:00"/>
    <d v="1899-12-30T01:25:26"/>
    <s v="PM"/>
    <x v="1"/>
    <s v="Female"/>
    <s v="Less than once a month"/>
    <s v="Clothing and Fashion"/>
    <s v="No"/>
    <s v="Rarely"/>
    <s v="categories"/>
    <s v="Multiple pages"/>
    <n v="1"/>
    <s v="Maybe"/>
    <s v="Rarely"/>
    <s v="High shipping costs"/>
    <s v="Sometimes"/>
    <s v="No"/>
    <s v="Moderately"/>
    <s v="Yes"/>
    <n v="2"/>
    <s v="Sometimes"/>
    <n v="3"/>
    <n v="2"/>
    <s v="Competitive prices"/>
    <s v="Customer service responsiveness"/>
  </r>
  <r>
    <n v="224"/>
    <s v="2023/06/07 1:33:51 PM GMT+5:30"/>
    <d v="2023-06-07T00:00:00"/>
    <d v="1899-12-30T01:33:51"/>
    <s v="PM"/>
    <x v="0"/>
    <s v="Female"/>
    <s v="Once a month"/>
    <s v="Beauty and Personal Care;Home and Kitchen"/>
    <s v="Yes"/>
    <s v="Few times a week"/>
    <s v="Keyword"/>
    <s v="First page"/>
    <n v="1"/>
    <s v="Yes"/>
    <s v="Sometimes"/>
    <s v="Found a better price elsewhere"/>
    <s v="Rarely"/>
    <s v="No"/>
    <s v="Heavily"/>
    <s v="Yes"/>
    <n v="2"/>
    <s v="Yes"/>
    <n v="2"/>
    <n v="1"/>
    <s v="Wide product selection"/>
    <s v="Shipping speed and reliability"/>
  </r>
  <r>
    <n v="225"/>
    <s v="2023/06/07 1:40:37 PM GMT+5:30"/>
    <d v="2023-06-07T00:00:00"/>
    <d v="1899-12-30T01:40:37"/>
    <s v="PM"/>
    <x v="23"/>
    <s v="Male"/>
    <s v="Once a month"/>
    <s v="Clothing and Fashion"/>
    <s v="Sometimes"/>
    <s v="Few times a month"/>
    <s v="Keyword"/>
    <s v="Multiple pages"/>
    <n v="4"/>
    <s v="Yes"/>
    <s v="Sometimes"/>
    <s v="Found a better price elsewhere"/>
    <s v="Sometimes"/>
    <s v="No"/>
    <s v="Occasionally"/>
    <s v="Yes"/>
    <n v="3"/>
    <s v="Yes"/>
    <n v="3"/>
    <n v="4"/>
    <s v="User-friendly website/app interface"/>
    <s v="Product quality and accuracy"/>
  </r>
  <r>
    <n v="226"/>
    <s v="2023/06/07 1:49:06 PM GMT+5:30"/>
    <d v="2023-06-07T00:00:00"/>
    <d v="1899-12-30T01:49:06"/>
    <s v="PM"/>
    <x v="20"/>
    <s v="Male"/>
    <s v="Less than once a month"/>
    <s v="others"/>
    <s v="No"/>
    <s v="Rarely"/>
    <s v="Keyword"/>
    <s v="Multiple pages"/>
    <n v="2"/>
    <s v="Maybe"/>
    <s v="Sometimes"/>
    <s v="Changed my mind or no longer need the item"/>
    <s v="Rarely"/>
    <s v="No"/>
    <s v="Moderately"/>
    <s v="Yes"/>
    <n v="5"/>
    <s v="Yes"/>
    <n v="2"/>
    <n v="2"/>
    <s v="Competitive prices"/>
    <s v="Product quality and accuracy"/>
  </r>
  <r>
    <n v="227"/>
    <s v="2023/06/07 2:09:49 PM GMT+5:30"/>
    <d v="2023-06-07T00:00:00"/>
    <d v="1899-12-30T02:09:49"/>
    <s v="PM"/>
    <x v="0"/>
    <s v="Male"/>
    <s v="Less than once a month"/>
    <s v="others"/>
    <s v="No"/>
    <s v="Few times a week"/>
    <s v="Keyword"/>
    <s v="First page"/>
    <n v="3"/>
    <s v="Yes"/>
    <s v="Rarely"/>
    <s v="Changed my mind or no longer need the item"/>
    <s v="Often"/>
    <s v="Yes"/>
    <s v="Moderately"/>
    <s v="Sometimes"/>
    <n v="2"/>
    <s v="Sometimes"/>
    <n v="3"/>
    <n v="2"/>
    <s v="User-friendly website/app interface"/>
    <s v="Product quality and accuracy"/>
  </r>
  <r>
    <n v="228"/>
    <s v="2023/06/07 2:11:50 PM GMT+5:30"/>
    <d v="2023-06-07T00:00:00"/>
    <d v="1899-12-30T02:11:50"/>
    <s v="PM"/>
    <x v="33"/>
    <s v="Female"/>
    <s v="Few times a month"/>
    <s v="Home and Kitchen"/>
    <s v="Yes"/>
    <s v="Few times a week"/>
    <s v="categories"/>
    <s v="Multiple pages"/>
    <n v="1"/>
    <s v="Yes"/>
    <s v="Always"/>
    <s v="Found a better price elsewhere"/>
    <s v="Often"/>
    <s v="No"/>
    <s v="Occasionally"/>
    <s v="Yes"/>
    <n v="1"/>
    <s v="Yes"/>
    <n v="2"/>
    <n v="2"/>
    <s v="Product recommendations"/>
    <s v="Product quality and accuracy"/>
  </r>
  <r>
    <n v="229"/>
    <s v="2023/06/07 2:16:43 PM GMT+5:30"/>
    <d v="2023-06-07T00:00:00"/>
    <d v="1899-12-30T02:16:43"/>
    <s v="PM"/>
    <x v="23"/>
    <s v="Male"/>
    <s v="Less than once a month"/>
    <s v="others"/>
    <s v="Sometimes"/>
    <s v="Rarely"/>
    <s v="Keyword"/>
    <s v="First page"/>
    <n v="2"/>
    <s v="Maybe"/>
    <s v="Rarely"/>
    <s v="others"/>
    <s v="Often"/>
    <s v="No"/>
    <s v="Heavily"/>
    <s v="Sometimes"/>
    <n v="3"/>
    <s v="Sometimes"/>
    <n v="3"/>
    <n v="3"/>
    <s v="Product recommendations"/>
    <s v="Customer service responsiveness"/>
  </r>
  <r>
    <n v="230"/>
    <s v="2023/06/07 2:19:05 PM GMT+5:30"/>
    <d v="2023-06-07T00:00:00"/>
    <d v="1899-12-30T02:19:05"/>
    <s v="PM"/>
    <x v="4"/>
    <s v="Female"/>
    <s v="Once a month"/>
    <s v="Home and Kitchen"/>
    <s v="No"/>
    <s v="Rarely"/>
    <s v="categories"/>
    <s v="Multiple pages"/>
    <n v="1"/>
    <s v="Yes"/>
    <s v="Sometimes"/>
    <s v="Changed my mind or no longer need the item"/>
    <s v="Often"/>
    <s v="Yes"/>
    <s v="Moderately"/>
    <s v="Yes"/>
    <n v="3"/>
    <s v="Sometimes"/>
    <n v="2"/>
    <n v="3"/>
    <s v="Competitive prices"/>
    <s v="Product quality and accuracy"/>
  </r>
  <r>
    <n v="231"/>
    <s v="2023/06/07 2:22:14 PM GMT+5:30"/>
    <d v="2023-06-07T00:00:00"/>
    <d v="1899-12-30T02:22:14"/>
    <s v="PM"/>
    <x v="0"/>
    <s v="Female"/>
    <s v="Less than once a month"/>
    <s v="Beauty and Personal Care;Clothing and Fashion"/>
    <s v="No"/>
    <s v="Few times a month"/>
    <s v="Keyword"/>
    <s v="Multiple pages"/>
    <n v="4"/>
    <s v="Yes"/>
    <s v="Rarely"/>
    <s v="Changed my mind or no longer need the item"/>
    <s v="Sometimes"/>
    <s v="No"/>
    <s v="Heavily"/>
    <s v="Yes"/>
    <n v="4"/>
    <s v="Yes"/>
    <n v="3"/>
    <n v="4"/>
    <s v="User-friendly website/app interface"/>
    <s v="Shipping speed and reliability"/>
  </r>
  <r>
    <n v="232"/>
    <s v="2023/06/07 2:23:02 PM GMT+5:30"/>
    <d v="2023-06-07T00:00:00"/>
    <d v="1899-12-30T02:23:02"/>
    <s v="PM"/>
    <x v="8"/>
    <s v="Female"/>
    <s v="Once a week"/>
    <s v="Groceries and Gourmet Food;Beauty and Personal Care;Clothing and Fashion;Home and Kitchen;others"/>
    <s v="Yes"/>
    <s v="Multiple times a day"/>
    <s v="Keyword"/>
    <s v="Multiple pages"/>
    <n v="1"/>
    <s v="Yes"/>
    <s v="Often"/>
    <s v="Found a better price elsewhere"/>
    <s v="Never"/>
    <s v="Yes"/>
    <s v="Moderately"/>
    <s v="Yes"/>
    <n v="2"/>
    <s v="Sometimes"/>
    <n v="2"/>
    <n v="2"/>
    <s v="Wide product selection"/>
    <s v="Customer service responsiveness"/>
  </r>
  <r>
    <n v="233"/>
    <s v="2023/06/07 2:33:56 PM GMT+5:30"/>
    <d v="2023-06-07T00:00:00"/>
    <d v="1899-12-30T02:33:56"/>
    <s v="PM"/>
    <x v="8"/>
    <s v="Female"/>
    <s v="Less than once a month"/>
    <s v="Clothing and Fashion"/>
    <s v="Yes"/>
    <s v="Few times a month"/>
    <s v="others"/>
    <s v="First page"/>
    <n v="1"/>
    <s v="Maybe"/>
    <s v="Sometimes"/>
    <s v="High shipping costs"/>
    <s v="Sometimes"/>
    <s v="Yes"/>
    <s v="Moderately"/>
    <s v="Yes"/>
    <n v="1"/>
    <s v="Yes"/>
    <n v="1"/>
    <n v="3"/>
    <s v="Wide product selection"/>
    <s v="Product quality and accuracy"/>
  </r>
  <r>
    <n v="234"/>
    <s v="2023/06/07 2:40:30 PM GMT+5:30"/>
    <d v="2023-06-07T00:00:00"/>
    <d v="1899-12-30T02:40:30"/>
    <s v="PM"/>
    <x v="38"/>
    <s v="Female"/>
    <s v="Few times a month"/>
    <s v="Home and Kitchen"/>
    <s v="No"/>
    <s v="Few times a week"/>
    <s v="categories"/>
    <s v="Multiple pages"/>
    <n v="1"/>
    <s v="Yes"/>
    <s v="Often"/>
    <s v="Found a better price elsewhere"/>
    <s v="Sometimes"/>
    <s v="Yes"/>
    <s v="Heavily"/>
    <s v="Yes"/>
    <n v="4"/>
    <s v="Yes"/>
    <n v="3"/>
    <n v="3"/>
    <s v="User-friendly website/app interface"/>
    <s v="Customer service responsiveness"/>
  </r>
  <r>
    <n v="235"/>
    <s v="2023/06/07 3:13:52 PM GMT+5:30"/>
    <d v="2023-06-07T00:00:00"/>
    <d v="1899-12-30T03:13:52"/>
    <s v="PM"/>
    <x v="5"/>
    <s v="Female"/>
    <s v="Less than once a month"/>
    <s v="Beauty and Personal Care"/>
    <s v="No"/>
    <s v="Few times a week"/>
    <s v="Keyword"/>
    <s v="Multiple pages"/>
    <n v="1"/>
    <s v="Yes"/>
    <s v="Sometimes"/>
    <s v="Found a better price elsewhere"/>
    <s v="Sometimes"/>
    <s v="No"/>
    <s v="Moderately"/>
    <s v="Yes"/>
    <n v="4"/>
    <s v="Yes"/>
    <n v="3"/>
    <n v="1"/>
    <s v="User-friendly website/app interface"/>
    <s v="Customer service responsiveness"/>
  </r>
  <r>
    <n v="236"/>
    <s v="2023/06/07 3:56:01 PM GMT+5:30"/>
    <d v="2023-06-07T00:00:00"/>
    <d v="1899-12-30T03:56:01"/>
    <s v="PM"/>
    <x v="0"/>
    <s v="Female"/>
    <s v="Few times a month"/>
    <s v="Beauty and Personal Care;others"/>
    <s v="No"/>
    <s v="Few times a month"/>
    <s v="categories"/>
    <s v="Multiple pages"/>
    <n v="1"/>
    <s v="Yes"/>
    <s v="Sometimes"/>
    <s v="Found a better price elsewhere"/>
    <s v="Rarely"/>
    <s v="No"/>
    <s v="Occasionally"/>
    <s v="Yes"/>
    <n v="1"/>
    <s v="Sometimes"/>
    <n v="3"/>
    <n v="2"/>
    <s v="Product recommendations"/>
    <s v="Product quality and accuracy"/>
  </r>
  <r>
    <n v="237"/>
    <s v="2023/06/07 3:58:52 PM GMT+5:30"/>
    <d v="2023-06-07T00:00:00"/>
    <d v="1899-12-30T03:58:52"/>
    <s v="PM"/>
    <x v="43"/>
    <s v="Male"/>
    <s v="Once a month"/>
    <s v="Clothing and Fashion;others"/>
    <s v="No"/>
    <s v="Few times a week"/>
    <s v="Keyword"/>
    <s v="First page"/>
    <n v="1"/>
    <s v="Yes"/>
    <s v="Sometimes"/>
    <s v="others"/>
    <s v="Rarely"/>
    <s v="No"/>
    <s v="Heavily"/>
    <s v="Sometimes"/>
    <n v="3"/>
    <s v="Sometimes"/>
    <n v="3"/>
    <n v="2"/>
    <s v="Wide product selection"/>
    <s v="Product quality and accuracy"/>
  </r>
  <r>
    <n v="238"/>
    <s v="2023/06/07 4:10:33 PM GMT+5:30"/>
    <d v="2023-06-07T00:00:00"/>
    <d v="1899-12-30T04:10:33"/>
    <s v="PM"/>
    <x v="40"/>
    <s v="Male"/>
    <s v="Less than once a month"/>
    <s v="Clothing and Fashion;others"/>
    <s v="Yes"/>
    <s v="Few times a month"/>
    <s v="Keyword"/>
    <s v="Multiple pages"/>
    <n v="2"/>
    <s v="Yes"/>
    <s v="Often"/>
    <s v="Found a better price elsewhere"/>
    <s v="Sometimes"/>
    <s v="Yes"/>
    <s v="Moderately"/>
    <s v="Yes"/>
    <n v="3"/>
    <s v="Sometimes"/>
    <n v="3"/>
    <n v="2"/>
    <s v="Wide product selection"/>
    <s v="Product quality and accuracy"/>
  </r>
  <r>
    <n v="239"/>
    <s v="2023/06/07 4:46:12 PM GMT+5:30"/>
    <d v="2023-06-07T00:00:00"/>
    <d v="1899-12-30T04:46:12"/>
    <s v="PM"/>
    <x v="0"/>
    <s v="Female"/>
    <s v="Once a month"/>
    <s v="Beauty and Personal Care;Clothing and Fashion"/>
    <s v="No"/>
    <s v="Few times a month"/>
    <s v="categories"/>
    <s v="Multiple pages"/>
    <n v="4"/>
    <s v="Yes"/>
    <s v="Sometimes"/>
    <s v="Found a better price elsewhere"/>
    <s v="Sometimes"/>
    <s v="No"/>
    <s v="Heavily"/>
    <s v="Yes"/>
    <n v="3"/>
    <s v="Sometimes"/>
    <n v="4"/>
    <n v="3"/>
    <s v="User-friendly website/app interface"/>
    <s v="Reducing packaging waste"/>
  </r>
  <r>
    <n v="240"/>
    <s v="2023/06/07 5:26:20 PM GMT+5:30"/>
    <d v="2023-06-07T00:00:00"/>
    <d v="1899-12-30T05:26:20"/>
    <s v="PM"/>
    <x v="5"/>
    <s v="Female"/>
    <s v="Less than once a month"/>
    <s v="Beauty and Personal Care"/>
    <s v="No"/>
    <s v="Few times a week"/>
    <s v="Keyword"/>
    <s v="Multiple pages"/>
    <n v="5"/>
    <s v="Yes"/>
    <s v="Sometimes"/>
    <s v="High shipping costs"/>
    <s v="Rarely"/>
    <s v="Yes"/>
    <s v="Heavily"/>
    <s v="Yes"/>
    <n v="3"/>
    <s v="Yes"/>
    <n v="3"/>
    <n v="3"/>
    <s v="Competitive prices"/>
    <s v="Shipping speed and reliability"/>
  </r>
  <r>
    <n v="241"/>
    <s v="2023/06/07 5:58:12 PM GMT+5:30"/>
    <d v="2023-06-07T00:00:00"/>
    <d v="1899-12-30T05:58:12"/>
    <s v="PM"/>
    <x v="29"/>
    <s v="Female"/>
    <s v="Multiple times a week"/>
    <s v="Groceries and Gourmet Food;Beauty and Personal Care;Clothing and Fashion;Home and Kitchen;others"/>
    <s v="Sometimes"/>
    <s v="Few times a week"/>
    <s v="categories"/>
    <s v="Multiple pages"/>
    <n v="1"/>
    <s v="Yes"/>
    <s v="Always"/>
    <s v="Changed my mind or no longer need the item"/>
    <s v="Often"/>
    <s v="Yes"/>
    <s v="Heavily"/>
    <s v="Yes"/>
    <n v="2"/>
    <s v="Sometimes"/>
    <n v="3"/>
    <n v="2"/>
    <s v="Wide product selection"/>
    <s v="Reducing packaging waste"/>
  </r>
  <r>
    <n v="242"/>
    <s v="2023/06/07 6:15:10 PM GMT+5:30"/>
    <d v="2023-06-07T00:00:00"/>
    <d v="1899-12-30T06:15:10"/>
    <s v="PM"/>
    <x v="0"/>
    <s v="Female"/>
    <s v="Few times a month"/>
    <s v="Beauty and Personal Care;Home and Kitchen"/>
    <s v="No"/>
    <s v="Few times a month"/>
    <s v="categories"/>
    <s v="Multiple pages"/>
    <n v="3"/>
    <s v="Maybe"/>
    <s v="Sometimes"/>
    <s v="Changed my mind or no longer need the item"/>
    <s v="Sometimes"/>
    <s v="Yes"/>
    <s v="Occasionally"/>
    <s v="No"/>
    <n v="3"/>
    <s v="No"/>
    <n v="2"/>
    <n v="2"/>
    <s v="Product recommendations"/>
    <s v="Reducing packaging waste"/>
  </r>
  <r>
    <n v="243"/>
    <s v="2023/06/07 6:16:51 PM GMT+5:30"/>
    <d v="2023-06-07T00:00:00"/>
    <d v="1899-12-30T06:16:51"/>
    <s v="PM"/>
    <x v="0"/>
    <s v="Female"/>
    <s v="Few times a month"/>
    <s v="Clothing and Fashion;Home and Kitchen"/>
    <s v="No"/>
    <s v="Few times a week"/>
    <s v="Filter"/>
    <s v="Multiple pages"/>
    <n v="3"/>
    <s v="No"/>
    <s v="Sometimes"/>
    <s v="Changed my mind or no longer need the item"/>
    <s v="Sometimes"/>
    <s v="No"/>
    <s v="Rarely"/>
    <s v="Sometimes"/>
    <n v="3"/>
    <s v="No"/>
    <n v="3"/>
    <n v="3"/>
    <s v="User-friendly website/app interface"/>
    <s v="Reducing packaging waste"/>
  </r>
  <r>
    <n v="244"/>
    <s v="2023/06/07 6:17:42 PM GMT+5:30"/>
    <d v="2023-06-07T00:00:00"/>
    <d v="1899-12-30T06:17:42"/>
    <s v="PM"/>
    <x v="0"/>
    <s v="Female"/>
    <s v="Once a month"/>
    <s v="Clothing and Fashion;Home and Kitchen"/>
    <s v="Sometimes"/>
    <s v="Few times a month"/>
    <s v="Filter"/>
    <s v="First page"/>
    <n v="3"/>
    <s v="Maybe"/>
    <s v="Sometimes"/>
    <s v="Changed my mind or no longer need the item"/>
    <s v="Sometimes"/>
    <s v="Yes"/>
    <s v="Occasionally"/>
    <s v="No"/>
    <n v="3"/>
    <s v="No"/>
    <n v="3"/>
    <n v="3"/>
    <s v="Product recommendations"/>
    <s v="Reducing packaging waste"/>
  </r>
  <r>
    <n v="245"/>
    <s v="2023/06/07 6:18:37 PM GMT+5:30"/>
    <d v="2023-06-07T00:00:00"/>
    <d v="1899-12-30T06:18:37"/>
    <s v="PM"/>
    <x v="0"/>
    <s v="Female"/>
    <s v="Once a week"/>
    <s v="Beauty and Personal Care"/>
    <s v="No"/>
    <s v="Few times a month"/>
    <s v="categories"/>
    <s v="Multiple pages"/>
    <n v="2"/>
    <s v="No"/>
    <s v="Often"/>
    <s v="Found a better price elsewhere"/>
    <s v="Sometimes"/>
    <s v="No"/>
    <s v="Occasionally"/>
    <s v="Sometimes"/>
    <n v="3"/>
    <s v="No"/>
    <n v="3"/>
    <n v="2"/>
    <s v="Product recommendations"/>
    <s v="Customer service responsiveness"/>
  </r>
  <r>
    <n v="246"/>
    <s v="2023/06/07 6:20:00 PM GMT+5:30"/>
    <d v="2023-06-07T00:00:00"/>
    <d v="1899-12-30T06:20:00"/>
    <s v="PM"/>
    <x v="3"/>
    <s v="Female"/>
    <s v="Once a month"/>
    <s v="Clothing and Fashion;Home and Kitchen"/>
    <s v="No"/>
    <s v="Few times a month"/>
    <s v="Filter"/>
    <s v="Multiple pages"/>
    <n v="4"/>
    <s v="Maybe"/>
    <s v="Sometimes"/>
    <s v="Found a better price elsewhere"/>
    <s v="Rarely"/>
    <s v="Yes"/>
    <s v="Moderately"/>
    <s v="No"/>
    <n v="2"/>
    <s v="No"/>
    <n v="2"/>
    <n v="4"/>
    <s v="Competitive prices"/>
    <s v="Customer service responsiveness"/>
  </r>
  <r>
    <n v="247"/>
    <s v="2023/06/07 6:20:53 PM GMT+5:30"/>
    <d v="2023-06-07T00:00:00"/>
    <d v="1899-12-30T06:20:53"/>
    <s v="PM"/>
    <x v="3"/>
    <s v="Female"/>
    <s v="Once a week"/>
    <s v="Clothing and Fashion"/>
    <s v="No"/>
    <s v="Few times a week"/>
    <s v="Filter"/>
    <s v="Multiple pages"/>
    <n v="3"/>
    <s v="No"/>
    <s v="Sometimes"/>
    <s v="Found a better price elsewhere"/>
    <s v="Sometimes"/>
    <s v="No"/>
    <s v="Moderately"/>
    <s v="No"/>
    <n v="4"/>
    <s v="Yes"/>
    <n v="2"/>
    <n v="1"/>
    <s v="Product recommendations"/>
    <s v="Customer service responsiveness"/>
  </r>
  <r>
    <n v="248"/>
    <s v="2023/06/07 6:28:35 PM GMT+5:30"/>
    <d v="2023-06-07T00:00:00"/>
    <d v="1899-12-30T06:28:35"/>
    <s v="PM"/>
    <x v="24"/>
    <s v="Female"/>
    <s v="Once a week"/>
    <s v="Beauty and Personal Care"/>
    <s v="No"/>
    <s v="Few times a week"/>
    <s v="Filter"/>
    <s v="Multiple pages"/>
    <n v="2"/>
    <s v="No"/>
    <s v="Sometimes"/>
    <s v="Found a better price elsewhere"/>
    <s v="Often"/>
    <s v="Yes"/>
    <s v="Occasionally"/>
    <s v="No"/>
    <n v="2"/>
    <s v="No"/>
    <n v="3"/>
    <n v="2"/>
    <s v="Competitive prices"/>
    <s v="Customer service responsiveness"/>
  </r>
  <r>
    <n v="249"/>
    <s v="2023/06/07 6:29:14 PM GMT+5:30"/>
    <d v="2023-06-07T00:00:00"/>
    <d v="1899-12-30T06:29:14"/>
    <s v="PM"/>
    <x v="0"/>
    <s v="Female"/>
    <s v="Few times a month"/>
    <s v="Clothing and Fashion;Home and Kitchen"/>
    <s v="No"/>
    <s v="Few times a week"/>
    <s v="Filter"/>
    <s v="Multiple pages"/>
    <n v="3"/>
    <s v="No"/>
    <s v="Sometimes"/>
    <s v="Found a better price elsewhere"/>
    <s v="Sometimes"/>
    <s v="No"/>
    <s v="Occasionally"/>
    <s v="No"/>
    <n v="3"/>
    <s v="No"/>
    <n v="3"/>
    <n v="1"/>
    <s v="Product recommendations"/>
    <s v="Customer service responsiveness"/>
  </r>
  <r>
    <n v="250"/>
    <s v="2023/06/07 6:29:53 PM GMT+5:30"/>
    <d v="2023-06-07T00:00:00"/>
    <d v="1899-12-30T06:29:53"/>
    <s v="PM"/>
    <x v="0"/>
    <s v="Female"/>
    <s v="Once a week"/>
    <s v="Beauty and Personal Care"/>
    <s v="No"/>
    <s v="Few times a month"/>
    <s v="Filter"/>
    <s v="Multiple pages"/>
    <n v="3"/>
    <s v="No"/>
    <s v="Sometimes"/>
    <s v="Found a better price elsewhere"/>
    <s v="Sometimes"/>
    <s v="No"/>
    <s v="Occasionally"/>
    <s v="Sometimes"/>
    <n v="3"/>
    <s v="No"/>
    <n v="3"/>
    <n v="2"/>
    <s v="Product recommendations"/>
    <s v="Reducing packaging waste"/>
  </r>
  <r>
    <n v="251"/>
    <s v="2023/06/07 6:30:43 PM GMT+5:30"/>
    <d v="2023-06-07T00:00:00"/>
    <d v="1899-12-30T06:30:43"/>
    <s v="PM"/>
    <x v="0"/>
    <s v="Prefer not to say"/>
    <s v="Few times a month"/>
    <s v="Clothing and Fashion"/>
    <s v="No"/>
    <s v="Few times a month"/>
    <s v="categories"/>
    <s v="Multiple pages"/>
    <n v="3"/>
    <s v="No"/>
    <s v="Sometimes"/>
    <s v="Changed my mind or no longer need the item"/>
    <s v="Sometimes"/>
    <s v="Yes"/>
    <s v="Occasionally"/>
    <s v="No"/>
    <n v="3"/>
    <s v="No"/>
    <n v="3"/>
    <n v="1"/>
    <s v="Competitive prices"/>
    <s v="Customer service responsiveness"/>
  </r>
  <r>
    <n v="252"/>
    <s v="2023/06/07 6:31:23 PM GMT+5:30"/>
    <d v="2023-06-07T00:00:00"/>
    <d v="1899-12-30T06:31:23"/>
    <s v="PM"/>
    <x v="23"/>
    <s v="Female"/>
    <s v="Once a week"/>
    <s v="Beauty and Personal Care"/>
    <s v="No"/>
    <s v="Few times a month"/>
    <s v="categories"/>
    <s v="Multiple pages"/>
    <n v="2"/>
    <s v="No"/>
    <s v="Sometimes"/>
    <s v="Changed my mind or no longer need the item"/>
    <s v="Sometimes"/>
    <s v="No"/>
    <s v="Rarely"/>
    <s v="Sometimes"/>
    <n v="3"/>
    <s v="No"/>
    <n v="2"/>
    <n v="1"/>
    <s v="Wide product selection"/>
    <s v="Customer service responsiveness"/>
  </r>
  <r>
    <n v="253"/>
    <s v="2023/06/07 7:17:13 PM GMT+5:30"/>
    <d v="2023-06-07T00:00:00"/>
    <d v="1899-12-30T07:17:13"/>
    <s v="PM"/>
    <x v="0"/>
    <s v="Female"/>
    <s v="Less than once a month"/>
    <s v="others"/>
    <s v="No"/>
    <s v="Rarely"/>
    <s v="categories"/>
    <s v="Multiple pages"/>
    <n v="3"/>
    <s v="Maybe"/>
    <s v="Sometimes"/>
    <s v="Changed my mind or no longer need the item"/>
    <s v="Never"/>
    <s v="Yes"/>
    <s v="Occasionally"/>
    <s v="Sometimes"/>
    <n v="3"/>
    <s v="Sometimes"/>
    <n v="3"/>
    <n v="2"/>
    <s v="Wide product selection"/>
    <s v="Product quality and accuracy"/>
  </r>
  <r>
    <n v="254"/>
    <s v="2023/06/07 8:20:23 PM GMT+5:30"/>
    <d v="2023-06-07T00:00:00"/>
    <d v="1899-12-30T08:20:23"/>
    <s v="PM"/>
    <x v="16"/>
    <s v="Female"/>
    <s v="Less than once a month"/>
    <s v="Clothing and Fashion"/>
    <s v="No"/>
    <s v="Rarely"/>
    <s v="categories"/>
    <s v="Multiple pages"/>
    <n v="1"/>
    <s v="Maybe"/>
    <s v="Rarely"/>
    <s v="Changed my mind or no longer need the item"/>
    <s v="Always"/>
    <s v="No"/>
    <s v="Heavily"/>
    <s v="Yes"/>
    <n v="5"/>
    <s v="Sometimes"/>
    <n v="3"/>
    <n v="2"/>
    <s v="Product recommendations"/>
    <s v="Product quality and accuracy"/>
  </r>
  <r>
    <n v="255"/>
    <s v="2023/06/07 8:41:53 PM GMT+5:30"/>
    <d v="2023-06-07T00:00:00"/>
    <d v="1899-12-30T08:41:53"/>
    <s v="PM"/>
    <x v="17"/>
    <s v="Male"/>
    <s v="Less than once a month"/>
    <s v="others"/>
    <s v="No"/>
    <s v="Rarely"/>
    <s v="Keyword"/>
    <s v="Multiple pages"/>
    <n v="1"/>
    <s v="Yes"/>
    <s v="Often"/>
    <s v="Found a better price elsewhere"/>
    <s v="Never"/>
    <s v="Yes"/>
    <s v="Heavily"/>
    <s v="Yes"/>
    <n v="1"/>
    <s v="Yes"/>
    <n v="3"/>
    <n v="3"/>
    <s v="Wide product selection"/>
    <s v="Product quality and accuracy"/>
  </r>
  <r>
    <n v="256"/>
    <s v="2023/06/07 9:16:59 PM GMT+5:30"/>
    <d v="2023-06-07T00:00:00"/>
    <d v="1899-12-30T09:16:59"/>
    <s v="PM"/>
    <x v="33"/>
    <s v="Prefer not to say"/>
    <s v="Once a week"/>
    <s v="Beauty and Personal Care;Home and Kitchen"/>
    <s v="No"/>
    <s v="Few times a month"/>
    <s v="Filter"/>
    <s v="Multiple pages"/>
    <n v="4"/>
    <s v="Maybe"/>
    <s v="Rarely"/>
    <s v="Changed my mind or no longer need the item"/>
    <s v="Sometimes"/>
    <s v="No"/>
    <s v="Moderately"/>
    <s v="No"/>
    <n v="3"/>
    <s v="No"/>
    <n v="3"/>
    <n v="3"/>
    <s v="User-friendly website/app interface"/>
    <s v="Reducing packaging waste"/>
  </r>
  <r>
    <n v="257"/>
    <s v="2023/06/07 9:17:50 PM GMT+5:30"/>
    <d v="2023-06-07T00:00:00"/>
    <d v="1899-12-30T09:17:50"/>
    <s v="PM"/>
    <x v="26"/>
    <s v="Female"/>
    <s v="Once a month"/>
    <s v="others"/>
    <s v="No"/>
    <s v="Few times a week"/>
    <s v="categories"/>
    <s v="Multiple pages"/>
    <n v="2"/>
    <s v="No"/>
    <s v="Sometimes"/>
    <s v="Found a better price elsewhere"/>
    <s v="Rarely"/>
    <s v="No"/>
    <s v="Moderately"/>
    <s v="Yes"/>
    <n v="3"/>
    <s v="No"/>
    <n v="1"/>
    <n v="3"/>
    <s v="Competitive prices"/>
    <s v="Customer service responsiveness"/>
  </r>
  <r>
    <n v="258"/>
    <s v="2023/06/07 9:18:29 PM GMT+5:30"/>
    <d v="2023-06-07T00:00:00"/>
    <d v="1899-12-30T09:18:29"/>
    <s v="PM"/>
    <x v="30"/>
    <s v="Female"/>
    <s v="Few times a month"/>
    <s v="Groceries and Gourmet Food;Home and Kitchen"/>
    <s v="Sometimes"/>
    <s v="Few times a week"/>
    <s v="Filter"/>
    <s v="Multiple pages"/>
    <n v="3"/>
    <s v="Maybe"/>
    <s v="Sometimes"/>
    <s v="Changed my mind or no longer need the item"/>
    <s v="Always"/>
    <s v="Yes"/>
    <s v="Moderately"/>
    <s v="No"/>
    <n v="1"/>
    <s v="No"/>
    <n v="2"/>
    <n v="2"/>
    <s v="Product recommendations"/>
    <s v="Reducing packaging waste"/>
  </r>
  <r>
    <n v="259"/>
    <s v="2023/06/07 9:18:55 PM GMT+5:30"/>
    <d v="2023-06-07T00:00:00"/>
    <d v="1899-12-30T09:18:55"/>
    <s v="PM"/>
    <x v="24"/>
    <s v="Male"/>
    <s v="Once a week"/>
    <s v="Clothing and Fashion"/>
    <s v="Yes"/>
    <s v="Few times a week"/>
    <s v="others"/>
    <s v="Multiple pages"/>
    <n v="4"/>
    <s v="No"/>
    <s v="Rarely"/>
    <s v="Changed my mind or no longer need the item"/>
    <s v="Often"/>
    <s v="Yes"/>
    <s v="Occasionally"/>
    <s v="No"/>
    <n v="4"/>
    <s v="No"/>
    <n v="3"/>
    <n v="2"/>
    <s v="Product recommendations"/>
    <s v="Reducing packaging waste"/>
  </r>
  <r>
    <n v="260"/>
    <s v="2023/06/07 9:19:32 PM GMT+5:30"/>
    <d v="2023-06-07T00:00:00"/>
    <d v="1899-12-30T09:19:32"/>
    <s v="PM"/>
    <x v="25"/>
    <s v="Female"/>
    <s v="Once a week"/>
    <s v="Clothing and Fashion"/>
    <s v="Sometimes"/>
    <s v="Few times a month"/>
    <s v="categories"/>
    <s v="Multiple pages"/>
    <n v="2"/>
    <s v="Maybe"/>
    <s v="Sometimes"/>
    <s v="Found a better price elsewhere"/>
    <s v="Sometimes"/>
    <s v="Yes"/>
    <s v="Occasionally"/>
    <s v="No"/>
    <n v="5"/>
    <s v="Sometimes"/>
    <n v="4"/>
    <n v="3"/>
    <s v="Competitive prices"/>
    <s v="Customer service responsiveness"/>
  </r>
  <r>
    <n v="261"/>
    <s v="2023/06/07 9:21:10 PM GMT+5:30"/>
    <d v="2023-06-07T00:00:00"/>
    <d v="1899-12-30T09:21:10"/>
    <s v="PM"/>
    <x v="0"/>
    <s v="Female"/>
    <s v="Few times a month"/>
    <s v="Clothing and Fashion;Home and Kitchen;others"/>
    <s v="Sometimes"/>
    <s v="Few times a month"/>
    <s v="Filter"/>
    <s v="Multiple pages"/>
    <n v="2"/>
    <s v="No"/>
    <s v="Always"/>
    <s v="Changed my mind or no longer need the item"/>
    <s v="Sometimes"/>
    <s v="Yes"/>
    <s v="Rarely"/>
    <s v="No"/>
    <n v="2"/>
    <s v="No"/>
    <n v="3"/>
    <n v="3"/>
    <s v="Competitive prices"/>
    <s v="Customer service responsiveness"/>
  </r>
  <r>
    <n v="262"/>
    <s v="2023/06/07 9:21:50 PM GMT+5:30"/>
    <d v="2023-06-07T00:00:00"/>
    <d v="1899-12-30T09:21:50"/>
    <s v="PM"/>
    <x v="11"/>
    <s v="Female"/>
    <s v="Once a week"/>
    <s v="Beauty and Personal Care"/>
    <s v="Yes"/>
    <s v="Few times a week"/>
    <s v="Filter"/>
    <s v="First page"/>
    <n v="3"/>
    <s v="No"/>
    <s v="Often"/>
    <s v="Changed my mind or no longer need the item"/>
    <s v="Sometimes"/>
    <s v="No"/>
    <s v="Moderately"/>
    <s v="No"/>
    <n v="4"/>
    <s v="No"/>
    <n v="4"/>
    <n v="5"/>
    <s v="Product recommendations"/>
    <s v="Customer service responsiveness"/>
  </r>
  <r>
    <n v="263"/>
    <s v="2023/06/07 9:22:24 PM GMT+5:30"/>
    <d v="2023-06-07T00:00:00"/>
    <d v="1899-12-30T09:22:24"/>
    <s v="PM"/>
    <x v="0"/>
    <s v="Female"/>
    <s v="Once a week"/>
    <s v="Beauty and Personal Care"/>
    <s v="Yes"/>
    <s v="Multiple times a day"/>
    <s v="Keyword"/>
    <s v="Multiple pages"/>
    <n v="3"/>
    <s v="Yes"/>
    <s v="Always"/>
    <s v="Changed my mind or no longer need the item"/>
    <s v="Always"/>
    <s v="Yes"/>
    <s v="Occasionally"/>
    <s v="Yes"/>
    <n v="2"/>
    <s v="No"/>
    <n v="4"/>
    <n v="3"/>
    <s v="Product recommendations"/>
    <s v="Product quality and accuracy"/>
  </r>
  <r>
    <n v="264"/>
    <s v="2023/06/07 9:23:39 PM GMT+5:30"/>
    <d v="2023-06-07T00:00:00"/>
    <d v="1899-12-30T09:23:39"/>
    <s v="PM"/>
    <x v="0"/>
    <s v="Female"/>
    <s v="Few times a month"/>
    <s v="Clothing and Fashion"/>
    <s v="No"/>
    <s v="Few times a week"/>
    <s v="Filter"/>
    <s v="First page"/>
    <n v="2"/>
    <s v="Maybe"/>
    <s v="Always"/>
    <s v="Found a better price elsewhere"/>
    <s v="Often"/>
    <s v="Yes"/>
    <s v="Rarely"/>
    <s v="No"/>
    <n v="2"/>
    <s v="No"/>
    <n v="3"/>
    <n v="2"/>
    <s v="Product recommendations"/>
    <s v="Customer service responsiveness"/>
  </r>
  <r>
    <n v="265"/>
    <s v="2023/06/07 9:23:41 PM GMT+5:30"/>
    <d v="2023-06-07T00:00:00"/>
    <d v="1899-12-30T09:23:41"/>
    <s v="PM"/>
    <x v="0"/>
    <s v="Male"/>
    <s v="Once a week"/>
    <s v="Groceries and Gourmet Food;Clothing and Fashion;Home and Kitchen"/>
    <s v="No"/>
    <s v="Few times a week"/>
    <s v="Keyword"/>
    <s v="Multiple pages"/>
    <n v="1"/>
    <s v="Yes"/>
    <s v="Always"/>
    <s v="Changed my mind or no longer need the item"/>
    <s v="Always"/>
    <s v="Yes"/>
    <s v="Heavily"/>
    <s v="Yes"/>
    <n v="1"/>
    <s v="Yes"/>
    <n v="1"/>
    <n v="1"/>
    <s v="Wide product selection"/>
    <s v="Product quality and accuracy"/>
  </r>
  <r>
    <n v="266"/>
    <s v="2023/06/07 9:35:08 PM GMT+5:30"/>
    <d v="2023-06-07T00:00:00"/>
    <d v="1899-12-30T09:35:08"/>
    <s v="PM"/>
    <x v="9"/>
    <s v="Female"/>
    <s v="Few times a month"/>
    <s v="Clothing and Fashion"/>
    <s v="No"/>
    <s v="Few times a week"/>
    <s v="categories"/>
    <s v="Multiple pages"/>
    <n v="2"/>
    <s v="Yes"/>
    <s v="Often"/>
    <s v="Found a better price elsewhere"/>
    <s v="Always"/>
    <s v="Yes"/>
    <s v="Moderately"/>
    <s v="Yes"/>
    <n v="4"/>
    <s v="Yes"/>
    <n v="2"/>
    <n v="2"/>
    <s v="User-friendly website/app interface"/>
    <s v="Customer service responsiveness"/>
  </r>
  <r>
    <n v="267"/>
    <s v="2023/06/07 9:35:23 PM GMT+5:30"/>
    <d v="2023-06-07T00:00:00"/>
    <d v="1899-12-30T09:35:23"/>
    <s v="PM"/>
    <x v="0"/>
    <s v="Female"/>
    <s v="Less than once a month"/>
    <s v="Beauty and Personal Care;others"/>
    <s v="No"/>
    <s v="Few times a month"/>
    <s v="Keyword"/>
    <s v="Multiple pages"/>
    <n v="5"/>
    <s v="Yes"/>
    <s v="Sometimes"/>
    <s v="Found a better price elsewhere"/>
    <s v="Always"/>
    <s v="No"/>
    <s v="Heavily"/>
    <s v="Yes"/>
    <n v="5"/>
    <s v="No"/>
    <n v="4"/>
    <n v="1"/>
    <s v="Wide product selection"/>
    <s v="Shipping speed and reliability"/>
  </r>
  <r>
    <n v="268"/>
    <s v="2023/06/07 9:53:52 PM GMT+5:30"/>
    <d v="2023-06-07T00:00:00"/>
    <d v="1899-12-30T09:53:52"/>
    <s v="PM"/>
    <x v="0"/>
    <s v="Female"/>
    <s v="Few times a month"/>
    <s v="Beauty and Personal Care;Clothing and Fashion"/>
    <s v="No"/>
    <s v="Few times a week"/>
    <s v="Keyword"/>
    <s v="Multiple pages"/>
    <n v="3"/>
    <s v="No"/>
    <s v="Sometimes"/>
    <s v="Found a better price elsewhere"/>
    <s v="Always"/>
    <s v="Yes"/>
    <s v="Moderately"/>
    <s v="No"/>
    <n v="2"/>
    <s v="Yes"/>
    <n v="3"/>
    <n v="3"/>
    <s v="Product recommendations"/>
    <s v="Customer service responsiveness"/>
  </r>
  <r>
    <n v="269"/>
    <s v="2023/06/07 9:54:24 PM GMT+5:30"/>
    <d v="2023-06-07T00:00:00"/>
    <d v="1899-12-30T09:54:24"/>
    <s v="PM"/>
    <x v="24"/>
    <s v="Male"/>
    <s v="Once a week"/>
    <s v="Beauty and Personal Care;Home and Kitchen"/>
    <s v="Yes"/>
    <s v="Few times a month"/>
    <s v="Filter"/>
    <s v="Multiple pages"/>
    <n v="3"/>
    <s v="No"/>
    <s v="Sometimes"/>
    <s v="Changed my mind or no longer need the item"/>
    <s v="Often"/>
    <s v="Yes"/>
    <s v="Occasionally"/>
    <s v="No"/>
    <n v="3"/>
    <s v="No"/>
    <n v="3"/>
    <n v="3"/>
    <s v="Product recommendations"/>
    <s v="Customer service responsiveness"/>
  </r>
  <r>
    <n v="270"/>
    <s v="2023/06/07 9:54:56 PM GMT+5:30"/>
    <d v="2023-06-07T00:00:00"/>
    <d v="1899-12-30T09:54:56"/>
    <s v="PM"/>
    <x v="24"/>
    <s v="Female"/>
    <s v="Once a week"/>
    <s v="Clothing and Fashion"/>
    <s v="No"/>
    <s v="Few times a week"/>
    <s v="Keyword"/>
    <s v="Multiple pages"/>
    <n v="3"/>
    <s v="No"/>
    <s v="Sometimes"/>
    <s v="Found a better price elsewhere"/>
    <s v="Sometimes"/>
    <s v="No"/>
    <s v="Rarely"/>
    <s v="Sometimes"/>
    <n v="3"/>
    <s v="No"/>
    <n v="2"/>
    <n v="4"/>
    <s v="Product recommendations"/>
    <s v="Reducing packaging waste"/>
  </r>
  <r>
    <n v="271"/>
    <s v="2023/06/07 10:07:42 PM GMT+5:30"/>
    <d v="2023-06-07T00:00:00"/>
    <d v="1899-12-30T10:07:42"/>
    <s v="PM"/>
    <x v="24"/>
    <s v="Female"/>
    <s v="Once a month"/>
    <s v="Home and Kitchen;others"/>
    <s v="No"/>
    <s v="Few times a week"/>
    <s v="Keyword"/>
    <s v="Multiple pages"/>
    <n v="4"/>
    <s v="Yes"/>
    <s v="Often"/>
    <s v="Found a better price elsewhere"/>
    <s v="Sometimes"/>
    <s v="Yes"/>
    <s v="Moderately"/>
    <s v="Sometimes"/>
    <n v="3"/>
    <s v="No"/>
    <n v="4"/>
    <n v="4"/>
    <s v="Wide product selection"/>
    <s v="Product quality and accuracy"/>
  </r>
  <r>
    <n v="272"/>
    <s v="2023/06/07 10:09:17 PM GMT+5:30"/>
    <d v="2023-06-07T00:00:00"/>
    <d v="1899-12-30T10:09:17"/>
    <s v="PM"/>
    <x v="0"/>
    <s v="Prefer not to say"/>
    <s v="Few times a month"/>
    <s v="Beauty and Personal Care"/>
    <s v="No"/>
    <s v="Few times a week"/>
    <s v="categories"/>
    <s v="Multiple pages"/>
    <n v="3"/>
    <s v="No"/>
    <s v="Often"/>
    <s v="Found a better price elsewhere"/>
    <s v="Often"/>
    <s v="No"/>
    <s v="Occasionally"/>
    <s v="No"/>
    <n v="2"/>
    <s v="Yes"/>
    <n v="2"/>
    <n v="3"/>
    <s v="Wide product selection"/>
    <s v="Customer service responsiveness"/>
  </r>
  <r>
    <n v="273"/>
    <s v="2023/06/07 10:09:54 PM GMT+5:30"/>
    <d v="2023-06-07T00:00:00"/>
    <d v="1899-12-30T10:09:54"/>
    <s v="PM"/>
    <x v="30"/>
    <s v="Female"/>
    <s v="Once a week"/>
    <s v="Clothing and Fashion"/>
    <s v="Sometimes"/>
    <s v="Rarely"/>
    <s v="Keyword"/>
    <s v="Multiple pages"/>
    <n v="2"/>
    <s v="Maybe"/>
    <s v="Always"/>
    <s v="High shipping costs"/>
    <s v="Rarely"/>
    <s v="Yes"/>
    <s v="Moderately"/>
    <s v="No"/>
    <n v="3"/>
    <s v="Sometimes"/>
    <n v="2"/>
    <n v="3"/>
    <s v="Competitive prices"/>
    <s v="Customer service responsiveness"/>
  </r>
  <r>
    <n v="274"/>
    <s v="2023/06/07 10:10:26 PM GMT+5:30"/>
    <d v="2023-06-07T00:00:00"/>
    <d v="1899-12-30T10:10:26"/>
    <s v="PM"/>
    <x v="0"/>
    <s v="Female"/>
    <s v="Once a week"/>
    <s v="Groceries and Gourmet Food"/>
    <s v="Yes"/>
    <s v="Few times a week"/>
    <s v="Filter"/>
    <s v="First page"/>
    <n v="3"/>
    <s v="No"/>
    <s v="Always"/>
    <s v="Changed my mind or no longer need the item"/>
    <s v="Rarely"/>
    <s v="Yes"/>
    <s v="Rarely"/>
    <s v="Sometimes"/>
    <n v="2"/>
    <s v="No"/>
    <n v="2"/>
    <n v="1"/>
    <s v="Competitive prices"/>
    <s v="Shipping speed and reliability"/>
  </r>
  <r>
    <n v="275"/>
    <s v="2023/06/07 10:10:58 PM GMT+5:30"/>
    <d v="2023-06-07T00:00:00"/>
    <d v="1899-12-30T10:10:58"/>
    <s v="PM"/>
    <x v="24"/>
    <s v="Female"/>
    <s v="Once a week"/>
    <s v="Clothing and Fashion;Home and Kitchen"/>
    <s v="No"/>
    <s v="Few times a month"/>
    <s v="Filter"/>
    <s v="First page"/>
    <n v="2"/>
    <s v="No"/>
    <s v="Sometimes"/>
    <s v="Changed my mind or no longer need the item"/>
    <s v="Often"/>
    <s v="Yes"/>
    <s v="Moderately"/>
    <s v="No"/>
    <n v="3"/>
    <s v="Sometimes"/>
    <n v="3"/>
    <n v="3"/>
    <s v="Competitive prices"/>
    <s v="Customer service responsiveness"/>
  </r>
  <r>
    <n v="276"/>
    <s v="2023/06/07 10:11:28 PM GMT+5:30"/>
    <d v="2023-06-07T00:00:00"/>
    <d v="1899-12-30T10:11:28"/>
    <s v="PM"/>
    <x v="29"/>
    <s v="Female"/>
    <s v="Once a week"/>
    <s v="Beauty and Personal Care"/>
    <s v="No"/>
    <s v="Few times a week"/>
    <s v="categories"/>
    <s v="First page"/>
    <n v="2"/>
    <s v="Yes"/>
    <s v="Always"/>
    <s v="Found a better price elsewhere"/>
    <s v="Often"/>
    <s v="No"/>
    <s v="Occasionally"/>
    <s v="No"/>
    <n v="3"/>
    <s v="No"/>
    <n v="3"/>
    <n v="3"/>
    <s v="Product recommendations"/>
    <s v="Reducing packaging waste"/>
  </r>
  <r>
    <n v="277"/>
    <s v="2023/06/07 10:16:22 PM GMT+5:30"/>
    <d v="2023-06-07T00:00:00"/>
    <d v="1899-12-30T10:16:22"/>
    <s v="PM"/>
    <x v="24"/>
    <s v="Female"/>
    <s v="Once a week"/>
    <s v="Clothing and Fashion"/>
    <s v="No"/>
    <s v="Few times a week"/>
    <s v="Filter"/>
    <s v="Multiple pages"/>
    <n v="2"/>
    <s v="No"/>
    <s v="Sometimes"/>
    <s v="Changed my mind or no longer need the item"/>
    <s v="Often"/>
    <s v="Yes"/>
    <s v="Occasionally"/>
    <s v="No"/>
    <n v="2"/>
    <s v="No"/>
    <n v="3"/>
    <n v="2"/>
    <s v="Competitive prices"/>
    <s v="Customer service responsiveness"/>
  </r>
  <r>
    <n v="278"/>
    <s v="2023/06/07 10:16:54 PM GMT+5:30"/>
    <d v="2023-06-07T00:00:00"/>
    <d v="1899-12-30T10:16:54"/>
    <s v="PM"/>
    <x v="0"/>
    <s v="Others"/>
    <s v="Once a month"/>
    <s v="Groceries and Gourmet Food"/>
    <s v="Sometimes"/>
    <s v="Few times a week"/>
    <s v="Filter"/>
    <s v="Multiple pages"/>
    <n v="3"/>
    <s v="Maybe"/>
    <s v="Sometimes"/>
    <s v="Changed my mind or no longer need the item"/>
    <s v="Sometimes"/>
    <s v="No"/>
    <s v="Never"/>
    <s v="Sometimes"/>
    <n v="3"/>
    <s v="Sometimes"/>
    <n v="3"/>
    <n v="3"/>
    <s v="Product recommendations"/>
    <s v="Customer service responsiveness"/>
  </r>
  <r>
    <n v="279"/>
    <s v="2023/06/07 10:17:40 PM GMT+5:30"/>
    <d v="2023-06-07T00:00:00"/>
    <d v="1899-12-30T10:17:40"/>
    <s v="PM"/>
    <x v="30"/>
    <s v="Female"/>
    <s v="Once a week"/>
    <s v="others"/>
    <s v="No"/>
    <s v="Rarely"/>
    <s v="Keyword"/>
    <s v="Multiple pages"/>
    <n v="2"/>
    <s v="No"/>
    <s v="Sometimes"/>
    <s v="others"/>
    <s v="Often"/>
    <s v="No"/>
    <s v="Occasionally"/>
    <s v="No"/>
    <n v="3"/>
    <s v="No"/>
    <n v="3"/>
    <n v="3"/>
    <s v="User-friendly website/app interface"/>
    <s v="Reducing packaging waste"/>
  </r>
  <r>
    <n v="280"/>
    <s v="2023/06/07 10:20:09 PM GMT+5:30"/>
    <d v="2023-06-07T00:00:00"/>
    <d v="1899-12-30T10:20:09"/>
    <s v="PM"/>
    <x v="10"/>
    <s v="Male"/>
    <s v="Less than once a month"/>
    <s v="Clothing and Fashion"/>
    <s v="Yes"/>
    <s v="Few times a week"/>
    <s v="Keyword"/>
    <s v="Multiple pages"/>
    <n v="5"/>
    <s v="Yes"/>
    <s v="Rarely"/>
    <s v="Found a better price elsewhere"/>
    <s v="Rarely"/>
    <s v="Yes"/>
    <s v="Never"/>
    <s v="Yes"/>
    <n v="3"/>
    <s v="Yes"/>
    <n v="1"/>
    <n v="3"/>
    <s v="Wide product selection"/>
    <s v="User interface "/>
  </r>
  <r>
    <n v="281"/>
    <s v="2023/06/07 10:21:00 PM GMT+5:30"/>
    <d v="2023-06-07T00:00:00"/>
    <d v="1899-12-30T10:21:00"/>
    <s v="PM"/>
    <x v="24"/>
    <s v="Female"/>
    <s v="Few times a month"/>
    <s v="Beauty and Personal Care;Clothing and Fashion"/>
    <s v="No"/>
    <s v="Few times a week"/>
    <s v="categories"/>
    <s v="Multiple pages"/>
    <n v="2"/>
    <s v="No"/>
    <s v="Often"/>
    <s v="Changed my mind or no longer need the item"/>
    <s v="Often"/>
    <s v="No"/>
    <s v="Moderately"/>
    <s v="No"/>
    <n v="2"/>
    <s v="No"/>
    <n v="2"/>
    <n v="4"/>
    <s v="Competitive prices"/>
    <s v="Customer service responsiveness"/>
  </r>
  <r>
    <n v="282"/>
    <s v="2023/06/07 10:35:06 PM GMT+5:30"/>
    <d v="2023-06-07T00:00:00"/>
    <d v="1899-12-30T10:35:06"/>
    <s v="PM"/>
    <x v="3"/>
    <s v="Prefer not to say"/>
    <s v="Once a week"/>
    <s v="Beauty and Personal Care;Clothing and Fashion"/>
    <s v="Yes"/>
    <s v="Few times a week"/>
    <s v="Filter"/>
    <s v="Multiple pages"/>
    <n v="3"/>
    <s v="No"/>
    <s v="Rarely"/>
    <s v="Changed my mind or no longer need the item"/>
    <s v="Rarely"/>
    <s v="Yes"/>
    <s v="Occasionally"/>
    <s v="No"/>
    <n v="3"/>
    <s v="No"/>
    <n v="3"/>
    <n v="5"/>
    <s v="Product recommendations"/>
    <s v="Product quality and accuracy"/>
  </r>
  <r>
    <n v="283"/>
    <s v="2023/06/07 10:38:51 PM GMT+5:30"/>
    <d v="2023-06-07T00:00:00"/>
    <d v="1899-12-30T10:38:51"/>
    <s v="PM"/>
    <x v="0"/>
    <s v="Prefer not to say"/>
    <s v="Few times a month"/>
    <s v="Clothing and Fashion;Home and Kitchen"/>
    <s v="Sometimes"/>
    <s v="Few times a week"/>
    <s v="Keyword"/>
    <s v="Multiple pages"/>
    <n v="3"/>
    <s v="Yes"/>
    <s v="Sometimes"/>
    <s v="Found a better price elsewhere"/>
    <s v="Often"/>
    <s v="No"/>
    <s v="Moderately"/>
    <s v="No"/>
    <n v="4"/>
    <s v="Sometimes"/>
    <n v="3"/>
    <n v="3"/>
    <s v="Product recommendations"/>
    <s v="Customer service responsiveness"/>
  </r>
  <r>
    <n v="284"/>
    <s v="2023/06/07 10:39:21 PM GMT+5:30"/>
    <d v="2023-06-07T00:00:00"/>
    <d v="1899-12-30T10:39:21"/>
    <s v="PM"/>
    <x v="39"/>
    <s v="Male"/>
    <s v="Multiple times a week"/>
    <s v="Groceries and Gourmet Food;Beauty and Personal Care;Clothing and Fashion;Home and Kitchen;others"/>
    <s v="No"/>
    <s v="Multiple times a day"/>
    <s v="Keyword"/>
    <s v="Multiple pages"/>
    <n v="1"/>
    <s v="Maybe"/>
    <s v="Often"/>
    <s v="Changed my mind or no longer need the item"/>
    <s v="Never"/>
    <s v="Yes"/>
    <s v="Heavily"/>
    <s v="Yes"/>
    <n v="3"/>
    <s v="Yes"/>
    <n v="3"/>
    <n v="4"/>
    <s v="Wide product selection"/>
    <s v="Irrelevant product suggestions"/>
  </r>
  <r>
    <n v="285"/>
    <s v="2023/06/07 10:40:10 PM GMT+5:30"/>
    <d v="2023-06-07T00:00:00"/>
    <d v="1899-12-30T10:40:10"/>
    <s v="PM"/>
    <x v="11"/>
    <s v="Female"/>
    <s v="Few times a month"/>
    <s v="Beauty and Personal Care;Clothing and Fashion"/>
    <s v="Sometimes"/>
    <s v="Few times a week"/>
    <s v="Filter"/>
    <s v="Multiple pages"/>
    <n v="4"/>
    <s v="Maybe"/>
    <s v="Rarely"/>
    <s v="Found a better price elsewhere"/>
    <s v="Sometimes"/>
    <s v="No"/>
    <s v="Occasionally"/>
    <s v="No"/>
    <n v="3"/>
    <s v="No"/>
    <n v="3"/>
    <n v="3"/>
    <s v="Competitive prices"/>
    <s v="Customer service responsiveness"/>
  </r>
  <r>
    <n v="286"/>
    <s v="2023/06/07 10:41:10 PM GMT+5:30"/>
    <d v="2023-06-07T00:00:00"/>
    <d v="1899-12-30T10:41:10"/>
    <s v="PM"/>
    <x v="0"/>
    <s v="Female"/>
    <s v="Once a week"/>
    <s v="Beauty and Personal Care"/>
    <s v="Sometimes"/>
    <s v="Few times a week"/>
    <s v="Filter"/>
    <s v="Multiple pages"/>
    <n v="3"/>
    <s v="Maybe"/>
    <s v="Rarely"/>
    <s v="Found a better price elsewhere"/>
    <s v="Sometimes"/>
    <s v="No"/>
    <s v="Occasionally"/>
    <s v="No"/>
    <n v="4"/>
    <s v="Sometimes"/>
    <n v="3"/>
    <n v="3"/>
    <s v="Competitive prices"/>
    <s v="Shipping speed and reliability"/>
  </r>
  <r>
    <n v="287"/>
    <s v="2023/06/07 10:42:24 PM GMT+5:30"/>
    <d v="2023-06-07T00:00:00"/>
    <d v="1899-12-30T10:42:24"/>
    <s v="PM"/>
    <x v="2"/>
    <s v="Female"/>
    <s v="Multiple times a week"/>
    <s v="Beauty and Personal Care"/>
    <s v="Yes"/>
    <s v="Few times a week"/>
    <s v="Keyword"/>
    <s v="Multiple pages"/>
    <n v="3"/>
    <s v="Maybe"/>
    <s v="Sometimes"/>
    <s v="Changed my mind or no longer need the item"/>
    <s v="Always"/>
    <s v="No"/>
    <s v="Occasionally"/>
    <s v="Sometimes"/>
    <n v="4"/>
    <s v="Sometimes"/>
    <n v="3"/>
    <n v="4"/>
    <s v="Product recommendations"/>
    <s v="Product quality and accuracy"/>
  </r>
  <r>
    <n v="288"/>
    <s v="2023/06/07 10:44:42 PM GMT+5:30"/>
    <d v="2023-06-07T00:00:00"/>
    <d v="1899-12-30T10:44:42"/>
    <s v="PM"/>
    <x v="41"/>
    <s v="Female"/>
    <s v="Multiple times a week"/>
    <s v="Clothing and Fashion"/>
    <s v="Yes"/>
    <s v="Rarely"/>
    <s v="Keyword"/>
    <s v="First page"/>
    <n v="4"/>
    <s v="No"/>
    <s v="Rarely"/>
    <s v="High shipping costs"/>
    <s v="Rarely"/>
    <s v="No"/>
    <s v="Moderately"/>
    <s v="No"/>
    <n v="1"/>
    <s v="Sometimes"/>
    <n v="2"/>
    <n v="2"/>
    <s v="Wide product selection"/>
    <s v="Shipping speed and reliability"/>
  </r>
  <r>
    <n v="289"/>
    <s v="2023/06/07 10:58:04 PM GMT+5:30"/>
    <d v="2023-06-07T00:00:00"/>
    <d v="1899-12-30T10:58:04"/>
    <s v="PM"/>
    <x v="11"/>
    <s v="Male"/>
    <s v="Few times a month"/>
    <s v="Groceries and Gourmet Food"/>
    <s v="Yes"/>
    <s v="Few times a week"/>
    <s v="Filter"/>
    <s v="Multiple pages"/>
    <n v="3"/>
    <s v="Maybe"/>
    <s v="Rarely"/>
    <s v="Found a better price elsewhere"/>
    <s v="Sometimes"/>
    <s v="Yes"/>
    <s v="Occasionally"/>
    <s v="Yes"/>
    <n v="3"/>
    <s v="Sometimes"/>
    <n v="3"/>
    <n v="3"/>
    <s v="Competitive prices"/>
    <s v="Customer service responsiveness"/>
  </r>
  <r>
    <n v="290"/>
    <s v="2023/06/07 10:59:06 PM GMT+5:30"/>
    <d v="2023-06-07T00:00:00"/>
    <d v="1899-12-30T10:59:06"/>
    <s v="PM"/>
    <x v="20"/>
    <s v="Prefer not to say"/>
    <s v="Few times a month"/>
    <s v="Beauty and Personal Care"/>
    <s v="Sometimes"/>
    <s v="Few times a month"/>
    <s v="categories"/>
    <s v="Multiple pages"/>
    <n v="3"/>
    <s v="Maybe"/>
    <s v="Sometimes"/>
    <s v="High shipping costs"/>
    <s v="Sometimes"/>
    <s v="No"/>
    <s v="Occasionally"/>
    <s v="Sometimes"/>
    <n v="3"/>
    <s v="No"/>
    <n v="3"/>
    <n v="3"/>
    <s v="Product recommendations"/>
    <s v="Reducing packaging waste"/>
  </r>
  <r>
    <n v="291"/>
    <s v="2023/06/07 11:00:15 PM GMT+5:30"/>
    <d v="2023-06-07T00:00:00"/>
    <d v="1899-12-30T11:00:15"/>
    <s v="PM"/>
    <x v="0"/>
    <s v="Female"/>
    <s v="Once a week"/>
    <s v="Beauty and Personal Care"/>
    <s v="Yes"/>
    <s v="Few times a week"/>
    <s v="Filter"/>
    <s v="First page"/>
    <n v="3"/>
    <s v="Maybe"/>
    <s v="Rarely"/>
    <s v="Changed my mind or no longer need the item"/>
    <s v="Rarely"/>
    <s v="No"/>
    <s v="Occasionally"/>
    <s v="Sometimes"/>
    <n v="3"/>
    <s v="Sometimes"/>
    <n v="3"/>
    <n v="3"/>
    <s v="Product recommendations"/>
    <s v="Reducing packaging waste"/>
  </r>
  <r>
    <n v="292"/>
    <s v="2023/06/07 11:01:42 PM GMT+5:30"/>
    <d v="2023-06-07T00:00:00"/>
    <d v="1899-12-30T11:01:42"/>
    <s v="PM"/>
    <x v="0"/>
    <s v="Female"/>
    <s v="Few times a month"/>
    <s v="Beauty and Personal Care"/>
    <s v="No"/>
    <s v="Few times a week"/>
    <s v="categories"/>
    <s v="First page"/>
    <n v="3"/>
    <s v="Yes"/>
    <s v="Rarely"/>
    <s v="Changed my mind or no longer need the item"/>
    <s v="Always"/>
    <s v="Yes"/>
    <s v="Occasionally"/>
    <s v="No"/>
    <n v="3"/>
    <s v="Sometimes"/>
    <n v="3"/>
    <n v="3"/>
    <s v="Product recommendations"/>
    <s v="Customer service responsiveness"/>
  </r>
  <r>
    <n v="293"/>
    <s v="2023/06/07 11:02:45 PM GMT+5:30"/>
    <d v="2023-06-07T00:00:00"/>
    <d v="1899-12-30T11:02:45"/>
    <s v="PM"/>
    <x v="10"/>
    <s v="Female"/>
    <s v="Multiple times a week"/>
    <s v="Clothing and Fashion"/>
    <s v="Sometimes"/>
    <s v="Few times a week"/>
    <s v="categories"/>
    <s v="Multiple pages"/>
    <n v="3"/>
    <s v="Maybe"/>
    <s v="Sometimes"/>
    <s v="Changed my mind or no longer need the item"/>
    <s v="Sometimes"/>
    <s v="Yes"/>
    <s v="Occasionally"/>
    <s v="No"/>
    <n v="4"/>
    <s v="Sometimes"/>
    <n v="3"/>
    <n v="3"/>
    <s v="Competitive prices"/>
    <s v="Reducing packaging waste"/>
  </r>
  <r>
    <n v="294"/>
    <s v="2023/06/07 11:03:50 PM GMT+5:30"/>
    <d v="2023-06-07T00:00:00"/>
    <d v="1899-12-30T11:03:50"/>
    <s v="PM"/>
    <x v="24"/>
    <s v="Female"/>
    <s v="Multiple times a week"/>
    <s v="Beauty and Personal Care"/>
    <s v="Sometimes"/>
    <s v="Few times a week"/>
    <s v="categories"/>
    <s v="Multiple pages"/>
    <n v="3"/>
    <s v="Maybe"/>
    <s v="Sometimes"/>
    <s v="Changed my mind or no longer need the item"/>
    <s v="Sometimes"/>
    <s v="No"/>
    <s v="Moderately"/>
    <s v="Sometimes"/>
    <n v="4"/>
    <s v="Sometimes"/>
    <n v="3"/>
    <n v="3"/>
    <s v="User-friendly website/app interface"/>
    <s v="Reducing packaging waste"/>
  </r>
  <r>
    <n v="295"/>
    <s v="2023/06/07 11:05:19 PM GMT+5:30"/>
    <d v="2023-06-07T00:00:00"/>
    <d v="1899-12-30T11:05:19"/>
    <s v="PM"/>
    <x v="0"/>
    <s v="Female"/>
    <s v="Multiple times a week"/>
    <s v="Beauty and Personal Care"/>
    <s v="Sometimes"/>
    <s v="Few times a week"/>
    <s v="Filter"/>
    <s v="First page"/>
    <n v="3"/>
    <s v="Maybe"/>
    <s v="Sometimes"/>
    <s v="Found a better price elsewhere"/>
    <s v="Sometimes"/>
    <s v="Yes"/>
    <s v="Heavily"/>
    <s v="Yes"/>
    <n v="3"/>
    <s v="Sometimes"/>
    <n v="3"/>
    <n v="3"/>
    <s v="Product recommendations"/>
    <s v="Reducing packaging waste"/>
  </r>
  <r>
    <n v="296"/>
    <s v="2023/06/07 11:06:40 PM GMT+5:30"/>
    <d v="2023-06-07T00:00:00"/>
    <d v="1899-12-30T11:06:40"/>
    <s v="PM"/>
    <x v="2"/>
    <s v="Female"/>
    <s v="Once a week"/>
    <s v="Clothing and Fashion"/>
    <s v="Sometimes"/>
    <s v="Few times a month"/>
    <s v="Filter"/>
    <s v="Multiple pages"/>
    <n v="3"/>
    <s v="Maybe"/>
    <s v="Sometimes"/>
    <s v="Found a better price elsewhere"/>
    <s v="Sometimes"/>
    <s v="Yes"/>
    <s v="Occasionally"/>
    <s v="Sometimes"/>
    <n v="3"/>
    <s v="Sometimes"/>
    <n v="3"/>
    <n v="3"/>
    <s v="Product recommendations"/>
    <s v="Reducing packaging waste"/>
  </r>
  <r>
    <n v="297"/>
    <s v="2023/06/07 11:07:55 PM GMT+5:30"/>
    <d v="2023-06-07T00:00:00"/>
    <d v="1899-12-30T11:07:55"/>
    <s v="PM"/>
    <x v="11"/>
    <s v="Prefer not to say"/>
    <s v="Once a month"/>
    <s v="Clothing and Fashion"/>
    <s v="Sometimes"/>
    <s v="Few times a week"/>
    <s v="categories"/>
    <s v="Multiple pages"/>
    <n v="3"/>
    <s v="Maybe"/>
    <s v="Never"/>
    <s v="Changed my mind or no longer need the item"/>
    <s v="Sometimes"/>
    <s v="No"/>
    <s v="Occasionally"/>
    <s v="Sometimes"/>
    <n v="3"/>
    <s v="Sometimes"/>
    <n v="3"/>
    <n v="4"/>
    <s v="Product recommendations"/>
    <s v="Reducing packaging waste"/>
  </r>
  <r>
    <n v="298"/>
    <s v="2023/06/07 11:08:52 PM GMT+5:30"/>
    <d v="2023-06-07T00:00:00"/>
    <d v="1899-12-30T11:08:52"/>
    <s v="PM"/>
    <x v="16"/>
    <s v="Female"/>
    <s v="Once a month"/>
    <s v="Clothing and Fashion"/>
    <s v="No"/>
    <s v="Multiple times a day"/>
    <s v="categories"/>
    <s v="Multiple pages"/>
    <n v="2"/>
    <s v="Yes"/>
    <s v="Often"/>
    <s v="High shipping costs"/>
    <s v="Sometimes"/>
    <s v="Yes"/>
    <s v="Moderately"/>
    <s v="Yes"/>
    <n v="3"/>
    <s v="Sometimes"/>
    <n v="2"/>
    <n v="3"/>
    <s v="User-friendly website/app interface"/>
    <s v="Shipping speed and reliability"/>
  </r>
  <r>
    <n v="299"/>
    <s v="2023/06/07 11:10:09 PM GMT+5:30"/>
    <d v="2023-06-07T00:00:00"/>
    <d v="1899-12-30T11:10:09"/>
    <s v="PM"/>
    <x v="2"/>
    <s v="Female"/>
    <s v="Few times a month"/>
    <s v="Beauty and Personal Care"/>
    <s v="Sometimes"/>
    <s v="Few times a week"/>
    <s v="categories"/>
    <s v="Multiple pages"/>
    <n v="3"/>
    <s v="Maybe"/>
    <s v="Sometimes"/>
    <s v="Changed my mind or no longer need the item"/>
    <s v="Sometimes"/>
    <s v="No"/>
    <s v="Occasionally"/>
    <s v="Yes"/>
    <n v="3"/>
    <s v="Sometimes"/>
    <n v="3"/>
    <n v="3"/>
    <s v="Product recommendations"/>
    <s v="Reducing packaging waste"/>
  </r>
  <r>
    <n v="300"/>
    <s v="2023/06/08 3:23:21 AM GMT+5:30"/>
    <d v="2023-06-08T00:00:00"/>
    <d v="1899-12-30T03:23:21"/>
    <s v="AM"/>
    <x v="16"/>
    <s v="Male"/>
    <s v="Few times a month"/>
    <s v="Clothing and Fashion;Home and Kitchen;others"/>
    <s v="No"/>
    <s v="Few times a week"/>
    <s v="Filter"/>
    <s v="Multiple pages"/>
    <n v="2"/>
    <s v="Yes"/>
    <s v="Often"/>
    <s v="Changed my mind or no longer need the item"/>
    <s v="Often"/>
    <s v="No"/>
    <s v="Moderately"/>
    <s v="No"/>
    <n v="3"/>
    <s v="Yes"/>
    <n v="2"/>
    <n v="2"/>
    <s v="Competitive prices"/>
    <s v="Product quality and accuracy"/>
  </r>
  <r>
    <n v="301"/>
    <s v="2023/06/08 3:23:36 AM GMT+5:30"/>
    <d v="2023-06-08T00:00:00"/>
    <d v="1899-12-30T03:23:36"/>
    <s v="AM"/>
    <x v="2"/>
    <s v="Female"/>
    <s v="Few times a month"/>
    <s v="Groceries and Gourmet Food;Beauty and Personal Care;Clothing and Fashion;Home and Kitchen;others"/>
    <s v="No"/>
    <s v="Multiple times a day"/>
    <s v="Keyword"/>
    <s v="Multiple pages"/>
    <n v="1"/>
    <s v="Yes"/>
    <s v="Sometimes"/>
    <s v="Found a better price elsewhere"/>
    <s v="Often"/>
    <s v="No"/>
    <s v="Heavily"/>
    <s v="Yes"/>
    <n v="1"/>
    <s v="Sometimes"/>
    <n v="2"/>
    <n v="1"/>
    <s v="Competitive prices"/>
    <s v="Customer service responsiveness"/>
  </r>
  <r>
    <n v="302"/>
    <s v="2023/06/08 3:23:58 AM GMT+5:30"/>
    <d v="2023-06-08T00:00:00"/>
    <d v="1899-12-30T03:23:58"/>
    <s v="AM"/>
    <x v="30"/>
    <s v="Prefer not to say"/>
    <s v="Once a month"/>
    <s v="Groceries and Gourmet Food;Beauty and Personal Care"/>
    <s v="Sometimes"/>
    <s v="Rarely"/>
    <s v="others"/>
    <s v="First page"/>
    <n v="5"/>
    <s v="Maybe"/>
    <s v="Never"/>
    <s v="others"/>
    <s v="Never"/>
    <s v="No"/>
    <s v="Never"/>
    <s v="Sometimes"/>
    <n v="5"/>
    <s v="Sometimes"/>
    <n v="5"/>
    <n v="5"/>
    <s v="User-friendly website/app interface"/>
    <s v="Product quality and accuracy"/>
  </r>
  <r>
    <n v="303"/>
    <s v="2023/06/08 3:24:37 AM GMT+5:30"/>
    <d v="2023-06-08T00:00:00"/>
    <d v="1899-12-30T03:24:37"/>
    <s v="AM"/>
    <x v="3"/>
    <s v="Male"/>
    <s v="Less than once a month"/>
    <s v="others"/>
    <s v="Sometimes"/>
    <s v="Rarely"/>
    <s v="others"/>
    <s v="First page"/>
    <n v="4"/>
    <s v="Maybe"/>
    <s v="Rarely"/>
    <s v="Changed my mind or no longer need the item"/>
    <s v="Rarely"/>
    <s v="No"/>
    <s v="Rarely"/>
    <s v="No"/>
    <n v="4"/>
    <s v="Sometimes"/>
    <n v="4"/>
    <n v="4"/>
    <s v="Wide product selection"/>
    <s v="Shipping speed and reliability"/>
  </r>
  <r>
    <n v="304"/>
    <s v="2023/06/08 3:25:14 AM GMT+5:30"/>
    <d v="2023-06-08T00:00:00"/>
    <d v="1899-12-30T03:25:14"/>
    <s v="AM"/>
    <x v="23"/>
    <s v="Others"/>
    <s v="Few times a month"/>
    <s v="Beauty and Personal Care;Clothing and Fashion"/>
    <s v="No"/>
    <s v="Few times a month"/>
    <s v="categories"/>
    <s v="Multiple pages"/>
    <n v="2"/>
    <s v="No"/>
    <s v="Often"/>
    <s v="Found a better price elsewhere"/>
    <s v="Often"/>
    <s v="Yes"/>
    <s v="Heavily"/>
    <s v="No"/>
    <n v="2"/>
    <s v="Yes"/>
    <n v="2"/>
    <n v="2"/>
    <s v="Wide product selection"/>
    <s v="Product quality and accuracy"/>
  </r>
  <r>
    <n v="305"/>
    <s v="2023/06/08 3:25:32 AM GMT+5:30"/>
    <d v="2023-06-08T00:00:00"/>
    <d v="1899-12-30T03:25:32"/>
    <s v="AM"/>
    <x v="29"/>
    <s v="Male"/>
    <s v="Less than once a month"/>
    <s v="Groceries and Gourmet Food;Home and Kitchen;others"/>
    <s v="Sometimes"/>
    <s v="Few times a week"/>
    <s v="Keyword"/>
    <s v="Multiple pages"/>
    <n v="1"/>
    <s v="Maybe"/>
    <s v="Sometimes"/>
    <s v="Changed my mind or no longer need the item"/>
    <s v="Sometimes"/>
    <s v="Yes"/>
    <s v="Heavily"/>
    <s v="Sometimes"/>
    <n v="2"/>
    <s v="Sometimes"/>
    <n v="2"/>
    <n v="1"/>
    <s v="Wide product selection"/>
    <s v="Customer service responsiveness"/>
  </r>
  <r>
    <n v="306"/>
    <s v="2023/06/08 3:26:03 AM GMT+5:30"/>
    <d v="2023-06-08T00:00:00"/>
    <d v="1899-12-30T03:26:03"/>
    <s v="AM"/>
    <x v="34"/>
    <s v="Female"/>
    <s v="Multiple times a week"/>
    <s v="Groceries and Gourmet Food;Beauty and Personal Care;Clothing and Fashion;Home and Kitchen;others"/>
    <s v="No"/>
    <s v="Few times a month"/>
    <s v="categories"/>
    <s v="Multiple pages"/>
    <n v="1"/>
    <s v="Yes"/>
    <s v="Always"/>
    <s v="Changed my mind or no longer need the item"/>
    <s v="Often"/>
    <s v="Yes"/>
    <s v="Moderately"/>
    <s v="Yes"/>
    <n v="2"/>
    <s v="No"/>
    <n v="3"/>
    <n v="2"/>
    <s v="Wide product selection"/>
    <s v="Reducing packaging waste"/>
  </r>
  <r>
    <n v="307"/>
    <s v="2023/06/08 3:26:38 AM GMT+5:30"/>
    <d v="2023-06-08T00:00:00"/>
    <d v="1899-12-30T03:26:38"/>
    <s v="AM"/>
    <x v="2"/>
    <s v="Others"/>
    <s v="Once a week"/>
    <s v="Beauty and Personal Care"/>
    <s v="No"/>
    <s v="Few times a month"/>
    <s v="categories"/>
    <s v="First page"/>
    <n v="3"/>
    <s v="No"/>
    <s v="Often"/>
    <s v="Changed my mind or no longer need the item"/>
    <s v="Often"/>
    <s v="No"/>
    <s v="Occasionally"/>
    <s v="No"/>
    <n v="2"/>
    <s v="No"/>
    <n v="2"/>
    <n v="3"/>
    <s v="Product recommendations"/>
    <s v="Customer service responsiveness"/>
  </r>
  <r>
    <n v="308"/>
    <s v="2023/06/08 3:27:23 AM GMT+5:30"/>
    <d v="2023-06-08T00:00:00"/>
    <d v="1899-12-30T03:27:23"/>
    <s v="AM"/>
    <x v="5"/>
    <s v="Male"/>
    <s v="Few times a month"/>
    <s v="Clothing and Fashion;Home and Kitchen"/>
    <s v="No"/>
    <s v="Multiple times a day"/>
    <s v="Filter"/>
    <s v="Multiple pages"/>
    <n v="3"/>
    <s v="No"/>
    <s v="Often"/>
    <s v="Changed my mind or no longer need the item"/>
    <s v="Often"/>
    <s v="No"/>
    <s v="Moderately"/>
    <s v="No"/>
    <n v="3"/>
    <s v="No"/>
    <n v="3"/>
    <n v="3"/>
    <s v="Wide product selection"/>
    <s v="Product quality and accuracy"/>
  </r>
  <r>
    <n v="309"/>
    <s v="2023/06/08 3:27:57 AM GMT+5:30"/>
    <d v="2023-06-08T00:00:00"/>
    <d v="1899-12-30T03:27:57"/>
    <s v="AM"/>
    <x v="20"/>
    <s v="Female"/>
    <s v="Few times a month"/>
    <s v="Groceries and Gourmet Food;Beauty and Personal Care;Clothing and Fashion;Home and Kitchen;others"/>
    <s v="Yes"/>
    <s v="Multiple times a day"/>
    <s v="Keyword"/>
    <s v="Multiple pages"/>
    <n v="1"/>
    <s v="Yes"/>
    <s v="Often"/>
    <s v="Found a better price elsewhere"/>
    <s v="Often"/>
    <s v="No"/>
    <s v="Moderately"/>
    <s v="Yes"/>
    <n v="1"/>
    <s v="Yes"/>
    <n v="1"/>
    <n v="1"/>
    <s v="Product recommendations"/>
    <s v="Customer service responsiveness"/>
  </r>
  <r>
    <n v="310"/>
    <s v="2023/06/08 3:28:23 AM GMT+5:30"/>
    <d v="2023-06-08T00:00:00"/>
    <d v="1899-12-30T03:28:23"/>
    <s v="AM"/>
    <x v="37"/>
    <s v="Prefer not to say"/>
    <s v="Few times a month"/>
    <s v="Clothing and Fashion;Home and Kitchen;others"/>
    <s v="No"/>
    <s v="Rarely"/>
    <s v="Filter"/>
    <s v="First page"/>
    <n v="3"/>
    <s v="No"/>
    <s v="Often"/>
    <s v="Changed my mind or no longer need the item"/>
    <s v="Never"/>
    <s v="No"/>
    <s v="Never"/>
    <s v="Sometimes"/>
    <n v="5"/>
    <s v="Sometimes"/>
    <n v="5"/>
    <n v="5"/>
    <s v="User-friendly website/app interface"/>
    <s v="Shipping speed and reliability"/>
  </r>
  <r>
    <n v="311"/>
    <s v="2023/06/08 3:29:26 AM GMT+5:30"/>
    <d v="2023-06-08T00:00:00"/>
    <d v="1899-12-30T03:29:26"/>
    <s v="AM"/>
    <x v="6"/>
    <s v="Male"/>
    <s v="Once a month"/>
    <s v="Clothing and Fashion;others"/>
    <s v="No"/>
    <s v="Rarely"/>
    <s v="Keyword"/>
    <s v="First page"/>
    <n v="4"/>
    <s v="No"/>
    <s v="Sometimes"/>
    <s v="Changed my mind or no longer need the item"/>
    <s v="Rarely"/>
    <s v="No"/>
    <s v="Heavily"/>
    <s v="No"/>
    <n v="4"/>
    <s v="No"/>
    <n v="4"/>
    <n v="4"/>
    <s v="User-friendly website/app interface"/>
    <s v="Customer service responsiveness"/>
  </r>
  <r>
    <n v="312"/>
    <s v="2023/06/08 3:30:05 AM GMT+5:30"/>
    <d v="2023-06-08T00:00:00"/>
    <d v="1899-12-30T03:30:05"/>
    <s v="AM"/>
    <x v="11"/>
    <s v="Male"/>
    <s v="Less than once a month"/>
    <s v="Groceries and Gourmet Food;Beauty and Personal Care;others"/>
    <s v="Yes"/>
    <s v="Multiple times a day"/>
    <s v="Keyword"/>
    <s v="Multiple pages"/>
    <n v="1"/>
    <s v="Maybe"/>
    <s v="Often"/>
    <s v="Changed my mind or no longer need the item"/>
    <s v="Often"/>
    <s v="No"/>
    <s v="Moderately"/>
    <s v="Sometimes"/>
    <n v="2"/>
    <s v="Sometimes"/>
    <n v="2"/>
    <n v="1"/>
    <s v="Wide product selection"/>
    <s v="Customer service responsiveness"/>
  </r>
  <r>
    <n v="313"/>
    <s v="2023/06/08 3:30:19 AM GMT+5:30"/>
    <d v="2023-06-08T00:00:00"/>
    <d v="1899-12-30T03:30:19"/>
    <s v="AM"/>
    <x v="23"/>
    <s v="Female"/>
    <s v="Once a month"/>
    <s v="Groceries and Gourmet Food;Beauty and Personal Care;Clothing and Fashion;Home and Kitchen"/>
    <s v="No"/>
    <s v="Few times a month"/>
    <s v="categories"/>
    <s v="Multiple pages"/>
    <n v="1"/>
    <s v="Yes"/>
    <s v="Sometimes"/>
    <s v="Changed my mind or no longer need the item"/>
    <s v="Often"/>
    <s v="No"/>
    <s v="Heavily"/>
    <s v="No"/>
    <n v="1"/>
    <s v="No"/>
    <n v="2"/>
    <n v="2"/>
    <s v="Wide product selection"/>
    <s v="Product quality and accuracy"/>
  </r>
  <r>
    <n v="314"/>
    <s v="2023/06/08 3:32:42 AM GMT+5:30"/>
    <d v="2023-06-08T00:00:00"/>
    <d v="1899-12-30T03:32:42"/>
    <s v="AM"/>
    <x v="36"/>
    <s v="Female"/>
    <s v="Few times a month"/>
    <s v="Groceries and Gourmet Food;Beauty and Personal Care;Clothing and Fashion"/>
    <s v="No"/>
    <s v="Few times a week"/>
    <s v="Keyword"/>
    <s v="Multiple pages"/>
    <n v="2"/>
    <s v="No"/>
    <s v="Often"/>
    <s v="High shipping costs"/>
    <s v="Often"/>
    <s v="Yes"/>
    <s v="Heavily"/>
    <s v="Sometimes"/>
    <n v="1"/>
    <s v="No"/>
    <n v="2"/>
    <n v="2"/>
    <s v="Competitive prices"/>
    <s v="Shipping speed and reliability"/>
  </r>
  <r>
    <n v="315"/>
    <s v="2023/06/08 3:33:39 AM GMT+5:30"/>
    <d v="2023-06-08T00:00:00"/>
    <d v="1899-12-30T03:33:39"/>
    <s v="AM"/>
    <x v="29"/>
    <s v="Male"/>
    <s v="Less than once a month"/>
    <s v="others"/>
    <s v="No"/>
    <s v="Rarely"/>
    <s v="others"/>
    <s v="First page"/>
    <n v="3"/>
    <s v="No"/>
    <s v="Often"/>
    <s v="Changed my mind or no longer need the item"/>
    <s v="Never"/>
    <s v="No"/>
    <s v="Heavily"/>
    <s v="Sometimes"/>
    <n v="4"/>
    <s v="Yes"/>
    <n v="4"/>
    <n v="4"/>
    <s v="Wide product selection"/>
    <s v="Product quality and accuracy"/>
  </r>
  <r>
    <n v="316"/>
    <s v="2023/06/08 7:00:57 AM GMT+5:30"/>
    <d v="2023-06-08T00:00:00"/>
    <d v="1899-12-30T07:00:57"/>
    <s v="AM"/>
    <x v="20"/>
    <s v="Male"/>
    <s v="Once a month"/>
    <s v="Clothing and Fashion"/>
    <s v="Yes"/>
    <s v="Few times a week"/>
    <s v="categories"/>
    <s v="Multiple pages"/>
    <n v="1"/>
    <s v="No"/>
    <s v="Sometimes"/>
    <s v="others"/>
    <s v="Sometimes"/>
    <s v="Yes"/>
    <s v="Heavily"/>
    <s v="Yes"/>
    <n v="2"/>
    <s v="Sometimes"/>
    <n v="3"/>
    <n v="3"/>
    <s v="Product recommendations"/>
    <s v="Product quality and accuracy"/>
  </r>
  <r>
    <n v="317"/>
    <s v="2023/06/08 7:33:15 AM GMT+5:30"/>
    <d v="2023-06-08T00:00:00"/>
    <d v="1899-12-30T07:33:15"/>
    <s v="AM"/>
    <x v="41"/>
    <s v="Female"/>
    <s v="Less than once a month"/>
    <s v="Beauty and Personal Care"/>
    <s v="Sometimes"/>
    <s v="Rarely"/>
    <s v="categories"/>
    <s v="First page"/>
    <n v="5"/>
    <s v="Yes"/>
    <s v="Always"/>
    <s v="Found a better price elsewhere"/>
    <s v="Rarely"/>
    <s v="No"/>
    <s v="Occasionally"/>
    <s v="Yes"/>
    <n v="3"/>
    <s v="Yes"/>
    <n v="3"/>
    <n v="2"/>
    <s v="Competitive prices"/>
    <s v="Shipping speed and reliability"/>
  </r>
  <r>
    <n v="318"/>
    <s v="2023/06/08 8:59:45 AM GMT+5:30"/>
    <d v="2023-06-08T00:00:00"/>
    <d v="1899-12-30T08:59:45"/>
    <s v="AM"/>
    <x v="31"/>
    <s v="Female"/>
    <s v="Multiple times a week"/>
    <s v="Home and Kitchen"/>
    <s v="Yes"/>
    <s v="Multiple times a day"/>
    <s v="others"/>
    <s v="Multiple pages"/>
    <n v="3"/>
    <s v="Yes"/>
    <s v="Sometimes"/>
    <s v="Found a better price elsewhere"/>
    <s v="Always"/>
    <s v="Yes"/>
    <s v="Moderately"/>
    <s v="Yes"/>
    <n v="2"/>
    <s v="Yes"/>
    <n v="3"/>
    <n v="3"/>
    <s v="Wide product selection"/>
    <s v="Product quality and accuracy"/>
  </r>
  <r>
    <n v="319"/>
    <s v="2023/06/08 9:16:26 AM GMT+5:30"/>
    <d v="2023-06-08T00:00:00"/>
    <d v="1899-12-30T09:16:26"/>
    <s v="AM"/>
    <x v="1"/>
    <s v="Female"/>
    <s v="Few times a month"/>
    <s v="Clothing and Fashion;Home and Kitchen"/>
    <s v="No"/>
    <s v="Few times a week"/>
    <s v="Keyword"/>
    <s v="Multiple pages"/>
    <n v="1"/>
    <s v="Yes"/>
    <s v="Sometimes"/>
    <s v="Changed my mind or no longer need the item"/>
    <s v="Sometimes"/>
    <s v="Yes"/>
    <s v="Heavily"/>
    <s v="Yes"/>
    <n v="3"/>
    <s v="Sometimes"/>
    <n v="3"/>
    <n v="2"/>
    <s v="Competitive prices"/>
    <s v="User interface of app"/>
  </r>
  <r>
    <n v="320"/>
    <s v="2023/06/08 9:54:40 AM GMT+5:30"/>
    <d v="2023-06-08T00:00:00"/>
    <d v="1899-12-30T09:54:40"/>
    <s v="AM"/>
    <x v="13"/>
    <s v="Female"/>
    <s v="Few times a month"/>
    <s v="Beauty and Personal Care;Clothing and Fashion;others"/>
    <s v="No"/>
    <s v="Few times a week"/>
    <s v="categories"/>
    <s v="First page"/>
    <n v="1"/>
    <s v="No"/>
    <s v="Always"/>
    <s v="Found a better price elsewhere"/>
    <s v="Sometimes"/>
    <s v="No"/>
    <s v="Never"/>
    <s v="Sometimes"/>
    <n v="5"/>
    <s v="Sometimes"/>
    <n v="3"/>
    <n v="4"/>
    <s v="Product recommendations"/>
    <s v="Product quality and accuracy"/>
  </r>
  <r>
    <n v="321"/>
    <s v="2023/06/08 10:54:00 AM GMT+5:30"/>
    <d v="2023-06-08T00:00:00"/>
    <d v="1899-12-30T10:54:00"/>
    <s v="AM"/>
    <x v="5"/>
    <s v="Female"/>
    <s v="Multiple times a week"/>
    <s v="Beauty and Personal Care;Clothing and Fashion;Home and Kitchen"/>
    <s v="No"/>
    <s v="Multiple times a day"/>
    <s v="Filter"/>
    <s v="Multiple pages"/>
    <n v="1"/>
    <s v="Yes"/>
    <s v="Always"/>
    <s v="High shipping costs"/>
    <s v="Always"/>
    <s v="Yes"/>
    <s v="Heavily"/>
    <s v="Yes"/>
    <n v="1"/>
    <s v="Yes"/>
    <n v="1"/>
    <n v="3"/>
    <s v="Quick delivery"/>
    <s v="Reducing packaging waste"/>
  </r>
  <r>
    <n v="322"/>
    <s v="2023/06/08 11:59:14 AM GMT+5:30"/>
    <d v="2023-06-08T00:00:00"/>
    <d v="1899-12-30T11:59:14"/>
    <s v="AM"/>
    <x v="15"/>
    <s v="Male"/>
    <s v="Once a week"/>
    <s v="Beauty and Personal Care;Home and Kitchen;others"/>
    <s v="No"/>
    <s v="Multiple times a day"/>
    <s v="Keyword"/>
    <s v="Multiple pages"/>
    <n v="4"/>
    <s v="Yes"/>
    <s v="Always"/>
    <s v="Changed my mind or no longer need the item"/>
    <s v="Sometimes"/>
    <s v="Yes"/>
    <s v="Heavily"/>
    <s v="Yes"/>
    <n v="2"/>
    <s v="Yes"/>
    <n v="3"/>
    <n v="1"/>
    <s v="Competitive prices"/>
    <s v="Product quality and accuracy"/>
  </r>
  <r>
    <n v="323"/>
    <s v="2023/06/08 12:22:05 PM GMT+5:30"/>
    <d v="2023-06-08T00:00:00"/>
    <d v="1899-12-30T12:22:05"/>
    <s v="PM"/>
    <x v="36"/>
    <s v="Female"/>
    <s v="Once a month"/>
    <s v="Clothing and Fashion"/>
    <s v="No"/>
    <s v="Few times a month"/>
    <s v="Keyword"/>
    <s v="Multiple pages"/>
    <n v="2"/>
    <s v="No"/>
    <s v="Sometimes"/>
    <s v="Changed my mind or no longer need the item"/>
    <s v="Always"/>
    <s v="Yes"/>
    <s v="Heavily"/>
    <s v="Yes"/>
    <n v="1"/>
    <s v="Yes"/>
    <n v="5"/>
    <n v="3"/>
    <s v="User-friendly website/app interface"/>
    <s v="Shipping speed and reliability"/>
  </r>
  <r>
    <n v="324"/>
    <s v="2023/06/08 2:21:41 PM GMT+5:30"/>
    <d v="2023-06-08T00:00:00"/>
    <d v="1899-12-30T02:21:41"/>
    <s v="PM"/>
    <x v="10"/>
    <s v="Female"/>
    <s v="Once a week"/>
    <s v="Beauty and Personal Care"/>
    <s v="Yes"/>
    <s v="Few times a month"/>
    <s v="categories"/>
    <s v="Multiple pages"/>
    <n v="1"/>
    <s v="Yes"/>
    <s v="Often"/>
    <s v="Found a better price elsewhere"/>
    <s v="Sometimes"/>
    <s v="Yes"/>
    <s v="Moderately"/>
    <s v="Yes"/>
    <n v="1"/>
    <s v="Yes"/>
    <n v="1"/>
    <n v="1"/>
    <s v="Wide product selection"/>
    <s v="Product quality and accuracy"/>
  </r>
  <r>
    <n v="325"/>
    <s v="2023/06/08 4:29:56 PM GMT+5:30"/>
    <d v="2023-06-08T00:00:00"/>
    <d v="1899-12-30T04:29:56"/>
    <s v="PM"/>
    <x v="6"/>
    <s v="Female"/>
    <s v="Less than once a month"/>
    <s v="Clothing and Fashion;Home and Kitchen"/>
    <s v="No"/>
    <s v="Few times a month"/>
    <s v="Keyword"/>
    <s v="Multiple pages"/>
    <n v="1"/>
    <s v="Yes"/>
    <s v="Often"/>
    <s v="others"/>
    <s v="Rarely"/>
    <s v="Yes"/>
    <s v="Heavily"/>
    <s v="Sometimes"/>
    <n v="1"/>
    <s v="Sometimes"/>
    <n v="3"/>
    <n v="3"/>
    <s v="Wide product selection"/>
    <s v="Product quality and accuracy"/>
  </r>
  <r>
    <n v="326"/>
    <s v="2023/06/08 5:06:30 PM GMT+5:30"/>
    <d v="2023-06-08T00:00:00"/>
    <d v="1899-12-30T05:06:30"/>
    <s v="PM"/>
    <x v="36"/>
    <s v="Male"/>
    <s v="Once a week"/>
    <s v="Beauty and Personal Care;Clothing and Fashion"/>
    <s v="Sometimes"/>
    <s v="Multiple times a day"/>
    <s v="categories"/>
    <s v="First page"/>
    <n v="3"/>
    <s v="No"/>
    <s v="Often"/>
    <s v="Found a better price elsewhere"/>
    <s v="Sometimes"/>
    <s v="No"/>
    <s v="Moderately"/>
    <s v="No"/>
    <n v="3"/>
    <s v="No"/>
    <n v="3"/>
    <n v="2"/>
    <s v="Competitive prices"/>
    <s v="Reducing packaging waste"/>
  </r>
  <r>
    <n v="327"/>
    <s v="2023/06/08 5:07:19 PM GMT+5:30"/>
    <d v="2023-06-08T00:00:00"/>
    <d v="1899-12-30T05:07:19"/>
    <s v="PM"/>
    <x v="13"/>
    <s v="Male"/>
    <s v="Less than once a month"/>
    <s v="Home and Kitchen;others"/>
    <s v="No"/>
    <s v="Few times a week"/>
    <s v="Keyword"/>
    <s v="Multiple pages"/>
    <n v="3"/>
    <s v="No"/>
    <s v="Often"/>
    <s v="Found a better price elsewhere"/>
    <s v="Often"/>
    <s v="No"/>
    <s v="Moderately"/>
    <s v="No"/>
    <n v="2"/>
    <s v="No"/>
    <n v="2"/>
    <n v="2"/>
    <s v="Competitive prices"/>
    <s v="Product quality and accuracy"/>
  </r>
  <r>
    <n v="328"/>
    <s v="2023/06/08 5:07:35 PM GMT+5:30"/>
    <d v="2023-06-08T00:00:00"/>
    <d v="1899-12-30T05:07:35"/>
    <s v="PM"/>
    <x v="9"/>
    <s v="Female"/>
    <s v="Few times a month"/>
    <s v="Beauty and Personal Care;Clothing and Fashion"/>
    <s v="Yes"/>
    <s v="Multiple times a day"/>
    <s v="Keyword"/>
    <s v="Multiple pages"/>
    <n v="1"/>
    <s v="Maybe"/>
    <s v="Often"/>
    <s v="Found a better price elsewhere"/>
    <s v="Often"/>
    <s v="Yes"/>
    <s v="Heavily"/>
    <s v="Yes"/>
    <n v="1"/>
    <s v="Yes"/>
    <n v="1"/>
    <n v="1"/>
    <s v="Wide product selection"/>
    <s v="Customer service responsiveness"/>
  </r>
  <r>
    <n v="329"/>
    <s v="2023/06/08 5:08:27 PM GMT+5:30"/>
    <d v="2023-06-08T00:00:00"/>
    <d v="1899-12-30T05:08:27"/>
    <s v="PM"/>
    <x v="6"/>
    <s v="Prefer not to say"/>
    <s v="Few times a month"/>
    <s v="Groceries and Gourmet Food;Beauty and Personal Care;Clothing and Fashion;Home and Kitchen;others"/>
    <s v="Sometimes"/>
    <s v="Few times a week"/>
    <s v="Filter"/>
    <s v="Multiple pages"/>
    <n v="2"/>
    <s v="Yes"/>
    <s v="Sometimes"/>
    <s v="Changed my mind or no longer need the item"/>
    <s v="Often"/>
    <s v="No"/>
    <s v="Moderately"/>
    <s v="Sometimes"/>
    <n v="2"/>
    <s v="No"/>
    <n v="1"/>
    <n v="1"/>
    <s v="User-friendly website/app interface"/>
    <s v="Shipping speed and reliability"/>
  </r>
  <r>
    <n v="330"/>
    <s v="2023/06/08 5:09:31 PM GMT+5:30"/>
    <d v="2023-06-08T00:00:00"/>
    <d v="1899-12-30T05:09:31"/>
    <s v="PM"/>
    <x v="44"/>
    <s v="Male"/>
    <s v="Less than once a month"/>
    <s v="Groceries and Gourmet Food;Home and Kitchen"/>
    <s v="No"/>
    <s v="Rarely"/>
    <s v="Keyword"/>
    <s v="Multiple pages"/>
    <n v="3"/>
    <s v="Maybe"/>
    <s v="Sometimes"/>
    <s v="Found a better price elsewhere"/>
    <s v="Sometimes"/>
    <s v="No"/>
    <s v="Occasionally"/>
    <s v="Sometimes"/>
    <n v="1"/>
    <s v="Sometimes"/>
    <n v="3"/>
    <n v="2"/>
    <s v="Wide product selection"/>
    <s v="Customer service responsiveness"/>
  </r>
  <r>
    <n v="331"/>
    <s v="2023/06/08 5:11:27 PM GMT+5:30"/>
    <d v="2023-06-08T00:00:00"/>
    <d v="1899-12-30T05:11:27"/>
    <s v="PM"/>
    <x v="5"/>
    <s v="Prefer not to say"/>
    <s v="Once a week"/>
    <s v="Clothing and Fashion;Home and Kitchen;others"/>
    <s v="No"/>
    <s v="Few times a month"/>
    <s v="categories"/>
    <s v="Multiple pages"/>
    <n v="3"/>
    <s v="Maybe"/>
    <s v="Sometimes"/>
    <s v="Changed my mind or no longer need the item"/>
    <s v="Often"/>
    <s v="No"/>
    <s v="Occasionally"/>
    <s v="No"/>
    <n v="4"/>
    <s v="No"/>
    <n v="2"/>
    <n v="3"/>
    <s v="Competitive prices"/>
    <s v="Reducing packaging waste"/>
  </r>
  <r>
    <n v="332"/>
    <s v="2023/06/08 5:13:33 PM GMT+5:30"/>
    <d v="2023-06-08T00:00:00"/>
    <d v="1899-12-30T05:13:33"/>
    <s v="PM"/>
    <x v="2"/>
    <s v="Female"/>
    <s v="Once a month"/>
    <s v="Beauty and Personal Care;Clothing and Fashion;others"/>
    <s v="Sometimes"/>
    <s v="Multiple times a day"/>
    <s v="Keyword"/>
    <s v="Multiple pages"/>
    <n v="1"/>
    <s v="Maybe"/>
    <s v="Sometimes"/>
    <s v="Found a better price elsewhere"/>
    <s v="Sometimes"/>
    <s v="Yes"/>
    <s v="Moderately"/>
    <s v="Yes"/>
    <n v="1"/>
    <s v="Sometimes"/>
    <n v="2"/>
    <n v="1"/>
    <s v="Competitive prices"/>
    <s v="Product quality and accuracy"/>
  </r>
  <r>
    <n v="333"/>
    <s v="2023/06/08 5:14:30 PM GMT+5:30"/>
    <d v="2023-06-08T00:00:00"/>
    <d v="1899-12-30T05:14:30"/>
    <s v="PM"/>
    <x v="37"/>
    <s v="Prefer not to say"/>
    <s v="Once a month"/>
    <s v="Clothing and Fashion;others"/>
    <s v="Sometimes"/>
    <s v="Few times a month"/>
    <s v="categories"/>
    <s v="First page"/>
    <n v="3"/>
    <s v="No"/>
    <s v="Often"/>
    <s v="Changed my mind or no longer need the item"/>
    <s v="Often"/>
    <s v="No"/>
    <s v="Moderately"/>
    <s v="Sometimes"/>
    <n v="4"/>
    <s v="Sometimes"/>
    <n v="4"/>
    <n v="4"/>
    <s v="Wide product selection"/>
    <s v="Customer service responsiveness"/>
  </r>
  <r>
    <n v="334"/>
    <s v="2023/06/08 5:15:27 PM GMT+5:30"/>
    <d v="2023-06-08T00:00:00"/>
    <d v="1899-12-30T05:15:27"/>
    <s v="PM"/>
    <x v="24"/>
    <s v="Male"/>
    <s v="Less than once a month"/>
    <s v="Groceries and Gourmet Food;Beauty and Personal Care;Clothing and Fashion;Home and Kitchen;others"/>
    <s v="Sometimes"/>
    <s v="Multiple times a day"/>
    <s v="Keyword"/>
    <s v="Multiple pages"/>
    <n v="1"/>
    <s v="Yes"/>
    <s v="Often"/>
    <s v="Changed my mind or no longer need the item"/>
    <s v="Often"/>
    <s v="Yes"/>
    <s v="Heavily"/>
    <s v="Sometimes"/>
    <n v="1"/>
    <s v="Yes"/>
    <n v="1"/>
    <n v="1"/>
    <s v="Competitive prices"/>
    <s v="Customer service responsiveness"/>
  </r>
  <r>
    <n v="335"/>
    <s v="2023/06/08 5:16:17 PM GMT+5:30"/>
    <d v="2023-06-08T00:00:00"/>
    <d v="1899-12-30T05:16:17"/>
    <s v="PM"/>
    <x v="12"/>
    <s v="Prefer not to say"/>
    <s v="Few times a month"/>
    <s v="Beauty and Personal Care;Clothing and Fashion;Home and Kitchen;others"/>
    <s v="Sometimes"/>
    <s v="Few times a month"/>
    <s v="others"/>
    <s v="First page"/>
    <n v="4"/>
    <s v="Maybe"/>
    <s v="Sometimes"/>
    <s v="High shipping costs"/>
    <s v="Often"/>
    <s v="No"/>
    <s v="Moderately"/>
    <s v="Sometimes"/>
    <n v="2"/>
    <s v="Sometimes"/>
    <n v="4"/>
    <n v="3"/>
    <s v="User-friendly website/app interface"/>
    <s v="Reducing packaging waste"/>
  </r>
  <r>
    <n v="336"/>
    <s v="2023/06/08 5:17:10 PM GMT+5:30"/>
    <d v="2023-06-08T00:00:00"/>
    <d v="1899-12-30T05:17:10"/>
    <s v="PM"/>
    <x v="15"/>
    <s v="Others"/>
    <s v="Once a month"/>
    <s v="Home and Kitchen"/>
    <s v="Sometimes"/>
    <s v="Few times a week"/>
    <s v="Filter"/>
    <s v="First page"/>
    <n v="3"/>
    <s v="No"/>
    <s v="Often"/>
    <s v="Changed my mind or no longer need the item"/>
    <s v="Sometimes"/>
    <s v="Yes"/>
    <s v="Occasionally"/>
    <s v="Sometimes"/>
    <n v="4"/>
    <s v="No"/>
    <n v="2"/>
    <n v="2"/>
    <s v="Wide product selection"/>
    <s v="Reducing packaging waste"/>
  </r>
  <r>
    <n v="337"/>
    <s v="2023/06/08 5:19:23 PM GMT+5:30"/>
    <d v="2023-06-08T00:00:00"/>
    <d v="1899-12-30T05:19:23"/>
    <s v="PM"/>
    <x v="15"/>
    <s v="Female"/>
    <s v="Few times a month"/>
    <s v="Clothing and Fashion;Home and Kitchen"/>
    <s v="Sometimes"/>
    <s v="Few times a week"/>
    <s v="categories"/>
    <s v="Multiple pages"/>
    <n v="3"/>
    <s v="No"/>
    <s v="Sometimes"/>
    <s v="Changed my mind or no longer need the item"/>
    <s v="Often"/>
    <s v="No"/>
    <s v="Moderately"/>
    <s v="No"/>
    <n v="2"/>
    <s v="No"/>
    <n v="2"/>
    <n v="2"/>
    <s v="Competitive prices"/>
    <s v="Shipping speed and reliability"/>
  </r>
  <r>
    <n v="338"/>
    <s v="2023/06/08 5:19:41 PM GMT+5:30"/>
    <d v="2023-06-08T00:00:00"/>
    <d v="1899-12-30T05:19:41"/>
    <s v="PM"/>
    <x v="24"/>
    <s v="Prefer not to say"/>
    <s v="Multiple times a week"/>
    <s v="Beauty and Personal Care"/>
    <s v="Yes"/>
    <s v="Multiple times a day"/>
    <s v="Keyword"/>
    <s v="Multiple pages"/>
    <n v="1"/>
    <s v="Yes"/>
    <s v="Always"/>
    <s v="High shipping costs"/>
    <s v="Always"/>
    <s v="Yes"/>
    <s v="Heavily"/>
    <s v="Yes"/>
    <n v="5"/>
    <s v="Yes"/>
    <n v="5"/>
    <n v="5"/>
    <s v="Wide product selection"/>
    <s v="Product quality and accuracy"/>
  </r>
  <r>
    <n v="339"/>
    <s v="2023/06/08 5:19:56 PM GMT+5:30"/>
    <d v="2023-06-08T00:00:00"/>
    <d v="1899-12-30T05:19:56"/>
    <s v="PM"/>
    <x v="10"/>
    <s v="Female"/>
    <s v="Once a month"/>
    <s v="Clothing and Fashion"/>
    <s v="No"/>
    <s v="Few times a week"/>
    <s v="categories"/>
    <s v="Multiple pages"/>
    <n v="1"/>
    <s v="Yes"/>
    <s v="Always"/>
    <s v="High shipping costs"/>
    <s v="Often"/>
    <s v="Yes"/>
    <s v="Moderately"/>
    <s v="Yes"/>
    <n v="1"/>
    <s v="Yes"/>
    <n v="1"/>
    <n v="3"/>
    <s v="User-friendly website/app interface"/>
    <s v="Product quality and accuracy"/>
  </r>
  <r>
    <n v="340"/>
    <s v="2023/06/08 5:20:43 PM GMT+5:30"/>
    <d v="2023-06-08T00:00:00"/>
    <d v="1899-12-30T05:20:43"/>
    <s v="PM"/>
    <x v="10"/>
    <s v="Male"/>
    <s v="Once a month"/>
    <s v="Groceries and Gourmet Food;Beauty and Personal Care;Clothing and Fashion;Home and Kitchen;others"/>
    <s v="Yes"/>
    <s v="Multiple times a day"/>
    <s v="Keyword"/>
    <s v="Multiple pages"/>
    <n v="1"/>
    <s v="Maybe"/>
    <s v="Sometimes"/>
    <s v="Found a better price elsewhere"/>
    <s v="Sometimes"/>
    <s v="Yes"/>
    <s v="Heavily"/>
    <s v="Yes"/>
    <n v="1"/>
    <s v="Sometimes"/>
    <n v="1"/>
    <n v="1"/>
    <s v="Product recommendations"/>
    <s v="Customer service responsiveness"/>
  </r>
  <r>
    <n v="341"/>
    <s v="2023/06/08 5:20:57 PM GMT+5:30"/>
    <d v="2023-06-08T00:00:00"/>
    <d v="1899-12-30T05:20:57"/>
    <s v="PM"/>
    <x v="1"/>
    <s v="Prefer not to say"/>
    <s v="Less than once a month"/>
    <s v="Clothing and Fashion;others"/>
    <s v="Sometimes"/>
    <s v="Rarely"/>
    <s v="others"/>
    <s v="First page"/>
    <n v="4"/>
    <s v="Maybe"/>
    <s v="Rarely"/>
    <s v="Changed my mind or no longer need the item"/>
    <s v="Rarely"/>
    <s v="No"/>
    <s v="Rarely"/>
    <s v="No"/>
    <n v="4"/>
    <s v="Sometimes"/>
    <n v="4"/>
    <n v="4"/>
    <s v="Product recommendations"/>
    <s v="Customer service responsiveness"/>
  </r>
  <r>
    <n v="342"/>
    <s v="2023/06/08 5:22:08 PM GMT+5:30"/>
    <d v="2023-06-08T00:00:00"/>
    <d v="1899-12-30T05:22:08"/>
    <s v="PM"/>
    <x v="10"/>
    <s v="Female"/>
    <s v="Once a month"/>
    <s v="Beauty and Personal Care;Clothing and Fashion;Home and Kitchen;others"/>
    <s v="No"/>
    <s v="Few times a week"/>
    <s v="categories"/>
    <s v="Multiple pages"/>
    <n v="3"/>
    <s v="Maybe"/>
    <s v="Rarely"/>
    <s v="Changed my mind or no longer need the item"/>
    <s v="Rarely"/>
    <s v="No"/>
    <s v="Rarely"/>
    <s v="Sometimes"/>
    <n v="4"/>
    <s v="No"/>
    <n v="4"/>
    <n v="3"/>
    <s v="Competitive prices"/>
    <s v="Customer service responsiveness"/>
  </r>
  <r>
    <n v="343"/>
    <s v="2023/06/08 5:23:05 PM GMT+5:30"/>
    <d v="2023-06-08T00:00:00"/>
    <d v="1899-12-30T05:23:05"/>
    <s v="PM"/>
    <x v="8"/>
    <s v="Male"/>
    <s v="Less than once a month"/>
    <s v="Groceries and Gourmet Food;Beauty and Personal Care;Home and Kitchen"/>
    <s v="Sometimes"/>
    <s v="Few times a week"/>
    <s v="Keyword"/>
    <s v="Multiple pages"/>
    <n v="1"/>
    <s v="Yes"/>
    <s v="Sometimes"/>
    <s v="Changed my mind or no longer need the item"/>
    <s v="Rarely"/>
    <s v="No"/>
    <s v="Moderately"/>
    <s v="Sometimes"/>
    <n v="3"/>
    <s v="Sometimes"/>
    <n v="2"/>
    <n v="1"/>
    <s v="Product recommendations"/>
    <s v="Reducing packaging waste"/>
  </r>
  <r>
    <n v="344"/>
    <s v="2023/06/08 5:23:08 PM GMT+5:30"/>
    <d v="2023-06-08T00:00:00"/>
    <d v="1899-12-30T05:23:08"/>
    <s v="PM"/>
    <x v="29"/>
    <s v="Prefer not to say"/>
    <s v="Few times a month"/>
    <s v="Beauty and Personal Care;Clothing and Fashion"/>
    <s v="Yes"/>
    <s v="Multiple times a day"/>
    <s v="Filter"/>
    <s v="First page"/>
    <n v="2"/>
    <s v="Yes"/>
    <s v="Sometimes"/>
    <s v="Changed my mind or no longer need the item"/>
    <s v="Sometimes"/>
    <s v="No"/>
    <s v="Occasionally"/>
    <s v="Sometimes"/>
    <n v="3"/>
    <s v="No"/>
    <n v="3"/>
    <n v="2"/>
    <s v="User-friendly website/app interface"/>
    <s v="Product quality and accuracy"/>
  </r>
  <r>
    <n v="345"/>
    <s v="2023/06/08 5:24:42 PM GMT+5:30"/>
    <d v="2023-06-08T00:00:00"/>
    <d v="1899-12-30T05:24:42"/>
    <s v="PM"/>
    <x v="24"/>
    <s v="Others"/>
    <s v="Few times a month"/>
    <s v="Clothing and Fashion"/>
    <s v="Sometimes"/>
    <s v="Few times a week"/>
    <s v="Filter"/>
    <s v="First page"/>
    <n v="3"/>
    <s v="Maybe"/>
    <s v="Often"/>
    <s v="Changed my mind or no longer need the item"/>
    <s v="Often"/>
    <s v="No"/>
    <s v="Moderately"/>
    <s v="Yes"/>
    <n v="3"/>
    <s v="No"/>
    <n v="3"/>
    <n v="3"/>
    <s v="User-friendly website/app interface"/>
    <s v="Customer service responsiveness"/>
  </r>
  <r>
    <n v="346"/>
    <s v="2023/06/08 5:25:27 PM GMT+5:30"/>
    <d v="2023-06-08T00:00:00"/>
    <d v="1899-12-30T05:25:27"/>
    <s v="PM"/>
    <x v="15"/>
    <s v="Female"/>
    <s v="Once a month"/>
    <s v="Groceries and Gourmet Food;Beauty and Personal Care;Clothing and Fashion;Home and Kitchen;others"/>
    <s v="Yes"/>
    <s v="Few times a week"/>
    <s v="Keyword"/>
    <s v="Multiple pages"/>
    <n v="1"/>
    <s v="Maybe"/>
    <s v="Often"/>
    <s v="Found a better price elsewhere"/>
    <s v="Often"/>
    <s v="No"/>
    <s v="Heavily"/>
    <s v="Yes"/>
    <n v="2"/>
    <s v="Sometimes"/>
    <n v="3"/>
    <n v="1"/>
    <s v="Competitive prices"/>
    <s v="Customer service responsiveness"/>
  </r>
  <r>
    <n v="347"/>
    <s v="2023/06/08 5:25:40 PM GMT+5:30"/>
    <d v="2023-06-08T00:00:00"/>
    <d v="1899-12-30T05:25:40"/>
    <s v="PM"/>
    <x v="23"/>
    <s v="Male"/>
    <s v="Multiple times a week"/>
    <s v="Beauty and Personal Care;Clothing and Fashion"/>
    <s v="No"/>
    <s v="Few times a month"/>
    <s v="categories"/>
    <s v="First page"/>
    <n v="3"/>
    <s v="Yes"/>
    <s v="Always"/>
    <s v="Changed my mind or no longer need the item"/>
    <s v="Often"/>
    <s v="No"/>
    <s v="Moderately"/>
    <s v="Yes"/>
    <n v="2"/>
    <s v="Yes"/>
    <n v="2"/>
    <n v="2"/>
    <s v="Product recommendations"/>
    <s v="Customer service responsiveness"/>
  </r>
  <r>
    <n v="348"/>
    <s v="2023/06/08 5:27:22 PM GMT+5:30"/>
    <d v="2023-06-08T00:00:00"/>
    <d v="1899-12-30T05:27:22"/>
    <s v="PM"/>
    <x v="0"/>
    <s v="Male"/>
    <s v="Once a month"/>
    <s v="Clothing and Fashion;Home and Kitchen;others"/>
    <s v="Sometimes"/>
    <s v="Few times a month"/>
    <s v="categories"/>
    <s v="First page"/>
    <n v="3"/>
    <s v="No"/>
    <s v="Sometimes"/>
    <s v="Found a better price elsewhere"/>
    <s v="Sometimes"/>
    <s v="No"/>
    <s v="Occasionally"/>
    <s v="No"/>
    <n v="2"/>
    <s v="Yes"/>
    <n v="1"/>
    <n v="2"/>
    <s v="Wide product selection"/>
    <s v="Product quality and accuracy"/>
  </r>
  <r>
    <n v="349"/>
    <s v="2023/06/08 5:28:09 PM GMT+5:30"/>
    <d v="2023-06-08T00:00:00"/>
    <d v="1899-12-30T05:28:09"/>
    <s v="PM"/>
    <x v="3"/>
    <s v="Prefer not to say"/>
    <s v="Once a month"/>
    <s v="Beauty and Personal Care;Home and Kitchen;others"/>
    <s v="Sometimes"/>
    <s v="Few times a month"/>
    <s v="categories"/>
    <s v="First page"/>
    <n v="3"/>
    <s v="Maybe"/>
    <s v="Always"/>
    <s v="Found a better price elsewhere"/>
    <s v="Often"/>
    <s v="Yes"/>
    <s v="Heavily"/>
    <s v="Yes"/>
    <n v="2"/>
    <s v="No"/>
    <n v="2"/>
    <n v="2"/>
    <s v="Wide product selection"/>
    <s v="Customer service responsiveness"/>
  </r>
  <r>
    <n v="350"/>
    <s v="2023/06/08 5:28:47 PM GMT+5:30"/>
    <d v="2023-06-08T00:00:00"/>
    <d v="1899-12-30T05:28:47"/>
    <s v="PM"/>
    <x v="19"/>
    <s v="Male"/>
    <s v="Less than once a month"/>
    <s v="Groceries and Gourmet Food;Home and Kitchen"/>
    <s v="Yes"/>
    <s v="Few times a week"/>
    <s v="Keyword"/>
    <s v="Multiple pages"/>
    <n v="2"/>
    <s v="Yes"/>
    <s v="Often"/>
    <s v="Found a better price elsewhere"/>
    <s v="Often"/>
    <s v="No"/>
    <s v="Moderately"/>
    <s v="Sometimes"/>
    <n v="1"/>
    <s v="Sometimes"/>
    <n v="2"/>
    <n v="1"/>
    <s v="Wide product selection"/>
    <s v="Customer service responsiveness"/>
  </r>
  <r>
    <n v="351"/>
    <s v="2023/06/08 5:29:01 PM GMT+5:30"/>
    <d v="2023-06-08T00:00:00"/>
    <d v="1899-12-30T05:29:01"/>
    <s v="PM"/>
    <x v="10"/>
    <s v="Prefer not to say"/>
    <s v="Once a month"/>
    <s v="Groceries and Gourmet Food;Beauty and Personal Care;Clothing and Fashion;others"/>
    <s v="No"/>
    <s v="Few times a week"/>
    <s v="Keyword"/>
    <s v="Multiple pages"/>
    <n v="2"/>
    <s v="Maybe"/>
    <s v="Often"/>
    <s v="Changed my mind or no longer need the item"/>
    <s v="Often"/>
    <s v="Yes"/>
    <s v="Occasionally"/>
    <s v="Yes"/>
    <n v="3"/>
    <s v="Sometimes"/>
    <n v="2"/>
    <n v="2"/>
    <s v="Competitive prices"/>
    <s v="Shipping speed and reliability"/>
  </r>
  <r>
    <n v="352"/>
    <s v="2023/06/08 5:30:12 PM GMT+5:30"/>
    <d v="2023-06-08T00:00:00"/>
    <d v="1899-12-30T05:30:12"/>
    <s v="PM"/>
    <x v="20"/>
    <s v="Prefer not to say"/>
    <s v="Few times a month"/>
    <s v="Beauty and Personal Care;Clothing and Fashion;Home and Kitchen"/>
    <s v="Sometimes"/>
    <s v="Few times a month"/>
    <s v="categories"/>
    <s v="First page"/>
    <n v="3"/>
    <s v="No"/>
    <s v="Sometimes"/>
    <s v="Changed my mind or no longer need the item"/>
    <s v="Often"/>
    <s v="No"/>
    <s v="Moderately"/>
    <s v="Sometimes"/>
    <n v="2"/>
    <s v="Yes"/>
    <n v="2"/>
    <n v="2"/>
    <s v="Competitive prices"/>
    <s v="Customer service responsiveness"/>
  </r>
  <r>
    <n v="353"/>
    <s v="2023/06/08 5:30:34 PM GMT+5:30"/>
    <d v="2023-06-08T00:00:00"/>
    <d v="1899-12-30T05:30:34"/>
    <s v="PM"/>
    <x v="16"/>
    <s v="Female"/>
    <s v="Once a month"/>
    <s v="Groceries and Gourmet Food;Beauty and Personal Care;Clothing and Fashion;Home and Kitchen;others"/>
    <s v="Yes"/>
    <s v="Multiple times a day"/>
    <s v="Keyword"/>
    <s v="Multiple pages"/>
    <n v="3"/>
    <s v="Maybe"/>
    <s v="Sometimes"/>
    <s v="Found a better price elsewhere"/>
    <s v="Sometimes"/>
    <s v="Yes"/>
    <s v="Occasionally"/>
    <s v="Sometimes"/>
    <n v="2"/>
    <s v="Sometimes"/>
    <n v="3"/>
    <n v="2"/>
    <s v="Competitive prices"/>
    <s v="Customer service responsiveness"/>
  </r>
  <r>
    <n v="354"/>
    <s v="2023/06/08 5:31:03 PM GMT+5:30"/>
    <d v="2023-06-08T00:00:00"/>
    <d v="1899-12-30T05:31:03"/>
    <s v="PM"/>
    <x v="29"/>
    <s v="Prefer not to say"/>
    <s v="Once a week"/>
    <s v="Clothing and Fashion;Home and Kitchen;others"/>
    <s v="Yes"/>
    <s v="Multiple times a day"/>
    <s v="Keyword"/>
    <s v="Multiple pages"/>
    <n v="1"/>
    <s v="Yes"/>
    <s v="Always"/>
    <s v="Found a better price elsewhere"/>
    <s v="Often"/>
    <s v="Yes"/>
    <s v="Heavily"/>
    <s v="Yes"/>
    <n v="2"/>
    <s v="No"/>
    <n v="2"/>
    <n v="2"/>
    <s v="Competitive prices"/>
    <s v="Product quality and accuracy"/>
  </r>
  <r>
    <n v="355"/>
    <s v="2023/06/08 5:32:09 PM GMT+5:30"/>
    <d v="2023-06-08T00:00:00"/>
    <d v="1899-12-30T05:32:09"/>
    <s v="PM"/>
    <x v="29"/>
    <s v="Prefer not to say"/>
    <s v="Once a week"/>
    <s v="Groceries and Gourmet Food;Beauty and Personal Care;others"/>
    <s v="Sometimes"/>
    <s v="Few times a week"/>
    <s v="Filter"/>
    <s v="Multiple pages"/>
    <n v="1"/>
    <s v="No"/>
    <s v="Often"/>
    <s v="Found a better price elsewhere"/>
    <s v="Often"/>
    <s v="Yes"/>
    <s v="Heavily"/>
    <s v="No"/>
    <n v="3"/>
    <s v="No"/>
    <n v="1"/>
    <n v="1"/>
    <s v="Product recommendations"/>
    <s v="Shipping speed and reliability"/>
  </r>
  <r>
    <n v="356"/>
    <s v="2023/06/08 5:32:12 PM GMT+5:30"/>
    <d v="2023-06-08T00:00:00"/>
    <d v="1899-12-30T05:32:12"/>
    <s v="PM"/>
    <x v="40"/>
    <s v="Male"/>
    <s v="Less than once a month"/>
    <s v="Groceries and Gourmet Food;Beauty and Personal Care;Clothing and Fashion;Home and Kitchen;others"/>
    <s v="Yes"/>
    <s v="Few times a week"/>
    <s v="Keyword"/>
    <s v="Multiple pages"/>
    <n v="3"/>
    <s v="Maybe"/>
    <s v="Sometimes"/>
    <s v="Found a better price elsewhere"/>
    <s v="Often"/>
    <s v="Yes"/>
    <s v="Rarely"/>
    <s v="Sometimes"/>
    <n v="5"/>
    <s v="Sometimes"/>
    <n v="3"/>
    <n v="2"/>
    <s v="Competitive prices"/>
    <s v="Shipping speed and reliability"/>
  </r>
  <r>
    <n v="357"/>
    <s v="2023/06/08 5:33:01 PM GMT+5:30"/>
    <d v="2023-06-08T00:00:00"/>
    <d v="1899-12-30T05:33:01"/>
    <s v="PM"/>
    <x v="13"/>
    <s v="Prefer not to say"/>
    <s v="Few times a month"/>
    <s v="Groceries and Gourmet Food;Clothing and Fashion"/>
    <s v="No"/>
    <s v="Few times a month"/>
    <s v="categories"/>
    <s v="First page"/>
    <n v="3"/>
    <s v="No"/>
    <s v="Often"/>
    <s v="Found a better price elsewhere"/>
    <s v="Sometimes"/>
    <s v="No"/>
    <s v="Moderately"/>
    <s v="Sometimes"/>
    <n v="2"/>
    <s v="No"/>
    <n v="2"/>
    <n v="3"/>
    <s v="Wide product selection"/>
    <s v="Customer service responsiveness"/>
  </r>
  <r>
    <n v="358"/>
    <s v="2023/06/08 5:33:12 PM GMT+5:30"/>
    <d v="2023-06-08T00:00:00"/>
    <d v="1899-12-30T05:33:12"/>
    <s v="PM"/>
    <x v="0"/>
    <s v="Female"/>
    <s v="Few times a month"/>
    <s v="Groceries and Gourmet Food;Beauty and Personal Care"/>
    <s v="Sometimes"/>
    <s v="Few times a month"/>
    <s v="Keyword"/>
    <s v="Multiple pages"/>
    <n v="1"/>
    <s v="Yes"/>
    <s v="Often"/>
    <s v="Found a better price elsewhere"/>
    <s v="Never"/>
    <s v="Yes"/>
    <s v="Moderately"/>
    <s v="Yes"/>
    <n v="2"/>
    <s v="No"/>
    <n v="2"/>
    <n v="1"/>
    <s v="User-friendly website/app interface"/>
    <s v="Shipping speed and reliability"/>
  </r>
  <r>
    <n v="359"/>
    <s v="2023/06/08 5:34:27 PM GMT+5:30"/>
    <d v="2023-06-08T00:00:00"/>
    <d v="1899-12-30T05:34:27"/>
    <s v="PM"/>
    <x v="5"/>
    <s v="Prefer not to say"/>
    <s v="Few times a month"/>
    <s v="Clothing and Fashion;Home and Kitchen;others"/>
    <s v="No"/>
    <s v="Few times a week"/>
    <s v="Keyword"/>
    <s v="Multiple pages"/>
    <n v="2"/>
    <s v="Maybe"/>
    <s v="Often"/>
    <s v="Found a better price elsewhere"/>
    <s v="Sometimes"/>
    <s v="Yes"/>
    <s v="Moderately"/>
    <s v="Yes"/>
    <n v="2"/>
    <s v="No"/>
    <n v="2"/>
    <n v="2"/>
    <s v="Product recommendations"/>
    <s v="Product quality and accuracy"/>
  </r>
  <r>
    <n v="360"/>
    <s v="2023/06/08 5:35:01 PM GMT+5:30"/>
    <d v="2023-06-08T00:00:00"/>
    <d v="1899-12-30T05:35:01"/>
    <s v="PM"/>
    <x v="24"/>
    <s v="Female"/>
    <s v="Multiple times a week"/>
    <s v="Beauty and Personal Care;Clothing and Fashion"/>
    <s v="Yes"/>
    <s v="Multiple times a day"/>
    <s v="Keyword"/>
    <s v="Multiple pages"/>
    <n v="5"/>
    <s v="Yes"/>
    <s v="Always"/>
    <s v="Changed my mind or no longer need the item"/>
    <s v="Always"/>
    <s v="Yes"/>
    <s v="Rarely"/>
    <s v="Sometimes"/>
    <n v="5"/>
    <s v="Sometimes"/>
    <n v="4"/>
    <n v="1"/>
    <s v="Competitive prices"/>
    <s v="Customer service responsiveness"/>
  </r>
  <r>
    <n v="361"/>
    <s v="2023/06/08 5:35:25 PM GMT+5:30"/>
    <d v="2023-06-08T00:00:00"/>
    <d v="1899-12-30T05:35:25"/>
    <s v="PM"/>
    <x v="10"/>
    <s v="Female"/>
    <s v="Few times a month"/>
    <s v="Groceries and Gourmet Food;Clothing and Fashion;Home and Kitchen;others"/>
    <s v="No"/>
    <s v="Few times a week"/>
    <s v="Keyword"/>
    <s v="Multiple pages"/>
    <n v="2"/>
    <s v="Yes"/>
    <s v="Often"/>
    <s v="Changed my mind or no longer need the item"/>
    <s v="Sometimes"/>
    <s v="No"/>
    <s v="Occasionally"/>
    <s v="Sometimes"/>
    <n v="2"/>
    <s v="Sometimes"/>
    <n v="2"/>
    <n v="2"/>
    <s v="Competitive prices"/>
    <s v="Shipping speed and reliability"/>
  </r>
  <r>
    <n v="362"/>
    <s v="2023/06/08 5:36:14 PM GMT+5:30"/>
    <d v="2023-06-08T00:00:00"/>
    <d v="1899-12-30T05:36:14"/>
    <s v="PM"/>
    <x v="15"/>
    <s v="Prefer not to say"/>
    <s v="Once a week"/>
    <s v="Clothing and Fashion;Home and Kitchen;others"/>
    <s v="No"/>
    <s v="Multiple times a day"/>
    <s v="Keyword"/>
    <s v="First page"/>
    <n v="3"/>
    <s v="Maybe"/>
    <s v="Sometimes"/>
    <s v="Changed my mind or no longer need the item"/>
    <s v="Rarely"/>
    <s v="Yes"/>
    <s v="Moderately"/>
    <s v="No"/>
    <n v="4"/>
    <s v="No"/>
    <n v="2"/>
    <n v="3"/>
    <s v="Product recommendations"/>
    <s v="Customer service responsiveness"/>
  </r>
  <r>
    <n v="363"/>
    <s v="2023/06/08 5:37:13 PM GMT+5:30"/>
    <d v="2023-06-08T00:00:00"/>
    <d v="1899-12-30T05:37:13"/>
    <s v="PM"/>
    <x v="10"/>
    <s v="Female"/>
    <s v="Few times a month"/>
    <s v="Clothing and Fashion;Home and Kitchen"/>
    <s v="Sometimes"/>
    <s v="Rarely"/>
    <s v="categories"/>
    <s v="Multiple pages"/>
    <n v="4"/>
    <s v="No"/>
    <s v="Rarely"/>
    <s v="Found a better price elsewhere"/>
    <s v="Sometimes"/>
    <s v="No"/>
    <s v="Occasionally"/>
    <s v="Sometimes"/>
    <n v="4"/>
    <s v="No"/>
    <n v="2"/>
    <n v="2"/>
    <s v="Wide product selection"/>
    <s v="Product quality and accuracy"/>
  </r>
  <r>
    <n v="364"/>
    <s v="2023/06/08 5:37:58 PM GMT+5:30"/>
    <d v="2023-06-08T00:00:00"/>
    <d v="1899-12-30T05:37:58"/>
    <s v="PM"/>
    <x v="24"/>
    <s v="Female"/>
    <s v="Few times a month"/>
    <s v="Groceries and Gourmet Food;Beauty and Personal Care;Clothing and Fashion;Home and Kitchen;others"/>
    <s v="Sometimes"/>
    <s v="Few times a month"/>
    <s v="categories"/>
    <s v="Multiple pages"/>
    <n v="3"/>
    <s v="Maybe"/>
    <s v="Sometimes"/>
    <s v="Changed my mind or no longer need the item"/>
    <s v="Often"/>
    <s v="Yes"/>
    <s v="Occasionally"/>
    <s v="No"/>
    <n v="2"/>
    <s v="Sometimes"/>
    <n v="3"/>
    <n v="3"/>
    <s v="Product recommendations"/>
    <s v="Customer service responsiveness"/>
  </r>
  <r>
    <n v="365"/>
    <s v="2023/06/08 5:38:01 PM GMT+5:30"/>
    <d v="2023-06-08T00:00:00"/>
    <d v="1899-12-30T05:38:01"/>
    <s v="PM"/>
    <x v="36"/>
    <s v="Female"/>
    <s v="Few times a month"/>
    <s v="Beauty and Personal Care;Clothing and Fashion"/>
    <s v="Yes"/>
    <s v="Multiple times a day"/>
    <s v="Keyword"/>
    <s v="Multiple pages"/>
    <n v="3"/>
    <s v="Maybe"/>
    <s v="Often"/>
    <s v="Found a better price elsewhere"/>
    <s v="Sometimes"/>
    <s v="No"/>
    <s v="Occasionally"/>
    <s v="Sometimes"/>
    <n v="3"/>
    <s v="Sometimes"/>
    <n v="3"/>
    <n v="1"/>
    <s v="Wide product selection"/>
    <s v="Customer service responsiveness"/>
  </r>
  <r>
    <n v="366"/>
    <s v="2023/06/08 5:38:57 PM GMT+5:30"/>
    <d v="2023-06-08T00:00:00"/>
    <d v="1899-12-30T05:38:57"/>
    <s v="PM"/>
    <x v="13"/>
    <s v="Male"/>
    <s v="Few times a month"/>
    <s v="Groceries and Gourmet Food;Beauty and Personal Care;Clothing and Fashion"/>
    <s v="Sometimes"/>
    <s v="Few times a month"/>
    <s v="others"/>
    <s v="Multiple pages"/>
    <n v="3"/>
    <s v="No"/>
    <s v="Often"/>
    <s v="High shipping costs"/>
    <s v="Often"/>
    <s v="No"/>
    <s v="Moderately"/>
    <s v="Sometimes"/>
    <n v="2"/>
    <s v="Yes"/>
    <n v="2"/>
    <n v="2"/>
    <s v="Product recommendations"/>
    <s v="Customer service responsiveness"/>
  </r>
  <r>
    <n v="367"/>
    <s v="2023/06/08 5:39:54 PM GMT+5:30"/>
    <d v="2023-06-08T00:00:00"/>
    <d v="1899-12-30T05:39:54"/>
    <s v="PM"/>
    <x v="28"/>
    <s v="Female"/>
    <s v="Few times a month"/>
    <s v="Clothing and Fashion;Home and Kitchen;others"/>
    <s v="No"/>
    <s v="Few times a week"/>
    <s v="Keyword"/>
    <s v="First page"/>
    <n v="3"/>
    <s v="Maybe"/>
    <s v="Often"/>
    <s v="Changed my mind or no longer need the item"/>
    <s v="Rarely"/>
    <s v="No"/>
    <s v="Occasionally"/>
    <s v="No"/>
    <n v="3"/>
    <s v="Sometimes"/>
    <n v="4"/>
    <n v="2"/>
    <s v="Product recommendations"/>
    <s v="Customer service responsiveness"/>
  </r>
  <r>
    <n v="368"/>
    <s v="2023/06/08 5:39:57 PM GMT+5:30"/>
    <d v="2023-06-08T00:00:00"/>
    <d v="1899-12-30T05:39:57"/>
    <s v="PM"/>
    <x v="27"/>
    <s v="Prefer not to say"/>
    <s v="Once a month"/>
    <s v="Groceries and Gourmet Food;Beauty and Personal Care;Clothing and Fashion;Home and Kitchen;others"/>
    <s v="Sometimes"/>
    <s v="Multiple times a day"/>
    <s v="Keyword"/>
    <s v="Multiple pages"/>
    <n v="1"/>
    <s v="Maybe"/>
    <s v="Sometimes"/>
    <s v="Changed my mind or no longer need the item"/>
    <s v="Sometimes"/>
    <s v="Yes"/>
    <s v="Moderately"/>
    <s v="Sometimes"/>
    <n v="1"/>
    <s v="Sometimes"/>
    <n v="2"/>
    <n v="1"/>
    <s v="Competitive prices"/>
    <s v="Customer service responsiveness"/>
  </r>
  <r>
    <n v="369"/>
    <s v="2023/06/08 5:40:49 PM GMT+5:30"/>
    <d v="2023-06-08T00:00:00"/>
    <d v="1899-12-30T05:40:49"/>
    <s v="PM"/>
    <x v="29"/>
    <s v="Male"/>
    <s v="Once a month"/>
    <s v="Clothing and Fashion;Home and Kitchen;others"/>
    <s v="No"/>
    <s v="Few times a week"/>
    <s v="Filter"/>
    <s v="First page"/>
    <n v="3"/>
    <s v="Yes"/>
    <s v="Often"/>
    <s v="Found a better price elsewhere"/>
    <s v="Sometimes"/>
    <s v="No"/>
    <s v="Occasionally"/>
    <s v="No"/>
    <n v="2"/>
    <s v="Sometimes"/>
    <n v="2"/>
    <n v="2"/>
    <s v="Wide product selection"/>
    <s v="Customer service responsiveness"/>
  </r>
  <r>
    <n v="370"/>
    <s v="2023/06/08 5:41:46 PM GMT+5:30"/>
    <d v="2023-06-08T00:00:00"/>
    <d v="1899-12-30T05:41:46"/>
    <s v="PM"/>
    <x v="33"/>
    <s v="Male"/>
    <s v="Less than once a month"/>
    <s v="Home and Kitchen;others"/>
    <s v="Sometimes"/>
    <s v="Rarely"/>
    <s v="others"/>
    <s v="First page"/>
    <n v="4"/>
    <s v="Maybe"/>
    <s v="Never"/>
    <s v="others"/>
    <s v="Rarely"/>
    <s v="No"/>
    <s v="Rarely"/>
    <s v="Sometimes"/>
    <n v="4"/>
    <s v="Sometimes"/>
    <n v="4"/>
    <n v="4"/>
    <s v="Product recommendations"/>
    <s v="Product quality and accuracy"/>
  </r>
  <r>
    <n v="371"/>
    <s v="2023/06/08 5:42:23 PM GMT+5:30"/>
    <d v="2023-06-08T00:00:00"/>
    <d v="1899-12-30T05:42:23"/>
    <s v="PM"/>
    <x v="1"/>
    <s v="Prefer not to say"/>
    <s v="Few times a month"/>
    <s v="Beauty and Personal Care;Clothing and Fashion"/>
    <s v="Sometimes"/>
    <s v="Few times a week"/>
    <s v="Keyword"/>
    <s v="Multiple pages"/>
    <n v="5"/>
    <s v="Maybe"/>
    <s v="Often"/>
    <s v="Found a better price elsewhere"/>
    <s v="Sometimes"/>
    <s v="No"/>
    <s v="Rarely"/>
    <s v="Sometimes"/>
    <n v="5"/>
    <s v="Sometimes"/>
    <n v="4"/>
    <n v="2"/>
    <s v="Competitive prices"/>
    <s v="I don't have any problem with Amazon"/>
  </r>
  <r>
    <n v="372"/>
    <s v="2023/06/08 5:42:27 PM GMT+5:30"/>
    <d v="2023-06-08T00:00:00"/>
    <d v="1899-12-30T05:42:27"/>
    <s v="PM"/>
    <x v="27"/>
    <s v="Prefer not to say"/>
    <s v="Once a month"/>
    <s v="Groceries and Gourmet Food;Beauty and Personal Care"/>
    <s v="No"/>
    <s v="Few times a week"/>
    <s v="Filter"/>
    <s v="Multiple pages"/>
    <n v="3"/>
    <s v="No"/>
    <s v="Sometimes"/>
    <s v="Found a better price elsewhere"/>
    <s v="Often"/>
    <s v="Yes"/>
    <s v="Moderately"/>
    <s v="No"/>
    <n v="2"/>
    <s v="No"/>
    <n v="3"/>
    <n v="2"/>
    <s v="Competitive prices"/>
    <s v="Product quality and accuracy"/>
  </r>
  <r>
    <n v="373"/>
    <s v="2023/06/08 5:43:45 PM GMT+5:30"/>
    <d v="2023-06-08T00:00:00"/>
    <d v="1899-12-30T05:43:45"/>
    <s v="PM"/>
    <x v="33"/>
    <s v="Female"/>
    <s v="Once a month"/>
    <s v="Groceries and Gourmet Food;Beauty and Personal Care;Clothing and Fashion;Home and Kitchen"/>
    <s v="Sometimes"/>
    <s v="Few times a week"/>
    <s v="Filter"/>
    <s v="First page"/>
    <n v="2"/>
    <s v="Maybe"/>
    <s v="Sometimes"/>
    <s v="Found a better price elsewhere"/>
    <s v="Often"/>
    <s v="No"/>
    <s v="Moderately"/>
    <s v="Sometimes"/>
    <n v="2"/>
    <s v="No"/>
    <n v="2"/>
    <n v="2"/>
    <s v="Competitive prices"/>
    <s v="Shipping speed and reliability"/>
  </r>
  <r>
    <n v="374"/>
    <s v="2023/06/08 5:44:57 PM GMT+5:30"/>
    <d v="2023-06-08T00:00:00"/>
    <d v="1899-12-30T05:44:57"/>
    <s v="PM"/>
    <x v="11"/>
    <s v="Others"/>
    <s v="Once a month"/>
    <s v="Groceries and Gourmet Food;Beauty and Personal Care;Clothing and Fashion;Home and Kitchen;others"/>
    <s v="Yes"/>
    <s v="Multiple times a day"/>
    <s v="Keyword"/>
    <s v="Multiple pages"/>
    <n v="2"/>
    <s v="Maybe"/>
    <s v="Sometimes"/>
    <s v="Found a better price elsewhere"/>
    <s v="Sometimes"/>
    <s v="No"/>
    <s v="Moderately"/>
    <s v="Sometimes"/>
    <n v="2"/>
    <s v="Sometimes"/>
    <n v="2"/>
    <n v="1"/>
    <s v="Product recommendations"/>
    <s v="Customer service responsiveness"/>
  </r>
  <r>
    <n v="375"/>
    <s v="2023/06/08 5:45:08 PM GMT+5:30"/>
    <d v="2023-06-08T00:00:00"/>
    <d v="1899-12-30T05:45:08"/>
    <s v="PM"/>
    <x v="27"/>
    <s v="Female"/>
    <s v="Few times a month"/>
    <s v="Beauty and Personal Care;Clothing and Fashion;Home and Kitchen"/>
    <s v="Sometimes"/>
    <s v="Multiple times a day"/>
    <s v="Keyword"/>
    <s v="Multiple pages"/>
    <n v="2"/>
    <s v="No"/>
    <s v="Sometimes"/>
    <s v="High shipping costs"/>
    <s v="Often"/>
    <s v="No"/>
    <s v="Moderately"/>
    <s v="Sometimes"/>
    <n v="2"/>
    <s v="No"/>
    <n v="2"/>
    <n v="2"/>
    <s v="Product recommendations"/>
    <s v="Customer service responsiveness"/>
  </r>
  <r>
    <n v="376"/>
    <s v="2023/06/08 5:45:59 PM GMT+5:30"/>
    <d v="2023-06-08T00:00:00"/>
    <d v="1899-12-30T05:45:59"/>
    <s v="PM"/>
    <x v="14"/>
    <s v="Female"/>
    <s v="Few times a month"/>
    <s v="Beauty and Personal Care;Clothing and Fashion;Home and Kitchen"/>
    <s v="Yes"/>
    <s v="Few times a week"/>
    <s v="Filter"/>
    <s v="Multiple pages"/>
    <n v="2"/>
    <s v="No"/>
    <s v="Sometimes"/>
    <s v="Changed my mind or no longer need the item"/>
    <s v="Sometimes"/>
    <s v="No"/>
    <s v="Moderately"/>
    <s v="No"/>
    <n v="2"/>
    <s v="Sometimes"/>
    <n v="2"/>
    <n v="1"/>
    <s v="Wide product selection"/>
    <s v="Reducing packaging waste"/>
  </r>
  <r>
    <n v="377"/>
    <s v="2023/06/08 5:46:49 PM GMT+5:30"/>
    <d v="2023-06-08T00:00:00"/>
    <d v="1899-12-30T05:46:49"/>
    <s v="PM"/>
    <x v="43"/>
    <s v="Female"/>
    <s v="Multiple times a week"/>
    <s v="Beauty and Personal Care;Clothing and Fashion;Home and Kitchen"/>
    <s v="No"/>
    <s v="Multiple times a day"/>
    <s v="Keyword"/>
    <s v="Multiple pages"/>
    <n v="3"/>
    <s v="No"/>
    <s v="Often"/>
    <s v="High shipping costs"/>
    <s v="Often"/>
    <s v="No"/>
    <s v="Moderately"/>
    <s v="No"/>
    <n v="1"/>
    <s v="Yes"/>
    <n v="2"/>
    <n v="2"/>
    <s v="Wide product selection"/>
    <s v="Product quality and accuracy"/>
  </r>
  <r>
    <n v="378"/>
    <s v="2023/06/08 5:47:32 PM GMT+5:30"/>
    <d v="2023-06-08T00:00:00"/>
    <d v="1899-12-30T05:47:32"/>
    <s v="PM"/>
    <x v="44"/>
    <s v="Prefer not to say"/>
    <s v="Less than once a month"/>
    <s v="Groceries and Gourmet Food;Home and Kitchen;others"/>
    <s v="Sometimes"/>
    <s v="Rarely"/>
    <s v="Keyword"/>
    <s v="Multiple pages"/>
    <n v="1"/>
    <s v="Maybe"/>
    <s v="Sometimes"/>
    <s v="Found a better price elsewhere"/>
    <s v="Sometimes"/>
    <s v="No"/>
    <s v="Heavily"/>
    <s v="Yes"/>
    <n v="1"/>
    <s v="Sometimes"/>
    <n v="3"/>
    <n v="1"/>
    <s v="Competitive prices"/>
    <s v="No problems with Amazon"/>
  </r>
  <r>
    <n v="379"/>
    <s v="2023/06/08 5:48:14 PM GMT+5:30"/>
    <d v="2023-06-08T00:00:00"/>
    <d v="1899-12-30T05:48:14"/>
    <s v="PM"/>
    <x v="4"/>
    <s v="Prefer not to say"/>
    <s v="Multiple times a week"/>
    <s v="Beauty and Personal Care;Clothing and Fashion;Home and Kitchen;others"/>
    <s v="Sometimes"/>
    <s v="Multiple times a day"/>
    <s v="categories"/>
    <s v="First page"/>
    <n v="3"/>
    <s v="Yes"/>
    <s v="Often"/>
    <s v="Found a better price elsewhere"/>
    <s v="Often"/>
    <s v="Yes"/>
    <s v="Moderately"/>
    <s v="No"/>
    <n v="4"/>
    <s v="No"/>
    <n v="2"/>
    <n v="2"/>
    <s v="Product recommendations"/>
    <s v="Product quality and accuracy"/>
  </r>
  <r>
    <n v="380"/>
    <s v="2023/06/08 5:48:55 PM GMT+5:30"/>
    <d v="2023-06-08T00:00:00"/>
    <d v="1899-12-30T05:48:55"/>
    <s v="PM"/>
    <x v="24"/>
    <s v="Female"/>
    <s v="Multiple times a week"/>
    <s v="Beauty and Personal Care;Clothing and Fashion;Home and Kitchen"/>
    <s v="Sometimes"/>
    <s v="Multiple times a day"/>
    <s v="categories"/>
    <s v="Multiple pages"/>
    <n v="2"/>
    <s v="Maybe"/>
    <s v="Sometimes"/>
    <s v="Changed my mind or no longer need the item"/>
    <s v="Sometimes"/>
    <s v="No"/>
    <s v="Moderately"/>
    <s v="Sometimes"/>
    <n v="2"/>
    <s v="No"/>
    <n v="1"/>
    <n v="1"/>
    <s v="User-friendly website/app interface"/>
    <s v="Product quality and accuracy"/>
  </r>
  <r>
    <n v="381"/>
    <s v="2023/06/08 5:49:56 PM GMT+5:30"/>
    <d v="2023-06-08T00:00:00"/>
    <d v="1899-12-30T05:49:56"/>
    <s v="PM"/>
    <x v="24"/>
    <s v="Male"/>
    <s v="Less than once a month"/>
    <s v="Groceries and Gourmet Food;Beauty and Personal Care;Clothing and Fashion;Home and Kitchen;others"/>
    <s v="Yes"/>
    <s v="Few times a month"/>
    <s v="Keyword"/>
    <s v="Multiple pages"/>
    <n v="3"/>
    <s v="Maybe"/>
    <s v="Sometimes"/>
    <s v="Found a better price elsewhere"/>
    <s v="Often"/>
    <s v="No"/>
    <s v="Occasionally"/>
    <s v="Sometimes"/>
    <n v="1"/>
    <s v="Sometimes"/>
    <n v="3"/>
    <n v="1"/>
    <s v="Competitive prices"/>
    <s v="Customer service responsiveness"/>
  </r>
  <r>
    <n v="382"/>
    <s v="2023/06/08 5:49:59 PM GMT+5:30"/>
    <d v="2023-06-08T00:00:00"/>
    <d v="1899-12-30T05:49:59"/>
    <s v="PM"/>
    <x v="16"/>
    <s v="Female"/>
    <s v="Few times a month"/>
    <s v="Beauty and Personal Care;Clothing and Fashion;Home and Kitchen;others"/>
    <s v="No"/>
    <s v="Multiple times a day"/>
    <s v="Keyword"/>
    <s v="Multiple pages"/>
    <n v="1"/>
    <s v="Maybe"/>
    <s v="Sometimes"/>
    <s v="Found a better price elsewhere"/>
    <s v="Often"/>
    <s v="No"/>
    <s v="Moderately"/>
    <s v="No"/>
    <n v="2"/>
    <s v="No"/>
    <n v="3"/>
    <n v="2"/>
    <s v="Wide product selection"/>
    <s v="Shipping speed and reliability"/>
  </r>
  <r>
    <n v="383"/>
    <s v="2023/06/08 5:52:26 PM GMT+5:30"/>
    <d v="2023-06-08T00:00:00"/>
    <d v="1899-12-30T05:52:26"/>
    <s v="PM"/>
    <x v="5"/>
    <s v="Female"/>
    <s v="Few times a month"/>
    <s v="Clothing and Fashion;Home and Kitchen;others"/>
    <s v="Yes"/>
    <s v="Few times a week"/>
    <s v="Filter"/>
    <s v="Multiple pages"/>
    <n v="3"/>
    <s v="Yes"/>
    <s v="Often"/>
    <s v="Found a better price elsewhere"/>
    <s v="Sometimes"/>
    <s v="No"/>
    <s v="Occasionally"/>
    <s v="No"/>
    <n v="2"/>
    <s v="No"/>
    <n v="4"/>
    <n v="3"/>
    <s v="Product recommendations"/>
    <s v="Shipping speed and reliability"/>
  </r>
  <r>
    <n v="384"/>
    <s v="2023/06/08 5:52:44 PM GMT+5:30"/>
    <d v="2023-06-08T00:00:00"/>
    <d v="1899-12-30T05:52:44"/>
    <s v="PM"/>
    <x v="3"/>
    <s v="Prefer not to say"/>
    <s v="Once a month"/>
    <s v="Beauty and Personal Care;Clothing and Fashion"/>
    <s v="Sometimes"/>
    <s v="Multiple times a day"/>
    <s v="Keyword"/>
    <s v="Multiple pages"/>
    <n v="1"/>
    <s v="Maybe"/>
    <s v="Sometimes"/>
    <s v="Found a better price elsewhere"/>
    <s v="Sometimes"/>
    <s v="No"/>
    <s v="Heavily"/>
    <s v="Yes"/>
    <n v="3"/>
    <s v="Sometimes"/>
    <n v="1"/>
    <n v="1"/>
    <s v="Competitive prices"/>
    <s v="Customer service responsiveness"/>
  </r>
  <r>
    <n v="385"/>
    <s v="2023/06/08 5:53:11 PM GMT+5:30"/>
    <d v="2023-06-08T00:00:00"/>
    <d v="1899-12-30T05:53:11"/>
    <s v="PM"/>
    <x v="1"/>
    <s v="Prefer not to say"/>
    <s v="Once a month"/>
    <s v="Clothing and Fashion;Home and Kitchen"/>
    <s v="No"/>
    <s v="Few times a month"/>
    <s v="categories"/>
    <s v="Multiple pages"/>
    <n v="2"/>
    <s v="No"/>
    <s v="Often"/>
    <s v="Found a better price elsewhere"/>
    <s v="Sometimes"/>
    <s v="No"/>
    <s v="Occasionally"/>
    <s v="No"/>
    <n v="3"/>
    <s v="No"/>
    <n v="1"/>
    <n v="1"/>
    <s v="Competitive prices"/>
    <s v="Customer service responsiveness"/>
  </r>
  <r>
    <n v="386"/>
    <s v="2023/06/08 5:54:05 PM GMT+5:30"/>
    <d v="2023-06-08T00:00:00"/>
    <d v="1899-12-30T05:54:05"/>
    <s v="PM"/>
    <x v="14"/>
    <s v="Female"/>
    <s v="Few times a month"/>
    <s v="Groceries and Gourmet Food;Beauty and Personal Care;Clothing and Fashion"/>
    <s v="Yes"/>
    <s v="Few times a month"/>
    <s v="categories"/>
    <s v="First page"/>
    <n v="3"/>
    <s v="No"/>
    <s v="Sometimes"/>
    <s v="Changed my mind or no longer need the item"/>
    <s v="Often"/>
    <s v="Yes"/>
    <s v="Rarely"/>
    <s v="Sometimes"/>
    <n v="2"/>
    <s v="Yes"/>
    <n v="2"/>
    <n v="1"/>
    <s v="Product recommendations"/>
    <s v="Customer service responsiveness"/>
  </r>
  <r>
    <n v="387"/>
    <s v="2023/06/08 5:54:49 PM GMT+5:30"/>
    <d v="2023-06-08T00:00:00"/>
    <d v="1899-12-30T05:54:49"/>
    <s v="PM"/>
    <x v="33"/>
    <s v="Male"/>
    <s v="Few times a month"/>
    <s v="Clothing and Fashion;Home and Kitchen"/>
    <s v="No"/>
    <s v="Few times a month"/>
    <s v="Filter"/>
    <s v="Multiple pages"/>
    <n v="3"/>
    <s v="No"/>
    <s v="Sometimes"/>
    <s v="Changed my mind or no longer need the item"/>
    <s v="Sometimes"/>
    <s v="Yes"/>
    <s v="Moderately"/>
    <s v="Yes"/>
    <n v="1"/>
    <s v="Sometimes"/>
    <n v="3"/>
    <n v="2"/>
    <s v="Product recommendations"/>
    <s v="Reducing packaging waste"/>
  </r>
  <r>
    <n v="388"/>
    <s v="2023/06/08 5:55:15 PM GMT+5:30"/>
    <d v="2023-06-08T00:00:00"/>
    <d v="1899-12-30T05:55:15"/>
    <s v="PM"/>
    <x v="23"/>
    <s v="Male"/>
    <s v="Once a month"/>
    <s v="Beauty and Personal Care;Clothing and Fashion;Home and Kitchen"/>
    <s v="Sometimes"/>
    <s v="Few times a month"/>
    <s v="Keyword"/>
    <s v="Multiple pages"/>
    <n v="1"/>
    <s v="Yes"/>
    <s v="Often"/>
    <s v="Found a better price elsewhere"/>
    <s v="Often"/>
    <s v="Yes"/>
    <s v="Heavily"/>
    <s v="Yes"/>
    <n v="1"/>
    <s v="No"/>
    <n v="5"/>
    <n v="1"/>
    <s v="Competitive prices"/>
    <s v="Customer service responsiveness"/>
  </r>
  <r>
    <n v="389"/>
    <s v="2023/06/08 5:55:54 PM GMT+5:30"/>
    <d v="2023-06-08T00:00:00"/>
    <d v="1899-12-30T05:55:54"/>
    <s v="PM"/>
    <x v="5"/>
    <s v="Male"/>
    <s v="Few times a month"/>
    <s v="Clothing and Fashion;Home and Kitchen"/>
    <s v="No"/>
    <s v="Few times a month"/>
    <s v="Filter"/>
    <s v="First page"/>
    <n v="2"/>
    <s v="No"/>
    <s v="Often"/>
    <s v="Found a better price elsewhere"/>
    <s v="Sometimes"/>
    <s v="No"/>
    <s v="Moderately"/>
    <s v="Sometimes"/>
    <n v="2"/>
    <s v="Sometimes"/>
    <n v="3"/>
    <n v="1"/>
    <s v="Wide product selection"/>
    <s v="Product quality and accuracy"/>
  </r>
  <r>
    <n v="390"/>
    <s v="2023/06/08 5:57:03 PM GMT+5:30"/>
    <d v="2023-06-08T00:00:00"/>
    <d v="1899-12-30T05:57:03"/>
    <s v="PM"/>
    <x v="44"/>
    <s v="Male"/>
    <s v="Once a week"/>
    <s v="Beauty and Personal Care;Clothing and Fashion;Home and Kitchen"/>
    <s v="Sometimes"/>
    <s v="Few times a week"/>
    <s v="Keyword"/>
    <s v="Multiple pages"/>
    <n v="1"/>
    <s v="Yes"/>
    <s v="Always"/>
    <s v="Found a better price elsewhere"/>
    <s v="Sometimes"/>
    <s v="No"/>
    <s v="Occasionally"/>
    <s v="No"/>
    <n v="2"/>
    <s v="Sometimes"/>
    <n v="5"/>
    <n v="2"/>
    <s v="Wide product selection"/>
    <s v="Customer service responsiveness"/>
  </r>
  <r>
    <n v="391"/>
    <s v="2023/06/08 5:57:34 PM GMT+5:30"/>
    <d v="2023-06-08T00:00:00"/>
    <d v="1899-12-30T05:57:34"/>
    <s v="PM"/>
    <x v="11"/>
    <s v="Prefer not to say"/>
    <s v="Multiple times a week"/>
    <s v="Beauty and Personal Care;Clothing and Fashion"/>
    <s v="Sometimes"/>
    <s v="Few times a week"/>
    <s v="Keyword"/>
    <s v="Multiple pages"/>
    <n v="1"/>
    <s v="Maybe"/>
    <s v="Often"/>
    <s v="Found a better price elsewhere"/>
    <s v="Sometimes"/>
    <s v="No"/>
    <s v="Heavily"/>
    <s v="Sometimes"/>
    <n v="1"/>
    <s v="Yes"/>
    <n v="2"/>
    <n v="1"/>
    <s v="Competitive prices"/>
    <s v="Customer service responsiveness"/>
  </r>
  <r>
    <n v="392"/>
    <s v="2023/06/08 5:58:03 PM GMT+5:30"/>
    <d v="2023-06-08T00:00:00"/>
    <d v="1899-12-30T05:58:03"/>
    <s v="PM"/>
    <x v="36"/>
    <s v="Male"/>
    <s v="Once a week"/>
    <s v="Clothing and Fashion;Home and Kitchen"/>
    <s v="Sometimes"/>
    <s v="Few times a week"/>
    <s v="categories"/>
    <s v="Multiple pages"/>
    <n v="2"/>
    <s v="No"/>
    <s v="Often"/>
    <s v="others"/>
    <s v="Often"/>
    <s v="No"/>
    <s v="Moderately"/>
    <s v="Sometimes"/>
    <n v="3"/>
    <s v="Sometimes"/>
    <n v="3"/>
    <n v="3"/>
    <s v="Product recommendations"/>
    <s v="Reducing packaging waste"/>
  </r>
  <r>
    <n v="393"/>
    <s v="2023/06/08 5:58:43 PM GMT+5:30"/>
    <d v="2023-06-08T00:00:00"/>
    <d v="1899-12-30T05:58:43"/>
    <s v="PM"/>
    <x v="30"/>
    <s v="Female"/>
    <s v="Multiple times a week"/>
    <s v="Beauty and Personal Care;Clothing and Fashion;Home and Kitchen"/>
    <s v="No"/>
    <s v="Few times a month"/>
    <s v="categories"/>
    <s v="First page"/>
    <n v="3"/>
    <s v="Maybe"/>
    <s v="Never"/>
    <s v="High shipping costs"/>
    <s v="Sometimes"/>
    <s v="No"/>
    <s v="Occasionally"/>
    <s v="No"/>
    <n v="3"/>
    <s v="No"/>
    <n v="2"/>
    <n v="3"/>
    <s v="Product recommendations"/>
    <s v="Reducing packaging waste"/>
  </r>
  <r>
    <n v="394"/>
    <s v="2023/06/08 5:59:20 PM GMT+5:30"/>
    <d v="2023-06-08T00:00:00"/>
    <d v="1899-12-30T05:59:20"/>
    <s v="PM"/>
    <x v="5"/>
    <s v="Prefer not to say"/>
    <s v="Once a month"/>
    <s v="Beauty and Personal Care;Clothing and Fashion;others"/>
    <s v="Yes"/>
    <s v="Few times a week"/>
    <s v="Keyword"/>
    <s v="Multiple pages"/>
    <n v="1"/>
    <s v="Yes"/>
    <s v="Often"/>
    <s v="Found a better price elsewhere"/>
    <s v="Often"/>
    <s v="No"/>
    <s v="Heavily"/>
    <s v="Yes"/>
    <n v="1"/>
    <s v="Yes"/>
    <n v="2"/>
    <n v="1"/>
    <s v="Product recommendations"/>
    <s v="Reducing packaging waste"/>
  </r>
  <r>
    <n v="395"/>
    <s v="2023/06/08 5:59:25 PM GMT+5:30"/>
    <d v="2023-06-08T00:00:00"/>
    <d v="1899-12-30T05:59:25"/>
    <s v="PM"/>
    <x v="30"/>
    <s v="Male"/>
    <s v="Less than once a month"/>
    <s v="Clothing and Fashion;Home and Kitchen"/>
    <s v="Sometimes"/>
    <s v="Few times a month"/>
    <s v="Filter"/>
    <s v="Multiple pages"/>
    <n v="2"/>
    <s v="No"/>
    <s v="Sometimes"/>
    <s v="Changed my mind or no longer need the item"/>
    <s v="Sometimes"/>
    <s v="No"/>
    <s v="Occasionally"/>
    <s v="Sometimes"/>
    <n v="2"/>
    <s v="No"/>
    <n v="2"/>
    <n v="3"/>
    <s v="Product recommendations"/>
    <s v="Customer service responsiveness"/>
  </r>
  <r>
    <n v="396"/>
    <s v="2023/06/08 6:00:06 PM GMT+5:30"/>
    <d v="2023-06-08T00:00:00"/>
    <d v="1899-12-30T06:00:06"/>
    <s v="PM"/>
    <x v="11"/>
    <s v="Female"/>
    <s v="Once a week"/>
    <s v="Groceries and Gourmet Food;Beauty and Personal Care;Clothing and Fashion;Home and Kitchen;others"/>
    <s v="Sometimes"/>
    <s v="Few times a week"/>
    <s v="Filter"/>
    <s v="Multiple pages"/>
    <n v="2"/>
    <s v="Maybe"/>
    <s v="Often"/>
    <s v="Found a better price elsewhere"/>
    <s v="Sometimes"/>
    <s v="Yes"/>
    <s v="Occasionally"/>
    <s v="No"/>
    <n v="2"/>
    <s v="No"/>
    <n v="3"/>
    <n v="2"/>
    <s v="Product recommendations"/>
    <s v="Customer service responsiveness"/>
  </r>
  <r>
    <n v="397"/>
    <s v="2023/06/08 6:00:20 PM GMT+5:30"/>
    <d v="2023-06-08T00:00:00"/>
    <d v="1899-12-30T06:00:20"/>
    <s v="PM"/>
    <x v="28"/>
    <s v="Female"/>
    <s v="Once a month"/>
    <s v="Groceries and Gourmet Food;Beauty and Personal Care;Clothing and Fashion;Home and Kitchen;others"/>
    <s v="Sometimes"/>
    <s v="Few times a month"/>
    <s v="Keyword"/>
    <s v="Multiple pages"/>
    <n v="1"/>
    <s v="Maybe"/>
    <s v="Always"/>
    <s v="High shipping costs"/>
    <s v="Often"/>
    <s v="Yes"/>
    <s v="Moderately"/>
    <s v="Yes"/>
    <n v="1"/>
    <s v="No"/>
    <n v="2"/>
    <n v="2"/>
    <s v="Wide product selection"/>
    <s v="Customer service responsiveness"/>
  </r>
  <r>
    <n v="398"/>
    <s v="2023/06/08 6:00:50 PM GMT+5:30"/>
    <d v="2023-06-08T00:00:00"/>
    <d v="1899-12-30T06:00:50"/>
    <s v="PM"/>
    <x v="27"/>
    <s v="Female"/>
    <s v="Multiple times a week"/>
    <s v="Clothing and Fashion;Home and Kitchen"/>
    <s v="No"/>
    <s v="Few times a month"/>
    <s v="categories"/>
    <s v="First page"/>
    <n v="4"/>
    <s v="Maybe"/>
    <s v="Sometimes"/>
    <s v="Changed my mind or no longer need the item"/>
    <s v="Often"/>
    <s v="No"/>
    <s v="Occasionally"/>
    <s v="Sometimes"/>
    <n v="3"/>
    <s v="No"/>
    <n v="3"/>
    <n v="4"/>
    <s v="Product recommendations"/>
    <s v="Customer service responsiveness"/>
  </r>
  <r>
    <n v="399"/>
    <s v="2023/06/08 6:01:31 PM GMT+5:30"/>
    <d v="2023-06-08T00:00:00"/>
    <d v="1899-12-30T06:01:31"/>
    <s v="PM"/>
    <x v="27"/>
    <s v="Female"/>
    <s v="Few times a month"/>
    <s v="Groceries and Gourmet Food;Clothing and Fashion;Home and Kitchen;others"/>
    <s v="No"/>
    <s v="Few times a month"/>
    <s v="others"/>
    <s v="First page"/>
    <n v="4"/>
    <s v="Maybe"/>
    <s v="Often"/>
    <s v="Found a better price elsewhere"/>
    <s v="Sometimes"/>
    <s v="Yes"/>
    <s v="Occasionally"/>
    <s v="Sometimes"/>
    <n v="4"/>
    <s v="Sometimes"/>
    <n v="4"/>
    <n v="3"/>
    <s v="Competitive prices"/>
    <s v="Customer service responsiveness"/>
  </r>
  <r>
    <n v="400"/>
    <s v="2023/06/08 6:01:33 PM GMT+5:30"/>
    <d v="2023-06-08T00:00:00"/>
    <d v="1899-12-30T06:01:33"/>
    <s v="PM"/>
    <x v="45"/>
    <s v="Male"/>
    <s v="Multiple times a week"/>
    <s v="Groceries and Gourmet Food;Beauty and Personal Care;others"/>
    <s v="Yes"/>
    <s v="Few times a week"/>
    <s v="Keyword"/>
    <s v="Multiple pages"/>
    <n v="2"/>
    <s v="Maybe"/>
    <s v="Always"/>
    <s v="Found a better price elsewhere"/>
    <s v="Always"/>
    <s v="Yes"/>
    <s v="Moderately"/>
    <s v="Sometimes"/>
    <n v="3"/>
    <s v="Sometimes"/>
    <n v="1"/>
    <n v="1"/>
    <s v="User-friendly website/app interface"/>
    <s v="Shipping speed and reliability"/>
  </r>
  <r>
    <n v="401"/>
    <s v="2023/06/08 6:39:59 PM GMT+5:30"/>
    <d v="2023-06-08T00:00:00"/>
    <d v="1899-12-30T06:39:59"/>
    <s v="PM"/>
    <x v="1"/>
    <s v="Female"/>
    <s v="Less than once a month"/>
    <s v="Home and Kitchen"/>
    <s v="No"/>
    <s v="Rarely"/>
    <s v="categories"/>
    <s v="Multiple pages"/>
    <n v="1"/>
    <s v="Yes"/>
    <s v="Sometimes"/>
    <s v="Found a better price elsewhere"/>
    <s v="Rarely"/>
    <s v="Yes"/>
    <s v="Heavily"/>
    <s v="Yes"/>
    <n v="4"/>
    <s v="Yes"/>
    <n v="1"/>
    <n v="3"/>
    <s v="Competitive prices"/>
    <s v="Product quality and accuracy"/>
  </r>
  <r>
    <n v="402"/>
    <s v="2023/06/08 7:46:31 PM GMT+5:30"/>
    <d v="2023-06-08T00:00:00"/>
    <d v="1899-12-30T07:46:31"/>
    <s v="PM"/>
    <x v="20"/>
    <s v="Female"/>
    <s v="Once a week"/>
    <s v="Beauty and Personal Care;Clothing and Fashion;Home and Kitchen"/>
    <s v="No"/>
    <s v="Few times a week"/>
    <s v="Keyword"/>
    <s v="First page"/>
    <n v="2"/>
    <s v="Yes"/>
    <s v="Often"/>
    <s v="Found a better price elsewhere"/>
    <s v="Sometimes"/>
    <s v="No"/>
    <s v="Moderately"/>
    <s v="Yes"/>
    <n v="2"/>
    <s v="No"/>
    <n v="3"/>
    <n v="2"/>
    <s v="Wide product selection"/>
    <s v="Product quality and accuracy"/>
  </r>
  <r>
    <n v="403"/>
    <s v="2023/06/08 7:50:55 PM GMT+5:30"/>
    <d v="2023-06-08T00:00:00"/>
    <d v="1899-12-30T07:50:55"/>
    <s v="PM"/>
    <x v="34"/>
    <s v="Female"/>
    <s v="Multiple times a week"/>
    <s v="Beauty and Personal Care;Clothing and Fashion;Home and Kitchen"/>
    <s v="No"/>
    <s v="Multiple times a day"/>
    <s v="Keyword"/>
    <s v="Multiple pages"/>
    <n v="2"/>
    <s v="Yes"/>
    <s v="Often"/>
    <s v="Found a better price elsewhere"/>
    <s v="Sometimes"/>
    <s v="No"/>
    <s v="Moderately"/>
    <s v="Yes"/>
    <n v="2"/>
    <s v="Yes"/>
    <n v="2"/>
    <n v="2"/>
    <s v="User-friendly website/app interface"/>
    <s v="Product quality and accuracy"/>
  </r>
  <r>
    <n v="404"/>
    <s v="2023/06/08 8:26:58 PM GMT+5:30"/>
    <d v="2023-06-08T00:00:00"/>
    <d v="1899-12-30T08:26:58"/>
    <s v="PM"/>
    <x v="0"/>
    <s v="Female"/>
    <s v="Less than once a month"/>
    <s v="Beauty and Personal Care;Clothing and Fashion;Home and Kitchen"/>
    <s v="Sometimes"/>
    <s v="Rarely"/>
    <s v="Keyword"/>
    <s v="Multiple pages"/>
    <n v="3"/>
    <s v="Maybe"/>
    <s v="Rarely"/>
    <s v="Changed my mind or no longer need the item"/>
    <s v="Never"/>
    <s v="Yes"/>
    <s v="Moderately"/>
    <s v="Sometimes"/>
    <n v="4"/>
    <s v="Sometimes"/>
    <n v="5"/>
    <n v="5"/>
    <s v="Wide product selection"/>
    <s v="Product quality and accuracy"/>
  </r>
  <r>
    <n v="405"/>
    <s v="2023/06/08 9:17:38 PM GMT+5:30"/>
    <d v="2023-06-08T00:00:00"/>
    <d v="1899-12-30T09:17:38"/>
    <s v="PM"/>
    <x v="3"/>
    <s v="Female"/>
    <s v="Less than once a month"/>
    <s v="Beauty and Personal Care;Clothing and Fashion"/>
    <s v="Yes"/>
    <s v="Few times a month"/>
    <s v="Keyword"/>
    <s v="Multiple pages"/>
    <n v="2"/>
    <s v="Yes"/>
    <s v="Sometimes"/>
    <s v="Changed my mind or no longer need the item"/>
    <s v="Rarely"/>
    <s v="No"/>
    <s v="Moderately"/>
    <s v="Yes"/>
    <n v="1"/>
    <s v="Yes"/>
    <n v="2"/>
    <n v="2"/>
    <s v="User-friendly website/app interface"/>
    <s v="Product quality and accuracy"/>
  </r>
  <r>
    <n v="406"/>
    <s v="2023/06/08 9:39:30 PM GMT+5:30"/>
    <d v="2023-06-08T00:00:00"/>
    <d v="1899-12-30T09:39:30"/>
    <s v="PM"/>
    <x v="24"/>
    <s v="Female"/>
    <s v="Few times a month"/>
    <s v="Home and Kitchen"/>
    <s v="No"/>
    <s v="Few times a month"/>
    <s v="categories"/>
    <s v="First page"/>
    <n v="3"/>
    <s v="No"/>
    <s v="Always"/>
    <s v="Found a better price elsewhere"/>
    <s v="Sometimes"/>
    <s v="No"/>
    <s v="Occasionally"/>
    <s v="No"/>
    <n v="1"/>
    <s v="No"/>
    <n v="3"/>
    <n v="3"/>
    <s v="Product recommendations"/>
    <s v="Reducing packaging waste"/>
  </r>
  <r>
    <n v="407"/>
    <s v="2023/06/08 9:39:55 PM GMT+5:30"/>
    <d v="2023-06-08T00:00:00"/>
    <d v="1899-12-30T09:39:55"/>
    <s v="PM"/>
    <x v="0"/>
    <s v="Prefer not to say"/>
    <s v="Once a month"/>
    <s v="Clothing and Fashion"/>
    <s v="No"/>
    <s v="Few times a month"/>
    <s v="Filter"/>
    <s v="Multiple pages"/>
    <n v="2"/>
    <s v="No"/>
    <s v="Sometimes"/>
    <s v="Found a better price elsewhere"/>
    <s v="Sometimes"/>
    <s v="No"/>
    <s v="Occasionally"/>
    <s v="No"/>
    <n v="3"/>
    <s v="Sometimes"/>
    <n v="2"/>
    <n v="2"/>
    <s v="Competitive prices"/>
    <s v="Customer service responsiveness"/>
  </r>
  <r>
    <n v="408"/>
    <s v="2023/06/08 9:40:24 PM GMT+5:30"/>
    <d v="2023-06-08T00:00:00"/>
    <d v="1899-12-30T09:40:24"/>
    <s v="PM"/>
    <x v="24"/>
    <s v="Prefer not to say"/>
    <s v="Few times a month"/>
    <s v="Beauty and Personal Care"/>
    <s v="Sometimes"/>
    <s v="Rarely"/>
    <s v="others"/>
    <s v="Multiple pages"/>
    <n v="3"/>
    <s v="No"/>
    <s v="Sometimes"/>
    <s v="Found a better price elsewhere"/>
    <s v="Sometimes"/>
    <s v="Yes"/>
    <s v="Occasionally"/>
    <s v="No"/>
    <n v="2"/>
    <s v="Sometimes"/>
    <n v="2"/>
    <n v="5"/>
    <s v="User-friendly website/app interface"/>
    <s v="Shipping speed and reliability"/>
  </r>
  <r>
    <n v="409"/>
    <s v="2023/06/08 9:40:50 PM GMT+5:30"/>
    <d v="2023-06-08T00:00:00"/>
    <d v="1899-12-30T09:40:50"/>
    <s v="PM"/>
    <x v="24"/>
    <s v="Female"/>
    <s v="Once a week"/>
    <s v="Home and Kitchen"/>
    <s v="No"/>
    <s v="Few times a week"/>
    <s v="Filter"/>
    <s v="Multiple pages"/>
    <n v="3"/>
    <s v="No"/>
    <s v="Sometimes"/>
    <s v="Changed my mind or no longer need the item"/>
    <s v="Sometimes"/>
    <s v="No"/>
    <s v="Moderately"/>
    <s v="Yes"/>
    <n v="2"/>
    <s v="Sometimes"/>
    <n v="2"/>
    <n v="2"/>
    <s v="Competitive prices"/>
    <s v="Reducing packaging waste"/>
  </r>
  <r>
    <n v="410"/>
    <s v="2023/06/08 10:13:41 PM GMT+5:30"/>
    <d v="2023-06-08T00:00:00"/>
    <d v="1899-12-30T10:13:41"/>
    <s v="PM"/>
    <x v="5"/>
    <s v="Female"/>
    <s v="Less than once a month"/>
    <s v="others"/>
    <s v="Sometimes"/>
    <s v="Rarely"/>
    <s v="categories"/>
    <s v="First page"/>
    <n v="3"/>
    <s v="Maybe"/>
    <s v="Rarely"/>
    <s v="Found a better price elsewhere"/>
    <s v="Never"/>
    <s v="No"/>
    <s v="Never"/>
    <s v="Sometimes"/>
    <n v="3"/>
    <s v="Sometimes"/>
    <n v="3"/>
    <n v="3"/>
    <s v="Product recommendations"/>
    <s v="Shipping speed and reliability"/>
  </r>
  <r>
    <n v="411"/>
    <s v="2023/06/08 10:21:20 PM GMT+5:30"/>
    <d v="2023-06-08T00:00:00"/>
    <d v="1899-12-30T10:21:20"/>
    <s v="PM"/>
    <x v="11"/>
    <s v="Male"/>
    <s v="Less than once a month"/>
    <s v="others"/>
    <s v="Sometimes"/>
    <s v="Rarely"/>
    <s v="categories"/>
    <s v="First page"/>
    <n v="1"/>
    <s v="No"/>
    <s v="Always"/>
    <s v="Changed my mind or no longer need the item"/>
    <s v="Never"/>
    <s v="No"/>
    <s v="Moderately"/>
    <s v="Yes"/>
    <n v="2"/>
    <s v="Sometimes"/>
    <n v="2"/>
    <n v="2"/>
    <s v="Wide product selection"/>
    <s v="Customer service responsiveness"/>
  </r>
  <r>
    <n v="412"/>
    <s v="2023/06/08 10:24:19 PM GMT+5:30"/>
    <d v="2023-06-08T00:00:00"/>
    <d v="1899-12-30T10:24:19"/>
    <s v="PM"/>
    <x v="1"/>
    <s v="Female"/>
    <s v="Few times a month"/>
    <s v="Home and Kitchen"/>
    <s v="Yes"/>
    <s v="Few times a week"/>
    <s v="Keyword"/>
    <s v="First page"/>
    <n v="1"/>
    <s v="Yes"/>
    <s v="Often"/>
    <s v="others"/>
    <s v="Sometimes"/>
    <s v="Yes"/>
    <s v="Heavily"/>
    <s v="Yes"/>
    <n v="2"/>
    <s v="Yes"/>
    <n v="2"/>
    <n v="2"/>
    <s v="Wide product selection"/>
    <s v="Product quality and accuracy"/>
  </r>
  <r>
    <n v="413"/>
    <s v="2023/06/08 10:38:16 PM GMT+5:30"/>
    <d v="2023-06-08T00:00:00"/>
    <d v="1899-12-30T10:38:16"/>
    <s v="PM"/>
    <x v="24"/>
    <s v="Female"/>
    <s v="Few times a month"/>
    <s v="Clothing and Fashion"/>
    <s v="Sometimes"/>
    <s v="Few times a month"/>
    <s v="categories"/>
    <s v="Multiple pages"/>
    <n v="3"/>
    <s v="Maybe"/>
    <s v="Rarely"/>
    <s v="Changed my mind or no longer need the item"/>
    <s v="Rarely"/>
    <s v="No"/>
    <s v="Never"/>
    <s v="Sometimes"/>
    <n v="5"/>
    <s v="No"/>
    <n v="1"/>
    <n v="3"/>
    <s v="Product recommendations"/>
    <s v="Reducing packaging waste"/>
  </r>
  <r>
    <n v="414"/>
    <s v="2023/06/08 10:38:51 PM GMT+5:30"/>
    <d v="2023-06-08T00:00:00"/>
    <d v="1899-12-30T10:38:51"/>
    <s v="PM"/>
    <x v="25"/>
    <s v="Male"/>
    <s v="Once a week"/>
    <s v="Beauty and Personal Care"/>
    <s v="Sometimes"/>
    <s v="Few times a week"/>
    <s v="categories"/>
    <s v="First page"/>
    <n v="3"/>
    <s v="Maybe"/>
    <s v="Sometimes"/>
    <s v="Changed my mind or no longer need the item"/>
    <s v="Sometimes"/>
    <s v="Yes"/>
    <s v="Occasionally"/>
    <s v="Sometimes"/>
    <n v="3"/>
    <s v="Sometimes"/>
    <n v="3"/>
    <n v="3"/>
    <s v="Product recommendations"/>
    <s v="Reducing packaging waste"/>
  </r>
  <r>
    <n v="415"/>
    <s v="2023/06/08 10:39:27 PM GMT+5:30"/>
    <d v="2023-06-08T00:00:00"/>
    <d v="1899-12-30T10:39:27"/>
    <s v="PM"/>
    <x v="0"/>
    <s v="Female"/>
    <s v="Once a week"/>
    <s v="Beauty and Personal Care;Clothing and Fashion;Home and Kitchen"/>
    <s v="Sometimes"/>
    <s v="Few times a week"/>
    <s v="Filter"/>
    <s v="Multiple pages"/>
    <n v="2"/>
    <s v="Maybe"/>
    <s v="Sometimes"/>
    <s v="Changed my mind or no longer need the item"/>
    <s v="Rarely"/>
    <s v="Yes"/>
    <s v="Moderately"/>
    <s v="Sometimes"/>
    <n v="2"/>
    <s v="No"/>
    <n v="2"/>
    <n v="1"/>
    <s v="Wide product selection"/>
    <s v="Customer service responsiveness"/>
  </r>
  <r>
    <n v="416"/>
    <s v="2023/06/08 10:39:59 PM GMT+5:30"/>
    <d v="2023-06-08T00:00:00"/>
    <d v="1899-12-30T10:39:59"/>
    <s v="PM"/>
    <x v="0"/>
    <s v="Female"/>
    <s v="Few times a month"/>
    <s v="Clothing and Fashion"/>
    <s v="Sometimes"/>
    <s v="Rarely"/>
    <s v="categories"/>
    <s v="First page"/>
    <n v="3"/>
    <s v="No"/>
    <s v="Sometimes"/>
    <s v="Found a better price elsewhere"/>
    <s v="Often"/>
    <s v="Yes"/>
    <s v="Moderately"/>
    <s v="No"/>
    <n v="3"/>
    <s v="No"/>
    <n v="4"/>
    <n v="2"/>
    <s v="Product recommendations"/>
    <s v="Customer service responsiveness"/>
  </r>
  <r>
    <n v="417"/>
    <s v="2023/06/08 10:40:33 PM GMT+5:30"/>
    <d v="2023-06-08T00:00:00"/>
    <d v="1899-12-30T10:40:33"/>
    <s v="PM"/>
    <x v="24"/>
    <s v="Female"/>
    <s v="Once a week"/>
    <s v="Beauty and Personal Care"/>
    <s v="Sometimes"/>
    <s v="Few times a month"/>
    <s v="Keyword"/>
    <s v="Multiple pages"/>
    <n v="4"/>
    <s v="Maybe"/>
    <s v="Often"/>
    <s v="Found a better price elsewhere"/>
    <s v="Sometimes"/>
    <s v="Yes"/>
    <s v="Occasionally"/>
    <s v="Sometimes"/>
    <n v="3"/>
    <s v="No"/>
    <n v="2"/>
    <n v="2"/>
    <s v="Product recommendations"/>
    <s v="Reducing packaging waste"/>
  </r>
  <r>
    <n v="418"/>
    <s v="2023/06/08 10:41:11 PM GMT+5:30"/>
    <d v="2023-06-08T00:00:00"/>
    <d v="1899-12-30T10:41:11"/>
    <s v="PM"/>
    <x v="0"/>
    <s v="Female"/>
    <s v="Once a week"/>
    <s v="Beauty and Personal Care;Clothing and Fashion"/>
    <s v="Yes"/>
    <s v="Multiple times a day"/>
    <s v="Filter"/>
    <s v="First page"/>
    <n v="3"/>
    <s v="No"/>
    <s v="Often"/>
    <s v="Found a better price elsewhere"/>
    <s v="Often"/>
    <s v="Yes"/>
    <s v="Occasionally"/>
    <s v="No"/>
    <n v="3"/>
    <s v="Yes"/>
    <n v="1"/>
    <n v="4"/>
    <s v="Competitive prices"/>
    <s v="Reducing packaging waste"/>
  </r>
  <r>
    <n v="419"/>
    <s v="2023/06/09 3:47:38 AM GMT+5:30"/>
    <d v="2023-06-09T00:00:00"/>
    <d v="1899-12-30T03:47:38"/>
    <s v="AM"/>
    <x v="14"/>
    <s v="Female"/>
    <s v="Once a month"/>
    <s v="Home and Kitchen"/>
    <s v="No"/>
    <s v="Few times a week"/>
    <s v="categories"/>
    <s v="Multiple pages"/>
    <n v="3"/>
    <s v="Yes"/>
    <s v="Sometimes"/>
    <s v="Found a better price elsewhere"/>
    <s v="Sometimes"/>
    <s v="No"/>
    <s v="Occasionally"/>
    <s v="Yes"/>
    <n v="3"/>
    <s v="Yes"/>
    <n v="3"/>
    <n v="2"/>
    <s v="User-friendly website/app interface"/>
    <s v="Product quality and accuracy"/>
  </r>
  <r>
    <n v="420"/>
    <s v="2023/06/09 8:10:05 AM GMT+5:30"/>
    <d v="2023-06-09T00:00:00"/>
    <d v="1899-12-30T08:10:05"/>
    <s v="AM"/>
    <x v="1"/>
    <s v="Female"/>
    <s v="Few times a month"/>
    <s v="Groceries and Gourmet Food;Beauty and Personal Care;Clothing and Fashion;Home and Kitchen;others"/>
    <s v="Sometimes"/>
    <s v="Multiple times a day"/>
    <s v="Keyword"/>
    <s v="Multiple pages"/>
    <n v="2"/>
    <s v="Yes"/>
    <s v="Sometimes"/>
    <s v="Changed my mind or no longer need the item"/>
    <s v="Often"/>
    <s v="Yes"/>
    <s v="Occasionally"/>
    <s v="No"/>
    <n v="3"/>
    <s v="No"/>
    <n v="3"/>
    <n v="3"/>
    <s v="Competitive prices"/>
    <s v="Customer service responsiveness"/>
  </r>
  <r>
    <n v="421"/>
    <s v="2023/06/09 9:31:57 AM GMT+5:30"/>
    <d v="2023-06-09T00:00:00"/>
    <d v="1899-12-30T09:31:57"/>
    <s v="AM"/>
    <x v="3"/>
    <s v="Female"/>
    <s v="Once a week"/>
    <s v="Beauty and Personal Care;Clothing and Fashion;others"/>
    <s v="No"/>
    <s v="Few times a week"/>
    <s v="Filter"/>
    <s v="Multiple pages"/>
    <n v="4"/>
    <s v="Yes"/>
    <s v="Often"/>
    <s v="High shipping costs"/>
    <s v="Always"/>
    <s v="Yes"/>
    <s v="Heavily"/>
    <s v="Yes"/>
    <n v="3"/>
    <s v="Yes"/>
    <n v="3"/>
    <n v="3"/>
    <s v="Product recommendations"/>
    <s v="Reducing packaging waste"/>
  </r>
  <r>
    <n v="422"/>
    <s v="2023/06/09 9:32:44 AM GMT+5:30"/>
    <d v="2023-06-09T00:00:00"/>
    <d v="1899-12-30T09:32:44"/>
    <s v="AM"/>
    <x v="3"/>
    <s v="Female"/>
    <s v="Few times a month"/>
    <s v="Clothing and Fashion"/>
    <s v="Sometimes"/>
    <s v="Few times a week"/>
    <s v="categories"/>
    <s v="Multiple pages"/>
    <n v="3"/>
    <s v="Yes"/>
    <s v="Often"/>
    <s v="Found a better price elsewhere"/>
    <s v="Sometimes"/>
    <s v="Yes"/>
    <s v="Moderately"/>
    <s v="Yes"/>
    <n v="2"/>
    <s v="Yes"/>
    <n v="2"/>
    <n v="2"/>
    <s v="Competitive prices"/>
    <s v="Customer service responsiveness"/>
  </r>
  <r>
    <n v="423"/>
    <s v="2023/06/09 9:33:35 AM GMT+5:30"/>
    <d v="2023-06-09T00:00:00"/>
    <d v="1899-12-30T09:33:35"/>
    <s v="AM"/>
    <x v="30"/>
    <s v="Male"/>
    <s v="Once a month"/>
    <s v="Clothing and Fashion"/>
    <s v="Sometimes"/>
    <s v="Multiple times a day"/>
    <s v="Keyword"/>
    <s v="Multiple pages"/>
    <n v="3"/>
    <s v="Maybe"/>
    <s v="Always"/>
    <s v="Found a better price elsewhere"/>
    <s v="Often"/>
    <s v="Yes"/>
    <s v="Occasionally"/>
    <s v="Yes"/>
    <n v="2"/>
    <s v="No"/>
    <n v="3"/>
    <n v="2"/>
    <s v="Competitive prices"/>
    <s v="Product quality and accuracy"/>
  </r>
  <r>
    <n v="424"/>
    <s v="2023/06/09 9:34:07 AM GMT+5:30"/>
    <d v="2023-06-09T00:00:00"/>
    <d v="1899-12-30T09:34:07"/>
    <s v="AM"/>
    <x v="3"/>
    <s v="Female"/>
    <s v="Once a week"/>
    <s v="Beauty and Personal Care"/>
    <s v="Sometimes"/>
    <s v="Few times a month"/>
    <s v="Filter"/>
    <s v="Multiple pages"/>
    <n v="2"/>
    <s v="Maybe"/>
    <s v="Often"/>
    <s v="Found a better price elsewhere"/>
    <s v="Often"/>
    <s v="No"/>
    <s v="Occasionally"/>
    <s v="No"/>
    <n v="2"/>
    <s v="Sometimes"/>
    <n v="2"/>
    <n v="2"/>
    <s v="Competitive prices"/>
    <s v="Customer service responsiveness"/>
  </r>
  <r>
    <n v="425"/>
    <s v="2023/06/09 9:34:44 AM GMT+5:30"/>
    <d v="2023-06-09T00:00:00"/>
    <d v="1899-12-30T09:34:44"/>
    <s v="AM"/>
    <x v="0"/>
    <s v="Female"/>
    <s v="Once a week"/>
    <s v="Clothing and Fashion"/>
    <s v="Yes"/>
    <s v="Few times a week"/>
    <s v="categories"/>
    <s v="First page"/>
    <n v="3"/>
    <s v="Maybe"/>
    <s v="Often"/>
    <s v="Found a better price elsewhere"/>
    <s v="Sometimes"/>
    <s v="Yes"/>
    <s v="Moderately"/>
    <s v="Yes"/>
    <n v="2"/>
    <s v="Sometimes"/>
    <n v="2"/>
    <n v="2"/>
    <s v="Product recommendations"/>
    <s v="Reducing packaging waste"/>
  </r>
  <r>
    <n v="426"/>
    <s v="2023/06/09 9:35:19 AM GMT+5:30"/>
    <d v="2023-06-09T00:00:00"/>
    <d v="1899-12-30T09:35:19"/>
    <s v="AM"/>
    <x v="3"/>
    <s v="Female"/>
    <s v="Once a week"/>
    <s v="Groceries and Gourmet Food;Beauty and Personal Care;Home and Kitchen"/>
    <s v="Yes"/>
    <s v="Few times a month"/>
    <s v="Keyword"/>
    <s v="First page"/>
    <n v="2"/>
    <s v="No"/>
    <s v="Sometimes"/>
    <s v="Changed my mind or no longer need the item"/>
    <s v="Rarely"/>
    <s v="Yes"/>
    <s v="Moderately"/>
    <s v="Yes"/>
    <n v="3"/>
    <s v="Sometimes"/>
    <n v="1"/>
    <n v="1"/>
    <s v="Product recommendations"/>
    <s v="Reducing packaging waste"/>
  </r>
  <r>
    <n v="427"/>
    <s v="2023/06/09 9:35:57 AM GMT+5:30"/>
    <d v="2023-06-09T00:00:00"/>
    <d v="1899-12-30T09:35:57"/>
    <s v="AM"/>
    <x v="24"/>
    <s v="Female"/>
    <s v="Once a month"/>
    <s v="Clothing and Fashion"/>
    <s v="Sometimes"/>
    <s v="Few times a week"/>
    <s v="categories"/>
    <s v="Multiple pages"/>
    <n v="2"/>
    <s v="Maybe"/>
    <s v="Often"/>
    <s v="Changed my mind or no longer need the item"/>
    <s v="Sometimes"/>
    <s v="Yes"/>
    <s v="Moderately"/>
    <s v="Sometimes"/>
    <n v="2"/>
    <s v="No"/>
    <n v="3"/>
    <n v="3"/>
    <s v="Product recommendations"/>
    <s v="Reducing packaging waste"/>
  </r>
  <r>
    <n v="428"/>
    <s v="2023/06/09 9:37:15 AM GMT+5:30"/>
    <d v="2023-06-09T00:00:00"/>
    <d v="1899-12-30T09:37:15"/>
    <s v="AM"/>
    <x v="3"/>
    <s v="Female"/>
    <s v="Few times a month"/>
    <s v="Beauty and Personal Care"/>
    <s v="Sometimes"/>
    <s v="Few times a month"/>
    <s v="categories"/>
    <s v="Multiple pages"/>
    <n v="3"/>
    <s v="Maybe"/>
    <s v="Sometimes"/>
    <s v="Changed my mind or no longer need the item"/>
    <s v="Rarely"/>
    <s v="Yes"/>
    <s v="Rarely"/>
    <s v="Sometimes"/>
    <n v="2"/>
    <s v="Sometimes"/>
    <n v="3"/>
    <n v="3"/>
    <s v="Product recommendations"/>
    <s v="Reducing packaging waste"/>
  </r>
  <r>
    <n v="429"/>
    <s v="2023/06/09 9:37:44 AM GMT+5:30"/>
    <d v="2023-06-09T00:00:00"/>
    <d v="1899-12-30T09:37:44"/>
    <s v="AM"/>
    <x v="0"/>
    <s v="Female"/>
    <s v="Once a week"/>
    <s v="Clothing and Fashion"/>
    <s v="Sometimes"/>
    <s v="Few times a month"/>
    <s v="Filter"/>
    <s v="Multiple pages"/>
    <n v="3"/>
    <s v="Maybe"/>
    <s v="Sometimes"/>
    <s v="Changed my mind or no longer need the item"/>
    <s v="Sometimes"/>
    <s v="No"/>
    <s v="Occasionally"/>
    <s v="Sometimes"/>
    <n v="2"/>
    <s v="No"/>
    <n v="4"/>
    <n v="3"/>
    <s v="Product recommendations"/>
    <s v="Customer service responsiveness"/>
  </r>
  <r>
    <n v="430"/>
    <s v="2023/06/09 9:38:31 AM GMT+5:30"/>
    <d v="2023-06-09T00:00:00"/>
    <d v="1899-12-30T09:38:31"/>
    <s v="AM"/>
    <x v="3"/>
    <s v="Female"/>
    <s v="Once a week"/>
    <s v="Groceries and Gourmet Food;Clothing and Fashion;others"/>
    <s v="Sometimes"/>
    <s v="Few times a month"/>
    <s v="categories"/>
    <s v="Multiple pages"/>
    <n v="3"/>
    <s v="Maybe"/>
    <s v="Sometimes"/>
    <s v="Found a better price elsewhere"/>
    <s v="Sometimes"/>
    <s v="No"/>
    <s v="Moderately"/>
    <s v="Sometimes"/>
    <n v="3"/>
    <s v="Sometimes"/>
    <n v="3"/>
    <n v="4"/>
    <s v="Product recommendations"/>
    <s v="Reducing packaging waste"/>
  </r>
  <r>
    <n v="431"/>
    <s v="2023/06/09 9:39:04 AM GMT+5:30"/>
    <d v="2023-06-09T00:00:00"/>
    <d v="1899-12-30T09:39:04"/>
    <s v="AM"/>
    <x v="11"/>
    <s v="Female"/>
    <s v="Once a month"/>
    <s v="others"/>
    <s v="Sometimes"/>
    <s v="Few times a month"/>
    <s v="others"/>
    <s v="First page"/>
    <n v="2"/>
    <s v="No"/>
    <s v="Rarely"/>
    <s v="others"/>
    <s v="Rarely"/>
    <s v="Yes"/>
    <s v="Moderately"/>
    <s v="No"/>
    <n v="3"/>
    <s v="No"/>
    <n v="3"/>
    <n v="3"/>
    <s v="Product recommendations"/>
    <s v="Customer service responsiveness"/>
  </r>
  <r>
    <n v="432"/>
    <s v="2023/06/09 10:22:03 AM GMT+5:30"/>
    <d v="2023-06-09T00:00:00"/>
    <d v="1899-12-30T10:22:03"/>
    <s v="AM"/>
    <x v="27"/>
    <s v="Prefer not to say"/>
    <s v="Once a week"/>
    <s v="Groceries and Gourmet Food"/>
    <s v="No"/>
    <s v="Few times a week"/>
    <s v="Filter"/>
    <s v="Multiple pages"/>
    <n v="2"/>
    <s v="Maybe"/>
    <s v="Sometimes"/>
    <s v="Changed my mind or no longer need the item"/>
    <s v="Sometimes"/>
    <s v="No"/>
    <s v="Occasionally"/>
    <s v="Sometimes"/>
    <n v="4"/>
    <s v="Sometimes"/>
    <n v="3"/>
    <n v="2"/>
    <s v="Competitive prices"/>
    <s v="Customer service responsiveness"/>
  </r>
  <r>
    <n v="433"/>
    <s v="2023/06/09 10:22:35 AM GMT+5:30"/>
    <d v="2023-06-09T00:00:00"/>
    <d v="1899-12-30T10:22:35"/>
    <s v="AM"/>
    <x v="29"/>
    <s v="Male"/>
    <s v="Once a month"/>
    <s v="Groceries and Gourmet Food;Beauty and Personal Care;Home and Kitchen"/>
    <s v="Yes"/>
    <s v="Few times a week"/>
    <s v="Filter"/>
    <s v="Multiple pages"/>
    <n v="2"/>
    <s v="Maybe"/>
    <s v="Rarely"/>
    <s v="Changed my mind or no longer need the item"/>
    <s v="Sometimes"/>
    <s v="No"/>
    <s v="Rarely"/>
    <s v="Sometimes"/>
    <n v="2"/>
    <s v="Sometimes"/>
    <n v="2"/>
    <n v="1"/>
    <s v="Product recommendations"/>
    <s v="Reducing packaging waste"/>
  </r>
  <r>
    <n v="434"/>
    <s v="2023/06/09 10:23:05 AM GMT+5:30"/>
    <d v="2023-06-09T00:00:00"/>
    <d v="1899-12-30T10:23:05"/>
    <s v="AM"/>
    <x v="0"/>
    <s v="Female"/>
    <s v="Once a week"/>
    <s v="Clothing and Fashion"/>
    <s v="No"/>
    <s v="Few times a month"/>
    <s v="categories"/>
    <s v="Multiple pages"/>
    <n v="2"/>
    <s v="Yes"/>
    <s v="Often"/>
    <s v="Found a better price elsewhere"/>
    <s v="Often"/>
    <s v="No"/>
    <s v="Occasionally"/>
    <s v="Yes"/>
    <n v="1"/>
    <s v="Sometimes"/>
    <n v="4"/>
    <n v="2"/>
    <s v="Product recommendations"/>
    <s v="Reducing packaging waste"/>
  </r>
  <r>
    <n v="435"/>
    <s v="2023/06/09 10:23:45 AM GMT+5:30"/>
    <d v="2023-06-09T00:00:00"/>
    <d v="1899-12-30T10:23:45"/>
    <s v="AM"/>
    <x v="34"/>
    <s v="Others"/>
    <s v="Few times a month"/>
    <s v="Clothing and Fashion"/>
    <s v="Sometimes"/>
    <s v="Few times a month"/>
    <s v="others"/>
    <s v="First page"/>
    <n v="3"/>
    <s v="Maybe"/>
    <s v="Sometimes"/>
    <s v="Changed my mind or no longer need the item"/>
    <s v="Sometimes"/>
    <s v="No"/>
    <s v="Occasionally"/>
    <s v="Sometimes"/>
    <n v="3"/>
    <s v="Sometimes"/>
    <n v="3"/>
    <n v="2"/>
    <s v="Competitive prices"/>
    <s v="Customer service responsiveness"/>
  </r>
  <r>
    <n v="436"/>
    <s v="2023/06/09 10:24:58 AM GMT+5:30"/>
    <d v="2023-06-09T00:00:00"/>
    <d v="1899-12-30T10:24:58"/>
    <s v="AM"/>
    <x v="27"/>
    <s v="Female"/>
    <s v="Few times a month"/>
    <s v="Clothing and Fashion;Home and Kitchen"/>
    <s v="Sometimes"/>
    <s v="Few times a month"/>
    <s v="categories"/>
    <s v="Multiple pages"/>
    <n v="4"/>
    <s v="Maybe"/>
    <s v="Rarely"/>
    <s v="Found a better price elsewhere"/>
    <s v="Sometimes"/>
    <s v="Yes"/>
    <s v="Occasionally"/>
    <s v="Sometimes"/>
    <n v="2"/>
    <s v="Sometimes"/>
    <n v="3"/>
    <n v="2"/>
    <s v="Product recommendations"/>
    <s v="Reducing packaging waste"/>
  </r>
  <r>
    <n v="437"/>
    <s v="2023/06/09 10:25:27 AM GMT+5:30"/>
    <d v="2023-06-09T00:00:00"/>
    <d v="1899-12-30T10:25:27"/>
    <s v="AM"/>
    <x v="25"/>
    <s v="Female"/>
    <s v="Once a week"/>
    <s v="Clothing and Fashion"/>
    <s v="Sometimes"/>
    <s v="Few times a week"/>
    <s v="categories"/>
    <s v="Multiple pages"/>
    <n v="3"/>
    <s v="Maybe"/>
    <s v="Rarely"/>
    <s v="Changed my mind or no longer need the item"/>
    <s v="Sometimes"/>
    <s v="Yes"/>
    <s v="Occasionally"/>
    <s v="Sometimes"/>
    <n v="3"/>
    <s v="Sometimes"/>
    <n v="4"/>
    <n v="4"/>
    <s v="Product recommendations"/>
    <s v="Reducing packaging waste"/>
  </r>
  <r>
    <n v="438"/>
    <s v="2023/06/09 10:26:01 AM GMT+5:30"/>
    <d v="2023-06-09T00:00:00"/>
    <d v="1899-12-30T10:26:01"/>
    <s v="AM"/>
    <x v="24"/>
    <s v="Male"/>
    <s v="Once a week"/>
    <s v="Clothing and Fashion"/>
    <s v="Sometimes"/>
    <s v="Few times a month"/>
    <s v="categories"/>
    <s v="Multiple pages"/>
    <n v="4"/>
    <s v="Maybe"/>
    <s v="Often"/>
    <s v="others"/>
    <s v="Often"/>
    <s v="No"/>
    <s v="Moderately"/>
    <s v="Sometimes"/>
    <n v="2"/>
    <s v="Sometimes"/>
    <n v="3"/>
    <n v="2"/>
    <s v="Competitive prices"/>
    <s v="Reducing packaging waste"/>
  </r>
  <r>
    <n v="439"/>
    <s v="2023/06/09 10:26:26 AM GMT+5:30"/>
    <d v="2023-06-09T00:00:00"/>
    <d v="1899-12-30T10:26:26"/>
    <s v="AM"/>
    <x v="24"/>
    <s v="Prefer not to say"/>
    <s v="Once a month"/>
    <s v="Clothing and Fashion"/>
    <s v="No"/>
    <s v="Few times a month"/>
    <s v="categories"/>
    <s v="Multiple pages"/>
    <n v="2"/>
    <s v="No"/>
    <s v="Sometimes"/>
    <s v="Found a better price elsewhere"/>
    <s v="Often"/>
    <s v="Yes"/>
    <s v="Occasionally"/>
    <s v="No"/>
    <n v="2"/>
    <s v="Sometimes"/>
    <n v="3"/>
    <n v="3"/>
    <s v="Competitive prices"/>
    <s v="Customer service responsiveness"/>
  </r>
  <r>
    <n v="440"/>
    <s v="2023/06/09 10:26:51 AM GMT+5:30"/>
    <d v="2023-06-09T00:00:00"/>
    <d v="1899-12-30T10:26:51"/>
    <s v="AM"/>
    <x v="24"/>
    <s v="Female"/>
    <s v="Few times a month"/>
    <s v="others"/>
    <s v="No"/>
    <s v="Few times a month"/>
    <s v="categories"/>
    <s v="First page"/>
    <n v="2"/>
    <s v="Maybe"/>
    <s v="Sometimes"/>
    <s v="Changed my mind or no longer need the item"/>
    <s v="Often"/>
    <s v="No"/>
    <s v="Occasionally"/>
    <s v="No"/>
    <n v="1"/>
    <s v="No"/>
    <n v="3"/>
    <n v="1"/>
    <s v="Competitive prices"/>
    <s v="Customer service responsiveness"/>
  </r>
  <r>
    <n v="441"/>
    <s v="2023/06/09 10:28:23 AM GMT+5:30"/>
    <d v="2023-06-09T00:00:00"/>
    <d v="1899-12-30T10:28:23"/>
    <s v="AM"/>
    <x v="24"/>
    <s v="Female"/>
    <s v="Few times a month"/>
    <s v="Clothing and Fashion"/>
    <s v="No"/>
    <s v="Few times a week"/>
    <s v="Filter"/>
    <s v="Multiple pages"/>
    <n v="3"/>
    <s v="Maybe"/>
    <s v="Sometimes"/>
    <s v="Changed my mind or no longer need the item"/>
    <s v="Rarely"/>
    <s v="Yes"/>
    <s v="Rarely"/>
    <s v="Sometimes"/>
    <n v="2"/>
    <s v="Sometimes"/>
    <n v="2"/>
    <n v="1"/>
    <s v="Competitive prices"/>
    <s v="Reducing packaging waste"/>
  </r>
  <r>
    <n v="442"/>
    <s v="2023/06/09 10:28:57 AM GMT+5:30"/>
    <d v="2023-06-09T00:00:00"/>
    <d v="1899-12-30T10:28:57"/>
    <s v="AM"/>
    <x v="24"/>
    <s v="Prefer not to say"/>
    <s v="Once a month"/>
    <s v="Home and Kitchen"/>
    <s v="No"/>
    <s v="Few times a week"/>
    <s v="categories"/>
    <s v="First page"/>
    <n v="3"/>
    <s v="No"/>
    <s v="Sometimes"/>
    <s v="Found a better price elsewhere"/>
    <s v="Often"/>
    <s v="Yes"/>
    <s v="Occasionally"/>
    <s v="Sometimes"/>
    <n v="3"/>
    <s v="Sometimes"/>
    <n v="3"/>
    <n v="2"/>
    <s v="Competitive prices"/>
    <s v="Customer service responsiveness"/>
  </r>
  <r>
    <n v="443"/>
    <s v="2023/06/09 10:30:39 AM GMT+5:30"/>
    <d v="2023-06-09T00:00:00"/>
    <d v="1899-12-30T10:30:39"/>
    <s v="AM"/>
    <x v="0"/>
    <s v="Female"/>
    <s v="Multiple times a week"/>
    <s v="Beauty and Personal Care"/>
    <s v="No"/>
    <s v="Few times a week"/>
    <s v="categories"/>
    <s v="Multiple pages"/>
    <n v="3"/>
    <s v="Maybe"/>
    <s v="Sometimes"/>
    <s v="Changed my mind or no longer need the item"/>
    <s v="Sometimes"/>
    <s v="Yes"/>
    <s v="Occasionally"/>
    <s v="Sometimes"/>
    <n v="3"/>
    <s v="Sometimes"/>
    <n v="3"/>
    <n v="2"/>
    <s v="Competitive prices"/>
    <s v="Product quality and accuracy"/>
  </r>
  <r>
    <n v="444"/>
    <s v="2023/06/09 10:31:15 AM GMT+5:30"/>
    <d v="2023-06-09T00:00:00"/>
    <d v="1899-12-30T10:31:15"/>
    <s v="AM"/>
    <x v="34"/>
    <s v="Female"/>
    <s v="Few times a month"/>
    <s v="Clothing and Fashion"/>
    <s v="Yes"/>
    <s v="Multiple times a day"/>
    <s v="categories"/>
    <s v="Multiple pages"/>
    <n v="4"/>
    <s v="Maybe"/>
    <s v="Sometimes"/>
    <s v="Changed my mind or no longer need the item"/>
    <s v="Sometimes"/>
    <s v="Yes"/>
    <s v="Occasionally"/>
    <s v="Sometimes"/>
    <n v="3"/>
    <s v="Sometimes"/>
    <n v="3"/>
    <n v="1"/>
    <s v="Wide product selection"/>
    <s v="Customer service responsiveness"/>
  </r>
  <r>
    <n v="445"/>
    <s v="2023/06/09 10:58:13 AM GMT+5:30"/>
    <d v="2023-06-09T00:00:00"/>
    <d v="1899-12-30T10:58:13"/>
    <s v="AM"/>
    <x v="0"/>
    <s v="Female"/>
    <s v="Few times a month"/>
    <s v="Clothing and Fashion"/>
    <s v="Sometimes"/>
    <s v="Rarely"/>
    <s v="others"/>
    <s v="First page"/>
    <n v="3"/>
    <s v="Maybe"/>
    <s v="Rarely"/>
    <s v="others"/>
    <s v="Never"/>
    <s v="No"/>
    <s v="Rarely"/>
    <s v="Sometimes"/>
    <n v="3"/>
    <s v="No"/>
    <n v="3"/>
    <n v="3"/>
    <s v="Competitive prices"/>
    <s v="Reducing packaging waste"/>
  </r>
  <r>
    <n v="446"/>
    <s v="2023/06/09 10:58:44 AM GMT+5:30"/>
    <d v="2023-06-09T00:00:00"/>
    <d v="1899-12-30T10:58:44"/>
    <s v="AM"/>
    <x v="24"/>
    <s v="Female"/>
    <s v="Few times a month"/>
    <s v="Groceries and Gourmet Food;Home and Kitchen"/>
    <s v="Sometimes"/>
    <s v="Few times a month"/>
    <s v="Filter"/>
    <s v="Multiple pages"/>
    <n v="3"/>
    <s v="Maybe"/>
    <s v="Rarely"/>
    <s v="Changed my mind or no longer need the item"/>
    <s v="Sometimes"/>
    <s v="Yes"/>
    <s v="Moderately"/>
    <s v="Yes"/>
    <n v="1"/>
    <s v="Sometimes"/>
    <n v="3"/>
    <n v="2"/>
    <s v="Competitive prices"/>
    <s v="Reducing packaging waste"/>
  </r>
  <r>
    <n v="447"/>
    <s v="2023/06/09 10:59:38 AM GMT+5:30"/>
    <d v="2023-06-09T00:00:00"/>
    <d v="1899-12-30T10:59:38"/>
    <s v="AM"/>
    <x v="0"/>
    <s v="Female"/>
    <s v="Few times a month"/>
    <s v="Beauty and Personal Care;Home and Kitchen"/>
    <s v="Sometimes"/>
    <s v="Few times a month"/>
    <s v="Filter"/>
    <s v="Multiple pages"/>
    <n v="2"/>
    <s v="Maybe"/>
    <s v="Sometimes"/>
    <s v="Changed my mind or no longer need the item"/>
    <s v="Sometimes"/>
    <s v="No"/>
    <s v="Occasionally"/>
    <s v="Yes"/>
    <n v="3"/>
    <s v="Sometimes"/>
    <n v="3"/>
    <n v="4"/>
    <s v="Product recommendations"/>
    <s v="Reducing packaging waste"/>
  </r>
  <r>
    <n v="448"/>
    <s v="2023/06/09 12:22:47 PM GMT+5:30"/>
    <d v="2023-06-09T00:00:00"/>
    <d v="1899-12-30T12:22:47"/>
    <s v="PM"/>
    <x v="24"/>
    <s v="Prefer not to say"/>
    <s v="Once a week"/>
    <s v="Clothing and Fashion"/>
    <s v="Sometimes"/>
    <s v="Few times a month"/>
    <s v="categories"/>
    <s v="First page"/>
    <n v="3"/>
    <s v="Maybe"/>
    <s v="Sometimes"/>
    <s v="Changed my mind or no longer need the item"/>
    <s v="Sometimes"/>
    <s v="No"/>
    <s v="Occasionally"/>
    <s v="Sometimes"/>
    <n v="2"/>
    <s v="Sometimes"/>
    <n v="2"/>
    <n v="3"/>
    <s v="Product recommendations"/>
    <s v="Customer service responsiveness"/>
  </r>
  <r>
    <n v="449"/>
    <s v="2023/06/09 2:22:25 PM GMT+5:30"/>
    <d v="2023-06-09T00:00:00"/>
    <d v="1899-12-30T02:22:25"/>
    <s v="PM"/>
    <x v="0"/>
    <s v="Female"/>
    <s v="Few times a month"/>
    <s v="Clothing and Fashion"/>
    <s v="Yes"/>
    <s v="Multiple times a day"/>
    <s v="Keyword"/>
    <s v="Multiple pages"/>
    <n v="3"/>
    <s v="Maybe"/>
    <s v="Sometimes"/>
    <s v="Changed my mind or no longer need the item"/>
    <s v="Often"/>
    <s v="Yes"/>
    <s v="Heavily"/>
    <s v="Sometimes"/>
    <n v="3"/>
    <s v="Sometimes"/>
    <n v="3"/>
    <n v="3"/>
    <s v="Product recommendations"/>
    <s v="Reducing packaging waste"/>
  </r>
  <r>
    <n v="450"/>
    <s v="2023/06/09 2:23:03 PM GMT+5:30"/>
    <d v="2023-06-09T00:00:00"/>
    <d v="1899-12-30T02:23:03"/>
    <s v="PM"/>
    <x v="0"/>
    <s v="Female"/>
    <s v="Once a week"/>
    <s v="Beauty and Personal Care"/>
    <s v="Sometimes"/>
    <s v="Few times a month"/>
    <s v="categories"/>
    <s v="Multiple pages"/>
    <n v="2"/>
    <s v="Maybe"/>
    <s v="Sometimes"/>
    <s v="Changed my mind or no longer need the item"/>
    <s v="Sometimes"/>
    <s v="No"/>
    <s v="Occasionally"/>
    <s v="Sometimes"/>
    <n v="2"/>
    <s v="Sometimes"/>
    <n v="4"/>
    <n v="3"/>
    <s v="Product recommendations"/>
    <s v="Reducing packaging waste"/>
  </r>
  <r>
    <n v="451"/>
    <s v="2023/06/09 2:23:45 PM GMT+5:30"/>
    <d v="2023-06-09T00:00:00"/>
    <d v="1899-12-30T02:23:45"/>
    <s v="PM"/>
    <x v="0"/>
    <s v="Female"/>
    <s v="Once a week"/>
    <s v="Beauty and Personal Care;Home and Kitchen"/>
    <s v="Sometimes"/>
    <s v="Few times a week"/>
    <s v="categories"/>
    <s v="First page"/>
    <n v="1"/>
    <s v="Maybe"/>
    <s v="Sometimes"/>
    <s v="Found a better price elsewhere"/>
    <s v="Always"/>
    <s v="Yes"/>
    <s v="Moderately"/>
    <s v="Sometimes"/>
    <n v="3"/>
    <s v="Sometimes"/>
    <n v="4"/>
    <n v="1"/>
    <s v="Product recommendations"/>
    <s v="Reducing packaging waste"/>
  </r>
  <r>
    <n v="452"/>
    <s v="2023/06/09 2:34:43 PM GMT+5:30"/>
    <d v="2023-06-09T00:00:00"/>
    <d v="1899-12-30T02:34:43"/>
    <s v="PM"/>
    <x v="0"/>
    <s v="Prefer not to say"/>
    <s v="Once a month"/>
    <s v="Groceries and Gourmet Food;Clothing and Fashion;Home and Kitchen"/>
    <s v="Sometimes"/>
    <s v="Few times a month"/>
    <s v="categories"/>
    <s v="First page"/>
    <n v="3"/>
    <s v="Maybe"/>
    <s v="Sometimes"/>
    <s v="Changed my mind or no longer need the item"/>
    <s v="Sometimes"/>
    <s v="Yes"/>
    <s v="Moderately"/>
    <s v="Sometimes"/>
    <n v="2"/>
    <s v="Sometimes"/>
    <n v="2"/>
    <n v="2"/>
    <s v="Product recommendations"/>
    <s v="Reducing packaging waste"/>
  </r>
  <r>
    <n v="453"/>
    <s v="2023/06/09 2:35:29 PM GMT+5:30"/>
    <d v="2023-06-09T00:00:00"/>
    <d v="1899-12-30T02:35:29"/>
    <s v="PM"/>
    <x v="30"/>
    <s v="Female"/>
    <s v="Few times a month"/>
    <s v="Beauty and Personal Care;others"/>
    <s v="Sometimes"/>
    <s v="Few times a month"/>
    <s v="categories"/>
    <s v="First page"/>
    <n v="3"/>
    <s v="Maybe"/>
    <s v="Sometimes"/>
    <s v="Changed my mind or no longer need the item"/>
    <s v="Sometimes"/>
    <s v="Yes"/>
    <s v="Rarely"/>
    <s v="Sometimes"/>
    <n v="3"/>
    <s v="No"/>
    <n v="2"/>
    <n v="3"/>
    <s v="Product recommendations"/>
    <s v="Customer service responsiveness"/>
  </r>
  <r>
    <n v="454"/>
    <s v="2023/06/09 2:36:09 PM GMT+5:30"/>
    <d v="2023-06-09T00:00:00"/>
    <d v="1899-12-30T02:36:09"/>
    <s v="PM"/>
    <x v="0"/>
    <s v="Female"/>
    <s v="Less than once a month"/>
    <s v="Clothing and Fashion"/>
    <s v="No"/>
    <s v="Multiple times a day"/>
    <s v="Filter"/>
    <s v="Multiple pages"/>
    <n v="2"/>
    <s v="Yes"/>
    <s v="Often"/>
    <s v="Changed my mind or no longer need the item"/>
    <s v="Sometimes"/>
    <s v="Yes"/>
    <s v="Moderately"/>
    <s v="Sometimes"/>
    <n v="2"/>
    <s v="Sometimes"/>
    <n v="2"/>
    <n v="1"/>
    <s v="Competitive prices"/>
    <s v="Reducing packaging waste"/>
  </r>
  <r>
    <n v="455"/>
    <s v="2023/06/09 2:36:46 PM GMT+5:30"/>
    <d v="2023-06-09T00:00:00"/>
    <d v="1899-12-30T02:36:46"/>
    <s v="PM"/>
    <x v="24"/>
    <s v="Prefer not to say"/>
    <s v="Once a week"/>
    <s v="Beauty and Personal Care"/>
    <s v="Sometimes"/>
    <s v="Few times a month"/>
    <s v="categories"/>
    <s v="Multiple pages"/>
    <n v="2"/>
    <s v="Maybe"/>
    <s v="Sometimes"/>
    <s v="Found a better price elsewhere"/>
    <s v="Often"/>
    <s v="No"/>
    <s v="Occasionally"/>
    <s v="Sometimes"/>
    <n v="3"/>
    <s v="Sometimes"/>
    <n v="2"/>
    <n v="3"/>
    <s v="Product recommendations"/>
    <s v="Customer service responsiveness"/>
  </r>
  <r>
    <n v="456"/>
    <s v="2023/06/09 2:39:16 PM GMT+5:30"/>
    <d v="2023-06-09T00:00:00"/>
    <d v="1899-12-30T02:39:16"/>
    <s v="PM"/>
    <x v="30"/>
    <s v="Female"/>
    <s v="Once a month"/>
    <s v="Beauty and Personal Care;Home and Kitchen"/>
    <s v="Yes"/>
    <s v="Few times a week"/>
    <s v="categories"/>
    <s v="Multiple pages"/>
    <n v="3"/>
    <s v="Maybe"/>
    <s v="Sometimes"/>
    <s v="Changed my mind or no longer need the item"/>
    <s v="Sometimes"/>
    <s v="No"/>
    <s v="Occasionally"/>
    <s v="Sometimes"/>
    <n v="3"/>
    <s v="Sometimes"/>
    <n v="3"/>
    <n v="3"/>
    <s v="Product recommendations"/>
    <s v="Customer service responsiveness"/>
  </r>
  <r>
    <n v="457"/>
    <s v="2023/06/09 2:39:47 PM GMT+5:30"/>
    <d v="2023-06-09T00:00:00"/>
    <d v="1899-12-30T02:39:47"/>
    <s v="PM"/>
    <x v="24"/>
    <s v="Female"/>
    <s v="Once a week"/>
    <s v="Beauty and Personal Care"/>
    <s v="Sometimes"/>
    <s v="Few times a week"/>
    <s v="categories"/>
    <s v="Multiple pages"/>
    <n v="2"/>
    <s v="Maybe"/>
    <s v="Sometimes"/>
    <s v="Changed my mind or no longer need the item"/>
    <s v="Sometimes"/>
    <s v="Yes"/>
    <s v="Occasionally"/>
    <s v="Sometimes"/>
    <n v="3"/>
    <s v="Sometimes"/>
    <n v="3"/>
    <n v="2"/>
    <s v="Product recommendations"/>
    <s v="Customer service responsiveness"/>
  </r>
  <r>
    <n v="458"/>
    <s v="2023/06/09 2:40:21 PM GMT+5:30"/>
    <d v="2023-06-09T00:00:00"/>
    <d v="1899-12-30T02:40:21"/>
    <s v="PM"/>
    <x v="30"/>
    <s v="Female"/>
    <s v="Few times a month"/>
    <s v="Groceries and Gourmet Food;Clothing and Fashion"/>
    <s v="Sometimes"/>
    <s v="Few times a month"/>
    <s v="categories"/>
    <s v="Multiple pages"/>
    <n v="3"/>
    <s v="Maybe"/>
    <s v="Sometimes"/>
    <s v="Changed my mind or no longer need the item"/>
    <s v="Rarely"/>
    <s v="Yes"/>
    <s v="Moderately"/>
    <s v="Sometimes"/>
    <n v="3"/>
    <s v="Sometimes"/>
    <n v="2"/>
    <n v="1"/>
    <s v="Competitive prices"/>
    <s v="Reducing packaging waste"/>
  </r>
  <r>
    <n v="459"/>
    <s v="2023/06/09 2:41:53 PM GMT+5:30"/>
    <d v="2023-06-09T00:00:00"/>
    <d v="1899-12-30T02:41:53"/>
    <s v="PM"/>
    <x v="46"/>
    <s v="Female"/>
    <s v="Few times a month"/>
    <s v="Beauty and Personal Care"/>
    <s v="Sometimes"/>
    <s v="Few times a month"/>
    <s v="categories"/>
    <s v="Multiple pages"/>
    <n v="2"/>
    <s v="Maybe"/>
    <s v="Often"/>
    <s v="Changed my mind or no longer need the item"/>
    <s v="Sometimes"/>
    <s v="Yes"/>
    <s v="Moderately"/>
    <s v="Sometimes"/>
    <n v="1"/>
    <s v="Yes"/>
    <n v="3"/>
    <n v="3"/>
    <s v="Product recommendations"/>
    <s v="Customer service responsiveness"/>
  </r>
  <r>
    <n v="460"/>
    <s v="2023/06/09 2:42:24 PM GMT+5:30"/>
    <d v="2023-06-09T00:00:00"/>
    <d v="1899-12-30T02:42:24"/>
    <s v="PM"/>
    <x v="24"/>
    <s v="Others"/>
    <s v="Once a week"/>
    <s v="Beauty and Personal Care"/>
    <s v="Sometimes"/>
    <s v="Rarely"/>
    <s v="categories"/>
    <s v="Multiple pages"/>
    <n v="2"/>
    <s v="Maybe"/>
    <s v="Often"/>
    <s v="Found a better price elsewhere"/>
    <s v="Often"/>
    <s v="Yes"/>
    <s v="Moderately"/>
    <s v="Sometimes"/>
    <n v="2"/>
    <s v="Yes"/>
    <n v="3"/>
    <n v="2"/>
    <s v="Competitive prices"/>
    <s v="Customer service responsiveness"/>
  </r>
  <r>
    <n v="461"/>
    <s v="2023/06/09 2:42:57 PM GMT+5:30"/>
    <d v="2023-06-09T00:00:00"/>
    <d v="1899-12-30T02:42:57"/>
    <s v="PM"/>
    <x v="3"/>
    <s v="Female"/>
    <s v="Few times a month"/>
    <s v="Beauty and Personal Care"/>
    <s v="Sometimes"/>
    <s v="Few times a week"/>
    <s v="Filter"/>
    <s v="First page"/>
    <n v="2"/>
    <s v="Maybe"/>
    <s v="Sometimes"/>
    <s v="Changed my mind or no longer need the item"/>
    <s v="Sometimes"/>
    <s v="Yes"/>
    <s v="Moderately"/>
    <s v="No"/>
    <n v="3"/>
    <s v="Sometimes"/>
    <n v="3"/>
    <n v="3"/>
    <s v="Product recommendations"/>
    <s v="Customer service responsiveness"/>
  </r>
  <r>
    <n v="462"/>
    <s v="2023/06/09 2:43:37 PM GMT+5:30"/>
    <d v="2023-06-09T00:00:00"/>
    <d v="1899-12-30T02:43:37"/>
    <s v="PM"/>
    <x v="37"/>
    <s v="Female"/>
    <s v="Few times a month"/>
    <s v="Clothing and Fashion"/>
    <s v="Sometimes"/>
    <s v="Few times a week"/>
    <s v="Filter"/>
    <s v="First page"/>
    <n v="3"/>
    <s v="Maybe"/>
    <s v="Sometimes"/>
    <s v="Changed my mind or no longer need the item"/>
    <s v="Sometimes"/>
    <s v="No"/>
    <s v="Moderately"/>
    <s v="Yes"/>
    <n v="3"/>
    <s v="Sometimes"/>
    <n v="3"/>
    <n v="2"/>
    <s v="Competitive prices"/>
    <s v="Customer service responsiveness"/>
  </r>
  <r>
    <n v="463"/>
    <s v="2023/06/09 2:44:09 PM GMT+5:30"/>
    <d v="2023-06-09T00:00:00"/>
    <d v="1899-12-30T02:44:09"/>
    <s v="PM"/>
    <x v="24"/>
    <s v="Female"/>
    <s v="Few times a month"/>
    <s v="Clothing and Fashion"/>
    <s v="Sometimes"/>
    <s v="Few times a week"/>
    <s v="Filter"/>
    <s v="Multiple pages"/>
    <n v="2"/>
    <s v="Maybe"/>
    <s v="Sometimes"/>
    <s v="Changed my mind or no longer need the item"/>
    <s v="Often"/>
    <s v="Yes"/>
    <s v="Occasionally"/>
    <s v="Sometimes"/>
    <n v="2"/>
    <s v="Sometimes"/>
    <n v="3"/>
    <n v="3"/>
    <s v="Competitive prices"/>
    <s v="Product quality and accuracy"/>
  </r>
  <r>
    <n v="464"/>
    <s v="2023/06/09 2:49:20 PM GMT+5:30"/>
    <d v="2023-06-09T00:00:00"/>
    <d v="1899-12-30T02:49:20"/>
    <s v="PM"/>
    <x v="33"/>
    <s v="Prefer not to say"/>
    <s v="Few times a month"/>
    <s v="Clothing and Fashion"/>
    <s v="Sometimes"/>
    <s v="Few times a week"/>
    <s v="Filter"/>
    <s v="Multiple pages"/>
    <n v="3"/>
    <s v="Maybe"/>
    <s v="Rarely"/>
    <s v="Found a better price elsewhere"/>
    <s v="Sometimes"/>
    <s v="Yes"/>
    <s v="Occasionally"/>
    <s v="Sometimes"/>
    <n v="3"/>
    <s v="Sometimes"/>
    <n v="3"/>
    <n v="3"/>
    <s v="Competitive prices"/>
    <s v="Customer service responsiveness"/>
  </r>
  <r>
    <n v="465"/>
    <s v="2023/06/09 2:51:07 PM GMT+5:30"/>
    <d v="2023-06-09T00:00:00"/>
    <d v="1899-12-30T02:51:07"/>
    <s v="PM"/>
    <x v="17"/>
    <s v="Female"/>
    <s v="Few times a month"/>
    <s v="Clothing and Fashion"/>
    <s v="Sometimes"/>
    <s v="Few times a week"/>
    <s v="Filter"/>
    <s v="Multiple pages"/>
    <n v="3"/>
    <s v="Maybe"/>
    <s v="Sometimes"/>
    <s v="Found a better price elsewhere"/>
    <s v="Sometimes"/>
    <s v="Yes"/>
    <s v="Moderately"/>
    <s v="Sometimes"/>
    <n v="3"/>
    <s v="Sometimes"/>
    <n v="3"/>
    <n v="3"/>
    <s v="Product recommendations"/>
    <s v="Product quality and accuracy"/>
  </r>
  <r>
    <n v="466"/>
    <s v="2023/06/09 3:00:03 PM GMT+5:30"/>
    <d v="2023-06-09T00:00:00"/>
    <d v="1899-12-30T03:00:03"/>
    <s v="PM"/>
    <x v="47"/>
    <s v="Prefer not to say"/>
    <s v="Once a week"/>
    <s v="Clothing and Fashion"/>
    <s v="Sometimes"/>
    <s v="Few times a month"/>
    <s v="categories"/>
    <s v="Multiple pages"/>
    <n v="3"/>
    <s v="Maybe"/>
    <s v="Sometimes"/>
    <s v="Changed my mind or no longer need the item"/>
    <s v="Sometimes"/>
    <s v="Yes"/>
    <s v="Occasionally"/>
    <s v="Sometimes"/>
    <n v="3"/>
    <s v="Sometimes"/>
    <n v="3"/>
    <n v="3"/>
    <s v="Product recommendations"/>
    <s v="Customer service responsiveness"/>
  </r>
  <r>
    <n v="467"/>
    <s v="2023/06/09 3:06:37 PM GMT+5:30"/>
    <d v="2023-06-09T00:00:00"/>
    <d v="1899-12-30T03:06:37"/>
    <s v="PM"/>
    <x v="31"/>
    <s v="Prefer not to say"/>
    <s v="Few times a month"/>
    <s v="Groceries and Gourmet Food;Beauty and Personal Care;Clothing and Fashion;Home and Kitchen"/>
    <s v="Sometimes"/>
    <s v="Few times a week"/>
    <s v="categories"/>
    <s v="Multiple pages"/>
    <n v="3"/>
    <s v="Maybe"/>
    <s v="Sometimes"/>
    <s v="Found a better price elsewhere"/>
    <s v="Sometimes"/>
    <s v="Yes"/>
    <s v="Occasionally"/>
    <s v="Sometimes"/>
    <n v="3"/>
    <s v="Sometimes"/>
    <n v="3"/>
    <n v="4"/>
    <s v="Product recommendations"/>
    <s v="Shipping speed and reliability"/>
  </r>
  <r>
    <n v="468"/>
    <s v="2023/06/09 3:07:36 PM GMT+5:30"/>
    <d v="2023-06-09T00:00:00"/>
    <d v="1899-12-30T03:07:36"/>
    <s v="PM"/>
    <x v="47"/>
    <s v="Prefer not to say"/>
    <s v="Few times a month"/>
    <s v="Beauty and Personal Care"/>
    <s v="Sometimes"/>
    <s v="Few times a month"/>
    <s v="categories"/>
    <s v="Multiple pages"/>
    <n v="3"/>
    <s v="Maybe"/>
    <s v="Sometimes"/>
    <s v="Changed my mind or no longer need the item"/>
    <s v="Rarely"/>
    <s v="Yes"/>
    <s v="Occasionally"/>
    <s v="Yes"/>
    <n v="4"/>
    <s v="Sometimes"/>
    <n v="3"/>
    <n v="3"/>
    <s v="Product recommendations"/>
    <s v="Reducing packaging waste"/>
  </r>
  <r>
    <n v="469"/>
    <s v="2023/06/09 3:08:38 PM GMT+5:30"/>
    <d v="2023-06-09T00:00:00"/>
    <d v="1899-12-30T03:08:38"/>
    <s v="PM"/>
    <x v="2"/>
    <s v="Prefer not to say"/>
    <s v="Few times a month"/>
    <s v="Clothing and Fashion"/>
    <s v="Yes"/>
    <s v="Few times a week"/>
    <s v="Keyword"/>
    <s v="Multiple pages"/>
    <n v="3"/>
    <s v="Maybe"/>
    <s v="Sometimes"/>
    <s v="Found a better price elsewhere"/>
    <s v="Often"/>
    <s v="No"/>
    <s v="Occasionally"/>
    <s v="Sometimes"/>
    <n v="4"/>
    <s v="Sometimes"/>
    <n v="3"/>
    <n v="3"/>
    <s v="Competitive prices"/>
    <s v="Customer service responsiveness"/>
  </r>
  <r>
    <n v="470"/>
    <s v="2023/06/09 3:09:41 PM GMT+5:30"/>
    <d v="2023-06-09T00:00:00"/>
    <d v="1899-12-30T03:09:41"/>
    <s v="PM"/>
    <x v="5"/>
    <s v="Prefer not to say"/>
    <s v="Few times a month"/>
    <s v="Clothing and Fashion"/>
    <s v="Sometimes"/>
    <s v="Few times a month"/>
    <s v="categories"/>
    <s v="Multiple pages"/>
    <n v="3"/>
    <s v="Maybe"/>
    <s v="Sometimes"/>
    <s v="Found a better price elsewhere"/>
    <s v="Sometimes"/>
    <s v="No"/>
    <s v="Moderately"/>
    <s v="Sometimes"/>
    <n v="3"/>
    <s v="Sometimes"/>
    <n v="3"/>
    <n v="3"/>
    <s v="Product recommendations"/>
    <s v="Customer service responsiveness"/>
  </r>
  <r>
    <n v="471"/>
    <s v="2023/06/09 3:10:36 PM GMT+5:30"/>
    <d v="2023-06-09T00:00:00"/>
    <d v="1899-12-30T03:10:36"/>
    <s v="PM"/>
    <x v="0"/>
    <s v="Male"/>
    <s v="Few times a month"/>
    <s v="Beauty and Personal Care"/>
    <s v="Sometimes"/>
    <s v="Few times a month"/>
    <s v="categories"/>
    <s v="Multiple pages"/>
    <n v="3"/>
    <s v="Maybe"/>
    <s v="Sometimes"/>
    <s v="Changed my mind or no longer need the item"/>
    <s v="Sometimes"/>
    <s v="Yes"/>
    <s v="Occasionally"/>
    <s v="Sometimes"/>
    <n v="3"/>
    <s v="Sometimes"/>
    <n v="3"/>
    <n v="3"/>
    <s v="Competitive prices"/>
    <s v="Customer service responsiveness"/>
  </r>
  <r>
    <n v="472"/>
    <s v="2023/06/09 3:16:30 PM GMT+5:30"/>
    <d v="2023-06-09T00:00:00"/>
    <d v="1899-12-30T03:16:30"/>
    <s v="PM"/>
    <x v="0"/>
    <s v="Prefer not to say"/>
    <s v="Once a week"/>
    <s v="Clothing and Fashion"/>
    <s v="Sometimes"/>
    <s v="Few times a month"/>
    <s v="categories"/>
    <s v="Multiple pages"/>
    <n v="3"/>
    <s v="Maybe"/>
    <s v="Sometimes"/>
    <s v="Changed my mind or no longer need the item"/>
    <s v="Sometimes"/>
    <s v="Yes"/>
    <s v="Heavily"/>
    <s v="Sometimes"/>
    <n v="3"/>
    <s v="Sometimes"/>
    <n v="3"/>
    <n v="3"/>
    <s v="Product recommendations"/>
    <s v="Customer service responsiveness"/>
  </r>
  <r>
    <n v="473"/>
    <s v="2023/06/09 3:17:31 PM GMT+5:30"/>
    <d v="2023-06-09T00:00:00"/>
    <d v="1899-12-30T03:17:31"/>
    <s v="PM"/>
    <x v="47"/>
    <s v="Female"/>
    <s v="Few times a month"/>
    <s v="Clothing and Fashion"/>
    <s v="Sometimes"/>
    <s v="Few times a week"/>
    <s v="Filter"/>
    <s v="Multiple pages"/>
    <n v="3"/>
    <s v="Maybe"/>
    <s v="Sometimes"/>
    <s v="Found a better price elsewhere"/>
    <s v="Sometimes"/>
    <s v="Yes"/>
    <s v="Occasionally"/>
    <s v="Sometimes"/>
    <n v="3"/>
    <s v="Sometimes"/>
    <n v="3"/>
    <n v="3"/>
    <s v="Product recommendations"/>
    <s v="Customer service responsiveness"/>
  </r>
  <r>
    <n v="474"/>
    <s v="2023/06/09 3:18:25 PM GMT+5:30"/>
    <d v="2023-06-09T00:00:00"/>
    <d v="1899-12-30T03:18:25"/>
    <s v="PM"/>
    <x v="47"/>
    <s v="Female"/>
    <s v="Multiple times a week"/>
    <s v="Beauty and Personal Care;Home and Kitchen"/>
    <s v="Sometimes"/>
    <s v="Few times a week"/>
    <s v="categories"/>
    <s v="Multiple pages"/>
    <n v="3"/>
    <s v="Maybe"/>
    <s v="Sometimes"/>
    <s v="Found a better price elsewhere"/>
    <s v="Sometimes"/>
    <s v="Yes"/>
    <s v="Moderately"/>
    <s v="Sometimes"/>
    <n v="3"/>
    <s v="Sometimes"/>
    <n v="3"/>
    <n v="3"/>
    <s v="Product recommendations"/>
    <s v="Customer service responsiveness"/>
  </r>
  <r>
    <n v="475"/>
    <s v="2023/06/09 3:19:53 PM GMT+5:30"/>
    <d v="2023-06-09T00:00:00"/>
    <d v="1899-12-30T03:19:53"/>
    <s v="PM"/>
    <x v="0"/>
    <s v="Female"/>
    <s v="Few times a month"/>
    <s v="Beauty and Personal Care"/>
    <s v="Sometimes"/>
    <s v="Few times a month"/>
    <s v="categories"/>
    <s v="Multiple pages"/>
    <n v="3"/>
    <s v="Maybe"/>
    <s v="Sometimes"/>
    <s v="Found a better price elsewhere"/>
    <s v="Sometimes"/>
    <s v="Yes"/>
    <s v="Occasionally"/>
    <s v="Yes"/>
    <n v="3"/>
    <s v="Sometimes"/>
    <n v="3"/>
    <n v="3"/>
    <s v="Product recommendations"/>
    <s v="Reducing packaging waste"/>
  </r>
  <r>
    <n v="476"/>
    <s v="2023/06/09 3:22:15 PM GMT+5:30"/>
    <d v="2023-06-09T00:00:00"/>
    <d v="1899-12-30T03:22:15"/>
    <s v="PM"/>
    <x v="47"/>
    <s v="Female"/>
    <s v="Once a week"/>
    <s v="Beauty and Personal Care;Clothing and Fashion;others"/>
    <s v="Sometimes"/>
    <s v="Few times a week"/>
    <s v="categories"/>
    <s v="Multiple pages"/>
    <n v="3"/>
    <s v="Yes"/>
    <s v="Sometimes"/>
    <s v="Found a better price elsewhere"/>
    <s v="Sometimes"/>
    <s v="Yes"/>
    <s v="Moderately"/>
    <s v="No"/>
    <n v="4"/>
    <s v="Sometimes"/>
    <n v="3"/>
    <n v="3"/>
    <s v="Product recommendations"/>
    <s v="Reducing packaging waste"/>
  </r>
  <r>
    <n v="477"/>
    <s v="2023/06/09 3:23:38 PM GMT+5:30"/>
    <d v="2023-06-09T00:00:00"/>
    <d v="1899-12-30T03:23:38"/>
    <s v="PM"/>
    <x v="0"/>
    <s v="Female"/>
    <s v="Few times a month"/>
    <s v="Beauty and Personal Care"/>
    <s v="Sometimes"/>
    <s v="Multiple times a day"/>
    <s v="categories"/>
    <s v="Multiple pages"/>
    <n v="3"/>
    <s v="Maybe"/>
    <s v="Sometimes"/>
    <s v="High shipping costs"/>
    <s v="Sometimes"/>
    <s v="Yes"/>
    <s v="Moderately"/>
    <s v="Sometimes"/>
    <n v="3"/>
    <s v="Sometimes"/>
    <n v="3"/>
    <n v="3"/>
    <s v="Product recommendations"/>
    <s v="Customer service responsiveness"/>
  </r>
  <r>
    <n v="478"/>
    <s v="2023/06/09 3:24:36 PM GMT+5:30"/>
    <d v="2023-06-09T00:00:00"/>
    <d v="1899-12-30T03:24:36"/>
    <s v="PM"/>
    <x v="30"/>
    <s v="Female"/>
    <s v="Few times a month"/>
    <s v="Home and Kitchen"/>
    <s v="Sometimes"/>
    <s v="Few times a week"/>
    <s v="categories"/>
    <s v="Multiple pages"/>
    <n v="3"/>
    <s v="Maybe"/>
    <s v="Sometimes"/>
    <s v="Found a better price elsewhere"/>
    <s v="Sometimes"/>
    <s v="Yes"/>
    <s v="Occasionally"/>
    <s v="Sometimes"/>
    <n v="3"/>
    <s v="Sometimes"/>
    <n v="3"/>
    <n v="3"/>
    <s v="Competitive prices"/>
    <s v="Customer service responsiveness"/>
  </r>
  <r>
    <n v="479"/>
    <s v="2023/06/09 3:25:33 PM GMT+5:30"/>
    <d v="2023-06-09T00:00:00"/>
    <d v="1899-12-30T03:25:33"/>
    <s v="PM"/>
    <x v="0"/>
    <s v="Female"/>
    <s v="Few times a month"/>
    <s v="Beauty and Personal Care"/>
    <s v="Sometimes"/>
    <s v="Few times a week"/>
    <s v="categories"/>
    <s v="Multiple pages"/>
    <n v="3"/>
    <s v="Maybe"/>
    <s v="Sometimes"/>
    <s v="Found a better price elsewhere"/>
    <s v="Sometimes"/>
    <s v="Yes"/>
    <s v="Moderately"/>
    <s v="Sometimes"/>
    <n v="3"/>
    <s v="Sometimes"/>
    <n v="4"/>
    <n v="3"/>
    <s v="Wide product selection"/>
    <s v="Customer service responsiveness"/>
  </r>
  <r>
    <n v="480"/>
    <s v="2023/06/09 3:26:38 PM GMT+5:30"/>
    <d v="2023-06-09T00:00:00"/>
    <d v="1899-12-30T03:26:38"/>
    <s v="PM"/>
    <x v="0"/>
    <s v="Female"/>
    <s v="Once a month"/>
    <s v="Beauty and Personal Care"/>
    <s v="Sometimes"/>
    <s v="Few times a month"/>
    <s v="categories"/>
    <s v="Multiple pages"/>
    <n v="3"/>
    <s v="Maybe"/>
    <s v="Sometimes"/>
    <s v="Found a better price elsewhere"/>
    <s v="Sometimes"/>
    <s v="Yes"/>
    <s v="Moderately"/>
    <s v="Yes"/>
    <n v="3"/>
    <s v="Sometimes"/>
    <n v="3"/>
    <n v="3"/>
    <s v="Product recommendations"/>
    <s v="Customer service responsiveness"/>
  </r>
  <r>
    <n v="481"/>
    <s v="2023/06/09 4:28:30 PM GMT+5:30"/>
    <d v="2023-06-09T00:00:00"/>
    <d v="1899-12-30T04:28:30"/>
    <s v="PM"/>
    <x v="24"/>
    <s v="Prefer not to say"/>
    <s v="Few times a month"/>
    <s v="Clothing and Fashion"/>
    <s v="Sometimes"/>
    <s v="Few times a month"/>
    <s v="categories"/>
    <s v="Multiple pages"/>
    <n v="3"/>
    <s v="Maybe"/>
    <s v="Rarely"/>
    <s v="Changed my mind or no longer need the item"/>
    <s v="Rarely"/>
    <s v="No"/>
    <s v="Rarely"/>
    <s v="Yes"/>
    <n v="2"/>
    <s v="Sometimes"/>
    <n v="1"/>
    <n v="3"/>
    <s v="Product recommendations"/>
    <s v="Customer service responsiveness"/>
  </r>
  <r>
    <n v="482"/>
    <s v="2023/06/09 4:28:58 PM GMT+5:30"/>
    <d v="2023-06-09T00:00:00"/>
    <d v="1899-12-30T04:28:58"/>
    <s v="PM"/>
    <x v="24"/>
    <s v="Female"/>
    <s v="Few times a month"/>
    <s v="Clothing and Fashion"/>
    <s v="No"/>
    <s v="Few times a week"/>
    <s v="categories"/>
    <s v="First page"/>
    <n v="2"/>
    <s v="Maybe"/>
    <s v="Sometimes"/>
    <s v="Found a better price elsewhere"/>
    <s v="Rarely"/>
    <s v="Yes"/>
    <s v="Occasionally"/>
    <s v="Sometimes"/>
    <n v="2"/>
    <s v="Sometimes"/>
    <n v="2"/>
    <n v="2"/>
    <s v="Product recommendations"/>
    <s v="Reducing packaging waste"/>
  </r>
  <r>
    <n v="483"/>
    <s v="2023/06/09 4:29:23 PM GMT+5:30"/>
    <d v="2023-06-09T00:00:00"/>
    <d v="1899-12-30T04:29:23"/>
    <s v="PM"/>
    <x v="30"/>
    <s v="Others"/>
    <s v="Few times a month"/>
    <s v="Beauty and Personal Care"/>
    <s v="No"/>
    <s v="Few times a month"/>
    <s v="Filter"/>
    <s v="First page"/>
    <n v="2"/>
    <s v="Yes"/>
    <s v="Often"/>
    <s v="Changed my mind or no longer need the item"/>
    <s v="Often"/>
    <s v="Yes"/>
    <s v="Moderately"/>
    <s v="No"/>
    <n v="2"/>
    <s v="Sometimes"/>
    <n v="3"/>
    <n v="2"/>
    <s v="Competitive prices"/>
    <s v="Product quality and accuracy"/>
  </r>
  <r>
    <n v="484"/>
    <s v="2023/06/09 4:29:50 PM GMT+5:30"/>
    <d v="2023-06-09T00:00:00"/>
    <d v="1899-12-30T04:29:50"/>
    <s v="PM"/>
    <x v="34"/>
    <s v="Prefer not to say"/>
    <s v="Once a week"/>
    <s v="Beauty and Personal Care"/>
    <s v="No"/>
    <s v="Few times a month"/>
    <s v="categories"/>
    <s v="Multiple pages"/>
    <n v="1"/>
    <s v="No"/>
    <s v="Rarely"/>
    <s v="Changed my mind or no longer need the item"/>
    <s v="Often"/>
    <s v="Yes"/>
    <s v="Moderately"/>
    <s v="No"/>
    <n v="2"/>
    <s v="Yes"/>
    <n v="2"/>
    <n v="2"/>
    <s v="Competitive prices"/>
    <s v="Product quality and accuracy"/>
  </r>
  <r>
    <n v="485"/>
    <s v="2023/06/09 4:30:15 PM GMT+5:30"/>
    <d v="2023-06-09T00:00:00"/>
    <d v="1899-12-30T04:30:15"/>
    <s v="PM"/>
    <x v="24"/>
    <s v="Female"/>
    <s v="Once a week"/>
    <s v="Beauty and Personal Care"/>
    <s v="Sometimes"/>
    <s v="Few times a week"/>
    <s v="Filter"/>
    <s v="Multiple pages"/>
    <n v="2"/>
    <s v="Yes"/>
    <s v="Often"/>
    <s v="Found a better price elsewhere"/>
    <s v="Often"/>
    <s v="Yes"/>
    <s v="Moderately"/>
    <s v="Sometimes"/>
    <n v="2"/>
    <s v="Sometimes"/>
    <n v="2"/>
    <n v="1"/>
    <s v="Competitive prices"/>
    <s v="Reducing packaging waste"/>
  </r>
  <r>
    <n v="486"/>
    <s v="2023/06/09 4:30:40 PM GMT+5:30"/>
    <d v="2023-06-09T00:00:00"/>
    <d v="1899-12-30T04:30:40"/>
    <s v="PM"/>
    <x v="30"/>
    <s v="Prefer not to say"/>
    <s v="Once a week"/>
    <s v="Beauty and Personal Care"/>
    <s v="Sometimes"/>
    <s v="Few times a month"/>
    <s v="categories"/>
    <s v="First page"/>
    <n v="3"/>
    <s v="Maybe"/>
    <s v="Sometimes"/>
    <s v="Found a better price elsewhere"/>
    <s v="Often"/>
    <s v="Yes"/>
    <s v="Heavily"/>
    <s v="Sometimes"/>
    <n v="4"/>
    <s v="Sometimes"/>
    <n v="3"/>
    <n v="3"/>
    <s v="Competitive prices"/>
    <s v="Customer service responsiveness"/>
  </r>
  <r>
    <n v="487"/>
    <s v="2023/06/09 4:31:06 PM GMT+5:30"/>
    <d v="2023-06-09T00:00:00"/>
    <d v="1899-12-30T04:31:06"/>
    <s v="PM"/>
    <x v="30"/>
    <s v="Male"/>
    <s v="Few times a month"/>
    <s v="Beauty and Personal Care"/>
    <s v="No"/>
    <s v="Few times a week"/>
    <s v="others"/>
    <s v="First page"/>
    <n v="2"/>
    <s v="No"/>
    <s v="Sometimes"/>
    <s v="Changed my mind or no longer need the item"/>
    <s v="Often"/>
    <s v="Yes"/>
    <s v="Heavily"/>
    <s v="No"/>
    <n v="3"/>
    <s v="Sometimes"/>
    <n v="3"/>
    <n v="3"/>
    <s v="Product recommendations"/>
    <s v="Product quality and accuracy"/>
  </r>
  <r>
    <n v="488"/>
    <s v="2023/06/09 4:31:33 PM GMT+5:30"/>
    <d v="2023-06-09T00:00:00"/>
    <d v="1899-12-30T04:31:33"/>
    <s v="PM"/>
    <x v="24"/>
    <s v="Female"/>
    <s v="Once a week"/>
    <s v="Clothing and Fashion"/>
    <s v="No"/>
    <s v="Few times a week"/>
    <s v="categories"/>
    <s v="First page"/>
    <n v="2"/>
    <s v="Maybe"/>
    <s v="Often"/>
    <s v="Changed my mind or no longer need the item"/>
    <s v="Sometimes"/>
    <s v="Yes"/>
    <s v="Heavily"/>
    <s v="Sometimes"/>
    <n v="2"/>
    <s v="Sometimes"/>
    <n v="2"/>
    <n v="3"/>
    <s v="Competitive prices"/>
    <s v="Customer service responsiveness"/>
  </r>
  <r>
    <n v="489"/>
    <s v="2023/06/09 4:32:00 PM GMT+5:30"/>
    <d v="2023-06-09T00:00:00"/>
    <d v="1899-12-30T04:32:00"/>
    <s v="PM"/>
    <x v="46"/>
    <s v="Prefer not to say"/>
    <s v="Few times a month"/>
    <s v="Home and Kitchen"/>
    <s v="Sometimes"/>
    <s v="Few times a week"/>
    <s v="Filter"/>
    <s v="Multiple pages"/>
    <n v="3"/>
    <s v="No"/>
    <s v="Sometimes"/>
    <s v="High shipping costs"/>
    <s v="Sometimes"/>
    <s v="Yes"/>
    <s v="Rarely"/>
    <s v="Sometimes"/>
    <n v="2"/>
    <s v="Sometimes"/>
    <n v="4"/>
    <n v="2"/>
    <s v="Product recommendations"/>
    <s v="Reducing packaging waste"/>
  </r>
  <r>
    <n v="490"/>
    <s v="2023/06/09 4:32:28 PM GMT+5:30"/>
    <d v="2023-06-09T00:00:00"/>
    <d v="1899-12-30T04:32:28"/>
    <s v="PM"/>
    <x v="24"/>
    <s v="Female"/>
    <s v="Once a week"/>
    <s v="Beauty and Personal Care"/>
    <s v="Sometimes"/>
    <s v="Few times a week"/>
    <s v="categories"/>
    <s v="Multiple pages"/>
    <n v="3"/>
    <s v="Maybe"/>
    <s v="Always"/>
    <s v="Found a better price elsewhere"/>
    <s v="Sometimes"/>
    <s v="Yes"/>
    <s v="Moderately"/>
    <s v="Sometimes"/>
    <n v="3"/>
    <s v="Sometimes"/>
    <n v="3"/>
    <n v="4"/>
    <s v="Product recommendations"/>
    <s v="Reducing packaging waste"/>
  </r>
  <r>
    <n v="491"/>
    <s v="2023/06/09 4:32:56 PM GMT+5:30"/>
    <d v="2023-06-09T00:00:00"/>
    <d v="1899-12-30T04:32:56"/>
    <s v="PM"/>
    <x v="30"/>
    <s v="Others"/>
    <s v="Less than once a month"/>
    <s v="Beauty and Personal Care"/>
    <s v="No"/>
    <s v="Few times a week"/>
    <s v="Filter"/>
    <s v="First page"/>
    <n v="4"/>
    <s v="Maybe"/>
    <s v="Always"/>
    <s v="Found a better price elsewhere"/>
    <s v="Sometimes"/>
    <s v="Yes"/>
    <s v="Occasionally"/>
    <s v="Sometimes"/>
    <n v="3"/>
    <s v="Sometimes"/>
    <n v="2"/>
    <n v="2"/>
    <s v="Product recommendations"/>
    <s v="Customer service responsiveness"/>
  </r>
  <r>
    <n v="492"/>
    <s v="2023/06/09 4:33:19 PM GMT+5:30"/>
    <d v="2023-06-09T00:00:00"/>
    <d v="1899-12-30T04:33:19"/>
    <s v="PM"/>
    <x v="0"/>
    <s v="Female"/>
    <s v="Once a month"/>
    <s v="Clothing and Fashion"/>
    <s v="Sometimes"/>
    <s v="Few times a week"/>
    <s v="Filter"/>
    <s v="Multiple pages"/>
    <n v="3"/>
    <s v="Maybe"/>
    <s v="Sometimes"/>
    <s v="Found a better price elsewhere"/>
    <s v="Sometimes"/>
    <s v="Yes"/>
    <s v="Occasionally"/>
    <s v="Sometimes"/>
    <n v="3"/>
    <s v="Sometimes"/>
    <n v="3"/>
    <n v="3"/>
    <s v="Competitive prices"/>
    <s v="Reducing packaging waste"/>
  </r>
  <r>
    <n v="493"/>
    <s v="2023/06/09 7:22:11 PM GMT+5:30"/>
    <d v="2023-06-09T00:00:00"/>
    <d v="1899-12-30T07:22:11"/>
    <s v="PM"/>
    <x v="3"/>
    <s v="Prefer not to say"/>
    <s v="Less than once a month"/>
    <s v="Clothing and Fashion"/>
    <s v="Sometimes"/>
    <s v="Few times a month"/>
    <s v="categories"/>
    <s v="Multiple pages"/>
    <n v="3"/>
    <s v="Maybe"/>
    <s v="Sometimes"/>
    <s v="Changed my mind or no longer need the item"/>
    <s v="Sometimes"/>
    <s v="Yes"/>
    <s v="Occasionally"/>
    <s v="Sometimes"/>
    <n v="3"/>
    <s v="Sometimes"/>
    <n v="3"/>
    <n v="3"/>
    <s v="Product recommendations"/>
    <s v="Customer service responsiveness"/>
  </r>
  <r>
    <n v="494"/>
    <s v="2023/06/09 7:23:09 PM GMT+5:30"/>
    <d v="2023-06-09T00:00:00"/>
    <d v="1899-12-30T07:23:09"/>
    <s v="PM"/>
    <x v="0"/>
    <s v="Female"/>
    <s v="Few times a month"/>
    <s v="Beauty and Personal Care"/>
    <s v="Sometimes"/>
    <s v="Few times a week"/>
    <s v="categories"/>
    <s v="Multiple pages"/>
    <n v="3"/>
    <s v="Maybe"/>
    <s v="Sometimes"/>
    <s v="High shipping costs"/>
    <s v="Sometimes"/>
    <s v="Yes"/>
    <s v="Occasionally"/>
    <s v="Sometimes"/>
    <n v="3"/>
    <s v="Sometimes"/>
    <n v="4"/>
    <n v="4"/>
    <s v="User-friendly website/app interface"/>
    <s v="Customer service responsiveness"/>
  </r>
  <r>
    <n v="495"/>
    <s v="2023/06/09 7:24:06 PM GMT+5:30"/>
    <d v="2023-06-09T00:00:00"/>
    <d v="1899-12-30T07:24:06"/>
    <s v="PM"/>
    <x v="0"/>
    <s v="Prefer not to say"/>
    <s v="Multiple times a week"/>
    <s v="Beauty and Personal Care;Clothing and Fashion"/>
    <s v="Sometimes"/>
    <s v="Few times a week"/>
    <s v="categories"/>
    <s v="Multiple pages"/>
    <n v="3"/>
    <s v="Maybe"/>
    <s v="Sometimes"/>
    <s v="Found a better price elsewhere"/>
    <s v="Sometimes"/>
    <s v="Yes"/>
    <s v="Occasionally"/>
    <s v="Sometimes"/>
    <n v="3"/>
    <s v="Yes"/>
    <n v="3"/>
    <n v="3"/>
    <s v="Competitive prices"/>
    <s v="Reducing packaging waste"/>
  </r>
  <r>
    <n v="496"/>
    <s v="2023/06/09 7:24:57 PM GMT+5:30"/>
    <d v="2023-06-09T00:00:00"/>
    <d v="1899-12-30T07:24:57"/>
    <s v="PM"/>
    <x v="28"/>
    <s v="Female"/>
    <s v="Once a week"/>
    <s v="Clothing and Fashion"/>
    <s v="Sometimes"/>
    <s v="Few times a week"/>
    <s v="categories"/>
    <s v="Multiple pages"/>
    <n v="3"/>
    <s v="Maybe"/>
    <s v="Sometimes"/>
    <s v="Changed my mind or no longer need the item"/>
    <s v="Never"/>
    <s v="Yes"/>
    <s v="Occasionally"/>
    <s v="Sometimes"/>
    <n v="3"/>
    <s v="Sometimes"/>
    <n v="3"/>
    <n v="3"/>
    <s v="Product recommendations"/>
    <s v="Customer service responsiveness"/>
  </r>
  <r>
    <n v="497"/>
    <s v="2023/06/09 7:26:02 PM GMT+5:30"/>
    <d v="2023-06-09T00:00:00"/>
    <d v="1899-12-30T07:26:02"/>
    <s v="PM"/>
    <x v="0"/>
    <s v="Prefer not to say"/>
    <s v="Once a week"/>
    <s v="Clothing and Fashion"/>
    <s v="Sometimes"/>
    <s v="Few times a month"/>
    <s v="Keyword"/>
    <s v="Multiple pages"/>
    <n v="3"/>
    <s v="Maybe"/>
    <s v="Sometimes"/>
    <s v="Changed my mind or no longer need the item"/>
    <s v="Sometimes"/>
    <s v="Yes"/>
    <s v="Occasionally"/>
    <s v="Sometimes"/>
    <n v="4"/>
    <s v="Sometimes"/>
    <n v="3"/>
    <n v="3"/>
    <s v="Product recommendations"/>
    <s v="Shipping speed and reliability"/>
  </r>
  <r>
    <n v="498"/>
    <s v="2023/06/09 7:27:00 PM GMT+5:30"/>
    <d v="2023-06-09T00:00:00"/>
    <d v="1899-12-30T07:27:00"/>
    <s v="PM"/>
    <x v="0"/>
    <s v="Prefer not to say"/>
    <s v="Multiple times a week"/>
    <s v="Beauty and Personal Care"/>
    <s v="Sometimes"/>
    <s v="Few times a month"/>
    <s v="categories"/>
    <s v="Multiple pages"/>
    <n v="3"/>
    <s v="Maybe"/>
    <s v="Always"/>
    <s v="Changed my mind or no longer need the item"/>
    <s v="Sometimes"/>
    <s v="Yes"/>
    <s v="Never"/>
    <s v="Sometimes"/>
    <n v="3"/>
    <s v="Sometimes"/>
    <n v="3"/>
    <n v="3"/>
    <s v="Wide product selection"/>
    <s v="Customer service responsiveness"/>
  </r>
  <r>
    <n v="499"/>
    <s v="2023/06/09 7:28:09 PM GMT+5:30"/>
    <d v="2023-06-09T00:00:00"/>
    <d v="1899-12-30T07:28:09"/>
    <s v="PM"/>
    <x v="5"/>
    <s v="Prefer not to say"/>
    <s v="Few times a month"/>
    <s v="Beauty and Personal Care"/>
    <s v="Sometimes"/>
    <s v="Few times a month"/>
    <s v="Filter"/>
    <s v="Multiple pages"/>
    <n v="3"/>
    <s v="Maybe"/>
    <s v="Sometimes"/>
    <s v="others"/>
    <s v="Rarely"/>
    <s v="Yes"/>
    <s v="Moderately"/>
    <s v="Sometimes"/>
    <n v="3"/>
    <s v="Sometimes"/>
    <n v="3"/>
    <n v="3"/>
    <s v="Product recommendations"/>
    <s v="Reducing packaging waste"/>
  </r>
  <r>
    <n v="500"/>
    <s v="2023/06/10 10:49:42 AM GMT+5:30"/>
    <d v="2023-06-10T00:00:00"/>
    <d v="1899-12-30T10:49:42"/>
    <s v="AM"/>
    <x v="13"/>
    <s v="Male"/>
    <s v="Multiple times a week"/>
    <s v="Beauty and Personal Care;Clothing and Fashion;Home and Kitchen"/>
    <s v="No"/>
    <s v="Few times a week"/>
    <s v="Keyword"/>
    <s v="Multiple pages"/>
    <n v="1"/>
    <s v="Yes"/>
    <s v="Sometimes"/>
    <s v="Found a better price elsewhere"/>
    <s v="Often"/>
    <s v="Yes"/>
    <s v="Heavily"/>
    <s v="Yes"/>
    <n v="2"/>
    <s v="Yes"/>
    <n v="2"/>
    <n v="1"/>
    <s v="Wide product selection"/>
    <s v="Product quality and accuracy"/>
  </r>
  <r>
    <n v="501"/>
    <s v="2023/06/10 2:40:34 PM GMT+5:30"/>
    <d v="2023-06-10T00:00:00"/>
    <d v="1899-12-30T02:40:34"/>
    <s v="PM"/>
    <x v="0"/>
    <s v="Female"/>
    <s v="Few times a month"/>
    <s v="Beauty and Personal Care"/>
    <s v="Yes"/>
    <s v="Few times a week"/>
    <s v="Filter"/>
    <s v="Multiple pages"/>
    <n v="3"/>
    <s v="Maybe"/>
    <s v="Sometimes"/>
    <s v="Found a better price elsewhere"/>
    <s v="Sometimes"/>
    <s v="Yes"/>
    <s v="Occasionally"/>
    <s v="Sometimes"/>
    <n v="3"/>
    <s v="Sometimes"/>
    <n v="3"/>
    <n v="3"/>
    <s v="Product recommendations"/>
    <s v="Customer service responsiveness"/>
  </r>
  <r>
    <n v="502"/>
    <s v="2023/06/10 2:41:51 PM GMT+5:30"/>
    <d v="2023-06-10T00:00:00"/>
    <d v="1899-12-30T02:41:51"/>
    <s v="PM"/>
    <x v="0"/>
    <s v="Female"/>
    <s v="Multiple times a week"/>
    <s v="Clothing and Fashion"/>
    <s v="Sometimes"/>
    <s v="Few times a month"/>
    <s v="categories"/>
    <s v="Multiple pages"/>
    <n v="3"/>
    <s v="Maybe"/>
    <s v="Sometimes"/>
    <s v="Changed my mind or no longer need the item"/>
    <s v="Sometimes"/>
    <s v="No"/>
    <s v="Heavily"/>
    <s v="Sometimes"/>
    <n v="3"/>
    <s v="Sometimes"/>
    <n v="3"/>
    <n v="3"/>
    <s v="Product recommendations"/>
    <s v="Reducing packaging waste"/>
  </r>
  <r>
    <n v="503"/>
    <s v="2023/06/10 11:21:59 PM GMT+5:30"/>
    <d v="2023-06-10T00:00:00"/>
    <d v="1899-12-30T11:21:59"/>
    <s v="PM"/>
    <x v="23"/>
    <s v="Male"/>
    <s v="Less than once a month"/>
    <s v="Clothing and Fashion"/>
    <s v="Sometimes"/>
    <s v="Rarely"/>
    <s v="categories"/>
    <s v="Multiple pages"/>
    <n v="1"/>
    <s v="Yes"/>
    <s v="Sometimes"/>
    <s v="Changed my mind or no longer need the item"/>
    <s v="Sometimes"/>
    <s v="No"/>
    <s v="Heavily"/>
    <s v="Yes"/>
    <n v="3"/>
    <s v="Sometimes"/>
    <n v="2"/>
    <n v="2"/>
    <s v="Wide product selection"/>
    <s v="Product quality and accuracy"/>
  </r>
  <r>
    <n v="504"/>
    <s v="2023/06/11 9:31:41 AM GMT+5:30"/>
    <d v="2023-06-11T00:00:00"/>
    <d v="1899-12-30T09:31:41"/>
    <s v="AM"/>
    <x v="40"/>
    <s v="Male"/>
    <s v="Once a month"/>
    <s v="Home and Kitchen"/>
    <s v="Sometimes"/>
    <s v="Few times a week"/>
    <s v="Keyword"/>
    <s v="Multiple pages"/>
    <n v="1"/>
    <s v="Yes"/>
    <s v="Often"/>
    <s v="Found a better price elsewhere"/>
    <s v="Often"/>
    <s v="Yes"/>
    <s v="Moderately"/>
    <s v="Yes"/>
    <n v="1"/>
    <s v="Yes"/>
    <n v="2"/>
    <n v="1"/>
    <s v="All the above"/>
    <s v="Reducing packaging waste"/>
  </r>
  <r>
    <n v="505"/>
    <s v="2023/06/11 9:53:31 AM GMT+5:30"/>
    <d v="2023-06-11T00:00:00"/>
    <d v="1899-12-30T09:53:31"/>
    <s v="AM"/>
    <x v="11"/>
    <s v="Female"/>
    <s v="Once a month"/>
    <s v="Clothing and Fashion;Home and Kitchen;others"/>
    <s v="No"/>
    <s v="Few times a week"/>
    <s v="others"/>
    <s v="Multiple pages"/>
    <n v="1"/>
    <s v="Yes"/>
    <s v="Sometimes"/>
    <s v="Found a better price elsewhere"/>
    <s v="Rarely"/>
    <s v="Yes"/>
    <s v="Occasionally"/>
    <s v="Yes"/>
    <n v="5"/>
    <s v="Yes"/>
    <n v="1"/>
    <n v="2"/>
    <s v="Competitive prices"/>
    <s v="Shipping speed and reliability"/>
  </r>
  <r>
    <n v="506"/>
    <s v="2023/06/11 2:07:39 PM GMT+5:30"/>
    <d v="2023-06-11T00:00:00"/>
    <d v="1899-12-30T02:07:39"/>
    <s v="PM"/>
    <x v="14"/>
    <s v="Female"/>
    <s v="Less than once a month"/>
    <s v="Home and Kitchen"/>
    <s v="No"/>
    <s v="Rarely"/>
    <s v="Keyword"/>
    <s v="Multiple pages"/>
    <n v="1"/>
    <s v="Maybe"/>
    <s v="Sometimes"/>
    <s v="others"/>
    <s v="Sometimes"/>
    <s v="No"/>
    <s v="Rarely"/>
    <s v="Yes"/>
    <n v="2"/>
    <s v="Yes"/>
    <n v="1"/>
    <n v="2"/>
    <s v="Wide product selection"/>
    <s v="Product quality and accuracy"/>
  </r>
  <r>
    <n v="507"/>
    <s v="2023/06/11 9:15:38 PM GMT+5:30"/>
    <d v="2023-06-11T00:00:00"/>
    <d v="1899-12-30T09:15:38"/>
    <s v="PM"/>
    <x v="13"/>
    <s v="Female"/>
    <s v="Once a month"/>
    <s v="Clothing and Fashion"/>
    <s v="Yes"/>
    <s v="Rarely"/>
    <s v="categories"/>
    <s v="Multiple pages"/>
    <n v="4"/>
    <s v="Yes"/>
    <s v="Sometimes"/>
    <s v="Found a better price elsewhere"/>
    <s v="Sometimes"/>
    <s v="Yes"/>
    <s v="Rarely"/>
    <s v="Sometimes"/>
    <n v="5"/>
    <s v="Yes"/>
    <n v="5"/>
    <n v="4"/>
    <s v="Product recommendations"/>
    <s v="Customer service responsiveness"/>
  </r>
  <r>
    <n v="508"/>
    <s v="2023/06/11 10:42:48 PM GMT+5:30"/>
    <d v="2023-06-11T00:00:00"/>
    <d v="1899-12-30T10:42:48"/>
    <s v="PM"/>
    <x v="0"/>
    <s v="Male"/>
    <s v="Once a month"/>
    <s v="Clothing and Fashion"/>
    <s v="Sometimes"/>
    <s v="Rarely"/>
    <s v="Filter"/>
    <s v="First page"/>
    <n v="3"/>
    <s v="No"/>
    <s v="Sometimes"/>
    <s v="Found a better price elsewhere"/>
    <s v="Sometimes"/>
    <s v="No"/>
    <s v="Moderately"/>
    <s v="Yes"/>
    <n v="3"/>
    <s v="Sometimes"/>
    <n v="3"/>
    <n v="1"/>
    <s v="Product recommendations"/>
    <s v="Customer service responsiveness"/>
  </r>
  <r>
    <n v="509"/>
    <s v="2023/06/11 10:43:19 PM GMT+5:30"/>
    <d v="2023-06-11T00:00:00"/>
    <d v="1899-12-30T10:43:19"/>
    <s v="PM"/>
    <x v="30"/>
    <s v="Female"/>
    <s v="Once a week"/>
    <s v="Beauty and Personal Care"/>
    <s v="Sometimes"/>
    <s v="Few times a month"/>
    <s v="categories"/>
    <s v="First page"/>
    <n v="3"/>
    <s v="Maybe"/>
    <s v="Rarely"/>
    <s v="Changed my mind or no longer need the item"/>
    <s v="Rarely"/>
    <s v="Yes"/>
    <s v="Moderately"/>
    <s v="Sometimes"/>
    <n v="3"/>
    <s v="Sometimes"/>
    <n v="1"/>
    <n v="1"/>
    <s v="Competitive prices"/>
    <s v="Reducing packaging waste"/>
  </r>
  <r>
    <n v="510"/>
    <s v="2023/06/11 10:44:01 PM GMT+5:30"/>
    <d v="2023-06-11T00:00:00"/>
    <d v="1899-12-30T10:44:01"/>
    <s v="PM"/>
    <x v="30"/>
    <s v="Prefer not to say"/>
    <s v="Few times a month"/>
    <s v="Clothing and Fashion"/>
    <s v="Yes"/>
    <s v="Multiple times a day"/>
    <s v="Keyword"/>
    <s v="Multiple pages"/>
    <n v="2"/>
    <s v="Yes"/>
    <s v="Often"/>
    <s v="High shipping costs"/>
    <s v="Always"/>
    <s v="Yes"/>
    <s v="Heavily"/>
    <s v="Yes"/>
    <n v="1"/>
    <s v="Yes"/>
    <n v="1"/>
    <n v="1"/>
    <s v="Wide product selection"/>
    <s v="Product quality and accuracy"/>
  </r>
  <r>
    <n v="511"/>
    <s v="2023/06/11 10:44:46 PM GMT+5:30"/>
    <d v="2023-06-11T00:00:00"/>
    <d v="1899-12-30T10:44:46"/>
    <s v="PM"/>
    <x v="30"/>
    <s v="Prefer not to say"/>
    <s v="Few times a month"/>
    <s v="Beauty and Personal Care"/>
    <s v="Yes"/>
    <s v="Few times a month"/>
    <s v="Filter"/>
    <s v="Multiple pages"/>
    <n v="2"/>
    <s v="Maybe"/>
    <s v="Sometimes"/>
    <s v="Found a better price elsewhere"/>
    <s v="Sometimes"/>
    <s v="Yes"/>
    <s v="Occasionally"/>
    <s v="Sometimes"/>
    <n v="2"/>
    <s v="Sometimes"/>
    <n v="2"/>
    <n v="1"/>
    <s v="Wide product selection"/>
    <s v="Product quality and accuracy"/>
  </r>
  <r>
    <n v="512"/>
    <s v="2023/06/11 10:45:34 PM GMT+5:30"/>
    <d v="2023-06-11T00:00:00"/>
    <d v="1899-12-30T10:45:34"/>
    <s v="PM"/>
    <x v="30"/>
    <s v="Prefer not to say"/>
    <s v="Few times a month"/>
    <s v="Groceries and Gourmet Food;Clothing and Fashion"/>
    <s v="Yes"/>
    <s v="Multiple times a day"/>
    <s v="Keyword"/>
    <s v="Multiple pages"/>
    <n v="1"/>
    <s v="Maybe"/>
    <s v="Often"/>
    <s v="Found a better price elsewhere"/>
    <s v="Often"/>
    <s v="Yes"/>
    <s v="Heavily"/>
    <s v="No"/>
    <n v="1"/>
    <s v="Sometimes"/>
    <n v="3"/>
    <n v="1"/>
    <s v="Product recommendations"/>
    <s v="Reducing packaging waste"/>
  </r>
  <r>
    <n v="513"/>
    <s v="2023/06/11 10:47:42 PM GMT+5:30"/>
    <d v="2023-06-11T00:00:00"/>
    <d v="1899-12-30T10:47:42"/>
    <s v="PM"/>
    <x v="30"/>
    <s v="Female"/>
    <s v="Few times a month"/>
    <s v="Clothing and Fashion"/>
    <s v="No"/>
    <s v="Multiple times a day"/>
    <s v="categories"/>
    <s v="First page"/>
    <n v="1"/>
    <s v="No"/>
    <s v="Sometimes"/>
    <s v="Found a better price elsewhere"/>
    <s v="Never"/>
    <s v="No"/>
    <s v="Moderately"/>
    <s v="Sometimes"/>
    <n v="4"/>
    <s v="No"/>
    <n v="4"/>
    <n v="4"/>
    <s v="User-friendly website/app interface"/>
    <s v="Shipping speed and reliability"/>
  </r>
  <r>
    <n v="514"/>
    <s v="2023/06/11 10:48:27 PM GMT+5:30"/>
    <d v="2023-06-11T00:00:00"/>
    <d v="1899-12-30T10:48:27"/>
    <s v="PM"/>
    <x v="11"/>
    <s v="Male"/>
    <s v="Once a month"/>
    <s v="Clothing and Fashion;Home and Kitchen"/>
    <s v="No"/>
    <s v="Rarely"/>
    <s v="others"/>
    <s v="First page"/>
    <n v="4"/>
    <s v="Maybe"/>
    <s v="Rarely"/>
    <s v="High shipping costs"/>
    <s v="Sometimes"/>
    <s v="Yes"/>
    <s v="Occasionally"/>
    <s v="No"/>
    <n v="2"/>
    <s v="No"/>
    <n v="3"/>
    <n v="5"/>
    <s v="Competitive prices"/>
    <s v="Customer service responsiveness"/>
  </r>
  <r>
    <n v="515"/>
    <s v="2023/06/11 10:49:05 PM GMT+5:30"/>
    <d v="2023-06-11T00:00:00"/>
    <d v="1899-12-30T10:49:05"/>
    <s v="PM"/>
    <x v="24"/>
    <s v="Prefer not to say"/>
    <s v="Once a month"/>
    <s v="Home and Kitchen"/>
    <s v="Sometimes"/>
    <s v="Few times a month"/>
    <s v="Filter"/>
    <s v="Multiple pages"/>
    <n v="2"/>
    <s v="Yes"/>
    <s v="Sometimes"/>
    <s v="Changed my mind or no longer need the item"/>
    <s v="Sometimes"/>
    <s v="No"/>
    <s v="Rarely"/>
    <s v="No"/>
    <n v="3"/>
    <s v="No"/>
    <n v="3"/>
    <n v="2"/>
    <s v="Competitive prices"/>
    <s v="Reducing packaging waste"/>
  </r>
  <r>
    <n v="516"/>
    <s v="2023/06/11 10:49:49 PM GMT+5:30"/>
    <d v="2023-06-11T00:00:00"/>
    <d v="1899-12-30T10:49:49"/>
    <s v="PM"/>
    <x v="17"/>
    <s v="Male"/>
    <s v="Few times a month"/>
    <s v="Groceries and Gourmet Food;Clothing and Fashion;Home and Kitchen"/>
    <s v="Sometimes"/>
    <s v="Few times a month"/>
    <s v="categories"/>
    <s v="First page"/>
    <n v="4"/>
    <s v="Maybe"/>
    <s v="Sometimes"/>
    <s v="Changed my mind or no longer need the item"/>
    <s v="Sometimes"/>
    <s v="No"/>
    <s v="Occasionally"/>
    <s v="No"/>
    <n v="3"/>
    <s v="No"/>
    <n v="2"/>
    <n v="3"/>
    <s v="Competitive prices"/>
    <s v="Reducing packaging waste"/>
  </r>
  <r>
    <n v="517"/>
    <s v="2023/06/11 10:50:44 PM GMT+5:30"/>
    <d v="2023-06-11T00:00:00"/>
    <d v="1899-12-30T10:50:44"/>
    <s v="PM"/>
    <x v="5"/>
    <s v="Male"/>
    <s v="Once a week"/>
    <s v="Beauty and Personal Care;Clothing and Fashion;Home and Kitchen;others"/>
    <s v="No"/>
    <s v="Few times a month"/>
    <s v="Keyword"/>
    <s v="Multiple pages"/>
    <n v="3"/>
    <s v="Maybe"/>
    <s v="Often"/>
    <s v="Found a better price elsewhere"/>
    <s v="Sometimes"/>
    <s v="No"/>
    <s v="Heavily"/>
    <s v="Sometimes"/>
    <n v="3"/>
    <s v="No"/>
    <n v="2"/>
    <n v="2"/>
    <s v="Product recommendations"/>
    <s v="Customer service responsiveness"/>
  </r>
  <r>
    <n v="518"/>
    <s v="2023/06/11 10:51:27 PM GMT+5:30"/>
    <d v="2023-06-11T00:00:00"/>
    <d v="1899-12-30T10:51:27"/>
    <s v="PM"/>
    <x v="10"/>
    <s v="Others"/>
    <s v="Once a month"/>
    <s v="Clothing and Fashion;Home and Kitchen;others"/>
    <s v="No"/>
    <s v="Multiple times a day"/>
    <s v="Filter"/>
    <s v="First page"/>
    <n v="4"/>
    <s v="Maybe"/>
    <s v="Often"/>
    <s v="Found a better price elsewhere"/>
    <s v="Rarely"/>
    <s v="No"/>
    <s v="Occasionally"/>
    <s v="Sometimes"/>
    <n v="3"/>
    <s v="No"/>
    <n v="2"/>
    <n v="2"/>
    <s v="Product recommendations"/>
    <s v="Product quality and accuracy"/>
  </r>
  <r>
    <n v="519"/>
    <s v="2023/06/11 10:52:06 PM GMT+5:30"/>
    <d v="2023-06-11T00:00:00"/>
    <d v="1899-12-30T10:52:06"/>
    <s v="PM"/>
    <x v="14"/>
    <s v="Female"/>
    <s v="Few times a month"/>
    <s v="Beauty and Personal Care;Clothing and Fashion;Home and Kitchen"/>
    <s v="No"/>
    <s v="Few times a week"/>
    <s v="categories"/>
    <s v="First page"/>
    <n v="3"/>
    <s v="No"/>
    <s v="Sometimes"/>
    <s v="Found a better price elsewhere"/>
    <s v="Often"/>
    <s v="Yes"/>
    <s v="Moderately"/>
    <s v="Sometimes"/>
    <n v="3"/>
    <s v="No"/>
    <n v="2"/>
    <n v="2"/>
    <s v="Competitive prices"/>
    <s v="Reducing packaging waste"/>
  </r>
  <r>
    <n v="520"/>
    <s v="2023/06/11 10:52:47 PM GMT+5:30"/>
    <d v="2023-06-11T00:00:00"/>
    <d v="1899-12-30T10:52:47"/>
    <s v="PM"/>
    <x v="2"/>
    <s v="Male"/>
    <s v="Once a month"/>
    <s v="Clothing and Fashion;Home and Kitchen"/>
    <s v="Sometimes"/>
    <s v="Few times a month"/>
    <s v="Keyword"/>
    <s v="First page"/>
    <n v="2"/>
    <s v="No"/>
    <s v="Often"/>
    <s v="Found a better price elsewhere"/>
    <s v="Always"/>
    <s v="No"/>
    <s v="Occasionally"/>
    <s v="Sometimes"/>
    <n v="2"/>
    <s v="No"/>
    <n v="2"/>
    <n v="2"/>
    <s v="Competitive prices"/>
    <s v="Customer service responsiveness"/>
  </r>
  <r>
    <n v="521"/>
    <s v="2023/06/11 10:53:44 PM GMT+5:30"/>
    <d v="2023-06-11T00:00:00"/>
    <d v="1899-12-30T10:53:44"/>
    <s v="PM"/>
    <x v="24"/>
    <s v="Female"/>
    <s v="Few times a month"/>
    <s v="Clothing and Fashion"/>
    <s v="Sometimes"/>
    <s v="Few times a week"/>
    <s v="Filter"/>
    <s v="First page"/>
    <n v="1"/>
    <s v="Yes"/>
    <s v="Often"/>
    <s v="Found a better price elsewhere"/>
    <s v="Always"/>
    <s v="Yes"/>
    <s v="Moderately"/>
    <s v="Sometimes"/>
    <n v="2"/>
    <s v="Sometimes"/>
    <n v="2"/>
    <n v="2"/>
    <s v="Competitive prices"/>
    <s v="Product quality and accuracy"/>
  </r>
  <r>
    <n v="522"/>
    <s v="2023/06/11 10:54:33 PM GMT+5:30"/>
    <d v="2023-06-11T00:00:00"/>
    <d v="1899-12-30T10:54:33"/>
    <s v="PM"/>
    <x v="27"/>
    <s v="Female"/>
    <s v="Few times a month"/>
    <s v="Beauty and Personal Care;Clothing and Fashion;Home and Kitchen"/>
    <s v="No"/>
    <s v="Few times a month"/>
    <s v="categories"/>
    <s v="Multiple pages"/>
    <n v="3"/>
    <s v="No"/>
    <s v="Sometimes"/>
    <s v="Changed my mind or no longer need the item"/>
    <s v="Often"/>
    <s v="No"/>
    <s v="Rarely"/>
    <s v="Sometimes"/>
    <n v="2"/>
    <s v="Sometimes"/>
    <n v="2"/>
    <n v="3"/>
    <s v="Wide product selection"/>
    <s v="Customer service responsiveness"/>
  </r>
  <r>
    <n v="523"/>
    <s v="2023/06/11 10:55:58 PM GMT+5:30"/>
    <d v="2023-06-11T00:00:00"/>
    <d v="1899-12-30T10:55:58"/>
    <s v="PM"/>
    <x v="24"/>
    <s v="Prefer not to say"/>
    <s v="Few times a month"/>
    <s v="Groceries and Gourmet Food;Beauty and Personal Care;Clothing and Fashion;Home and Kitchen;others"/>
    <s v="Sometimes"/>
    <s v="Few times a week"/>
    <s v="categories"/>
    <s v="Multiple pages"/>
    <n v="4"/>
    <s v="No"/>
    <s v="Sometimes"/>
    <s v="Changed my mind or no longer need the item"/>
    <s v="Sometimes"/>
    <s v="No"/>
    <s v="Heavily"/>
    <s v="Sometimes"/>
    <n v="2"/>
    <s v="Sometimes"/>
    <n v="5"/>
    <n v="4"/>
    <s v="Competitive prices"/>
    <s v="Reducing packaging waste"/>
  </r>
  <r>
    <n v="524"/>
    <s v="2023/06/11 10:56:58 PM GMT+5:30"/>
    <d v="2023-06-11T00:00:00"/>
    <d v="1899-12-30T10:56:58"/>
    <s v="PM"/>
    <x v="3"/>
    <s v="Others"/>
    <s v="Multiple times a week"/>
    <s v="Groceries and Gourmet Food;Beauty and Personal Care;Clothing and Fashion;Home and Kitchen"/>
    <s v="No"/>
    <s v="Few times a month"/>
    <s v="categories"/>
    <s v="First page"/>
    <n v="4"/>
    <s v="No"/>
    <s v="Rarely"/>
    <s v="Changed my mind or no longer need the item"/>
    <s v="Sometimes"/>
    <s v="No"/>
    <s v="Never"/>
    <s v="No"/>
    <n v="5"/>
    <s v="No"/>
    <n v="5"/>
    <n v="4"/>
    <s v="Product recommendations"/>
    <s v="Product quality and accuracy"/>
  </r>
  <r>
    <n v="525"/>
    <s v="2023/06/11 10:57:34 PM GMT+5:30"/>
    <d v="2023-06-11T00:00:00"/>
    <d v="1899-12-30T10:57:34"/>
    <s v="PM"/>
    <x v="1"/>
    <s v="Female"/>
    <s v="Few times a month"/>
    <s v="Beauty and Personal Care;Clothing and Fashion;Home and Kitchen"/>
    <s v="No"/>
    <s v="Rarely"/>
    <s v="others"/>
    <s v="First page"/>
    <n v="5"/>
    <s v="No"/>
    <s v="Never"/>
    <s v="others"/>
    <s v="Never"/>
    <s v="No"/>
    <s v="Never"/>
    <s v="No"/>
    <n v="5"/>
    <s v="No"/>
    <n v="5"/>
    <n v="5"/>
    <s v="User-friendly website/app interface"/>
    <s v="Reducing packaging waste"/>
  </r>
  <r>
    <n v="526"/>
    <s v="2023/06/11 10:58:09 PM GMT+5:30"/>
    <d v="2023-06-11T00:00:00"/>
    <d v="1899-12-30T10:58:09"/>
    <s v="PM"/>
    <x v="10"/>
    <s v="Prefer not to say"/>
    <s v="Less than once a month"/>
    <s v="Home and Kitchen;others"/>
    <s v="No"/>
    <s v="Rarely"/>
    <s v="others"/>
    <s v="First page"/>
    <n v="5"/>
    <s v="No"/>
    <s v="Never"/>
    <s v="others"/>
    <s v="Never"/>
    <s v="No"/>
    <s v="Never"/>
    <s v="No"/>
    <n v="5"/>
    <s v="No"/>
    <n v="5"/>
    <n v="5"/>
    <s v="User-friendly website/app interface"/>
    <s v="Product quality and accuracy"/>
  </r>
  <r>
    <n v="527"/>
    <s v="2023/06/11 10:58:52 PM GMT+5:30"/>
    <d v="2023-06-11T00:00:00"/>
    <d v="1899-12-30T10:58:52"/>
    <s v="PM"/>
    <x v="14"/>
    <s v="Male"/>
    <s v="Once a month"/>
    <s v="Beauty and Personal Care;Clothing and Fashion;Home and Kitchen"/>
    <s v="No"/>
    <s v="Rarely"/>
    <s v="others"/>
    <s v="First page"/>
    <n v="5"/>
    <s v="Maybe"/>
    <s v="Rarely"/>
    <s v="others"/>
    <s v="Never"/>
    <s v="No"/>
    <s v="Rarely"/>
    <s v="No"/>
    <n v="4"/>
    <s v="No"/>
    <n v="5"/>
    <n v="4"/>
    <s v="Wide product selection"/>
    <s v="Customer service responsiveness"/>
  </r>
  <r>
    <n v="528"/>
    <s v="2023/06/11 10:59:30 PM GMT+5:30"/>
    <d v="2023-06-11T00:00:00"/>
    <d v="1899-12-30T10:59:30"/>
    <s v="PM"/>
    <x v="14"/>
    <s v="Female"/>
    <s v="Once a month"/>
    <s v="Groceries and Gourmet Food"/>
    <s v="Sometimes"/>
    <s v="Few times a month"/>
    <s v="categories"/>
    <s v="First page"/>
    <n v="3"/>
    <s v="Maybe"/>
    <s v="Sometimes"/>
    <s v="Found a better price elsewhere"/>
    <s v="Sometimes"/>
    <s v="No"/>
    <s v="Occasionally"/>
    <s v="No"/>
    <n v="3"/>
    <s v="Sometimes"/>
    <n v="3"/>
    <n v="3"/>
    <s v="Competitive prices"/>
    <s v="Reducing packaging waste"/>
  </r>
  <r>
    <n v="529"/>
    <s v="2023/06/11 11:00:11 PM GMT+5:30"/>
    <d v="2023-06-11T00:00:00"/>
    <d v="1899-12-30T11:00:11"/>
    <s v="PM"/>
    <x v="20"/>
    <s v="Female"/>
    <s v="Once a week"/>
    <s v="Groceries and Gourmet Food;Beauty and Personal Care;Clothing and Fashion;Home and Kitchen;others"/>
    <s v="Sometimes"/>
    <s v="Multiple times a day"/>
    <s v="others"/>
    <s v="Multiple pages"/>
    <n v="4"/>
    <s v="No"/>
    <s v="Rarely"/>
    <s v="Changed my mind or no longer need the item"/>
    <s v="Sometimes"/>
    <s v="No"/>
    <s v="Occasionally"/>
    <s v="Sometimes"/>
    <n v="3"/>
    <s v="Sometimes"/>
    <n v="3"/>
    <n v="4"/>
    <s v="Product recommendations"/>
    <s v="Reducing packaging waste"/>
  </r>
  <r>
    <n v="530"/>
    <s v="2023/06/11 11:01:04 PM GMT+5:30"/>
    <d v="2023-06-11T00:00:00"/>
    <d v="1899-12-30T11:01:04"/>
    <s v="PM"/>
    <x v="13"/>
    <s v="Female"/>
    <s v="Few times a month"/>
    <s v="Groceries and Gourmet Food;Beauty and Personal Care"/>
    <s v="Yes"/>
    <s v="Few times a month"/>
    <s v="categories"/>
    <s v="Multiple pages"/>
    <n v="2"/>
    <s v="Maybe"/>
    <s v="Sometimes"/>
    <s v="Changed my mind or no longer need the item"/>
    <s v="Sometimes"/>
    <s v="Yes"/>
    <s v="Moderately"/>
    <s v="Sometimes"/>
    <n v="3"/>
    <s v="No"/>
    <n v="2"/>
    <n v="3"/>
    <s v="Wide product selection"/>
    <s v="Shipping speed and reliability"/>
  </r>
  <r>
    <n v="531"/>
    <s v="2023/06/11 11:02:11 PM GMT+5:30"/>
    <d v="2023-06-11T00:00:00"/>
    <d v="1899-12-30T11:02:11"/>
    <s v="PM"/>
    <x v="31"/>
    <s v="Female"/>
    <s v="Few times a month"/>
    <s v="Beauty and Personal Care;Clothing and Fashion;Home and Kitchen"/>
    <s v="No"/>
    <s v="Few times a week"/>
    <s v="Keyword"/>
    <s v="Multiple pages"/>
    <n v="3"/>
    <s v="No"/>
    <s v="Sometimes"/>
    <s v="Changed my mind or no longer need the item"/>
    <s v="Sometimes"/>
    <s v="No"/>
    <s v="Rarely"/>
    <s v="Sometimes"/>
    <n v="3"/>
    <s v="Sometimes"/>
    <n v="4"/>
    <n v="3"/>
    <s v="Product recommendations"/>
    <s v="Reducing packaging waste"/>
  </r>
  <r>
    <n v="532"/>
    <s v="2023/06/11 11:02:55 PM GMT+5:30"/>
    <d v="2023-06-11T00:00:00"/>
    <d v="1899-12-30T11:02:55"/>
    <s v="PM"/>
    <x v="23"/>
    <s v="Male"/>
    <s v="Once a month"/>
    <s v="Beauty and Personal Care;Clothing and Fashion;Home and Kitchen"/>
    <s v="Sometimes"/>
    <s v="Few times a month"/>
    <s v="Filter"/>
    <s v="Multiple pages"/>
    <n v="2"/>
    <s v="Maybe"/>
    <s v="Often"/>
    <s v="Changed my mind or no longer need the item"/>
    <s v="Sometimes"/>
    <s v="Yes"/>
    <s v="Occasionally"/>
    <s v="Yes"/>
    <n v="2"/>
    <s v="No"/>
    <n v="2"/>
    <n v="3"/>
    <s v="Wide product selection"/>
    <s v="Product quality and accuracy"/>
  </r>
  <r>
    <n v="533"/>
    <s v="2023/06/11 11:03:34 PM GMT+5:30"/>
    <d v="2023-06-11T00:00:00"/>
    <d v="1899-12-30T11:03:34"/>
    <s v="PM"/>
    <x v="23"/>
    <s v="Female"/>
    <s v="Few times a month"/>
    <s v="Beauty and Personal Care;Clothing and Fashion"/>
    <s v="No"/>
    <s v="Few times a month"/>
    <s v="Filter"/>
    <s v="First page"/>
    <n v="3"/>
    <s v="Maybe"/>
    <s v="Sometimes"/>
    <s v="Changed my mind or no longer need the item"/>
    <s v="Sometimes"/>
    <s v="No"/>
    <s v="Moderately"/>
    <s v="Sometimes"/>
    <n v="3"/>
    <s v="Sometimes"/>
    <n v="3"/>
    <n v="4"/>
    <s v="Wide product selection"/>
    <s v="Shipping speed and reliability"/>
  </r>
  <r>
    <n v="534"/>
    <s v="2023/06/11 11:04:17 PM GMT+5:30"/>
    <d v="2023-06-11T00:00:00"/>
    <d v="1899-12-30T11:04:17"/>
    <s v="PM"/>
    <x v="30"/>
    <s v="Male"/>
    <s v="Few times a month"/>
    <s v="Clothing and Fashion;Home and Kitchen;others"/>
    <s v="Sometimes"/>
    <s v="Few times a month"/>
    <s v="Keyword"/>
    <s v="First page"/>
    <n v="4"/>
    <s v="Maybe"/>
    <s v="Sometimes"/>
    <s v="Changed my mind or no longer need the item"/>
    <s v="Often"/>
    <s v="Yes"/>
    <s v="Moderately"/>
    <s v="No"/>
    <n v="2"/>
    <s v="Yes"/>
    <n v="2"/>
    <n v="3"/>
    <s v="Product recommendations"/>
    <s v="Product quality and accuracy"/>
  </r>
  <r>
    <n v="535"/>
    <s v="2023/06/11 11:04:55 PM GMT+5:30"/>
    <d v="2023-06-11T00:00:00"/>
    <d v="1899-12-30T11:04:55"/>
    <s v="PM"/>
    <x v="33"/>
    <s v="Female"/>
    <s v="Few times a month"/>
    <s v="Clothing and Fashion;Home and Kitchen;others"/>
    <s v="Sometimes"/>
    <s v="Few times a month"/>
    <s v="categories"/>
    <s v="Multiple pages"/>
    <n v="3"/>
    <s v="No"/>
    <s v="Sometimes"/>
    <s v="Changed my mind or no longer need the item"/>
    <s v="Sometimes"/>
    <s v="No"/>
    <s v="Occasionally"/>
    <s v="Sometimes"/>
    <n v="2"/>
    <s v="Yes"/>
    <n v="2"/>
    <n v="3"/>
    <s v="Competitive prices"/>
    <s v="Reducing packaging waste"/>
  </r>
  <r>
    <n v="536"/>
    <s v="2023/06/11 11:05:38 PM GMT+5:30"/>
    <d v="2023-06-11T00:00:00"/>
    <d v="1899-12-30T11:05:38"/>
    <s v="PM"/>
    <x v="35"/>
    <s v="Prefer not to say"/>
    <s v="Less than once a month"/>
    <s v="Home and Kitchen;others"/>
    <s v="Sometimes"/>
    <s v="Few times a month"/>
    <s v="categories"/>
    <s v="First page"/>
    <n v="4"/>
    <s v="Yes"/>
    <s v="Sometimes"/>
    <s v="High shipping costs"/>
    <s v="Sometimes"/>
    <s v="Yes"/>
    <s v="Occasionally"/>
    <s v="Sometimes"/>
    <n v="4"/>
    <s v="No"/>
    <n v="3"/>
    <n v="4"/>
    <s v="Product recommendations"/>
    <s v="Customer service responsiveness"/>
  </r>
  <r>
    <n v="537"/>
    <s v="2023/06/11 11:06:16 PM GMT+5:30"/>
    <d v="2023-06-11T00:00:00"/>
    <d v="1899-12-30T11:06:16"/>
    <s v="PM"/>
    <x v="11"/>
    <s v="Female"/>
    <s v="Few times a month"/>
    <s v="Beauty and Personal Care;Clothing and Fashion;Home and Kitchen;others"/>
    <s v="Yes"/>
    <s v="Few times a week"/>
    <s v="Filter"/>
    <s v="First page"/>
    <n v="1"/>
    <s v="Yes"/>
    <s v="Always"/>
    <s v="Found a better price elsewhere"/>
    <s v="Often"/>
    <s v="No"/>
    <s v="Occasionally"/>
    <s v="No"/>
    <n v="2"/>
    <s v="No"/>
    <n v="2"/>
    <n v="4"/>
    <s v="Wide product selection"/>
    <s v="Reducing packaging waste"/>
  </r>
  <r>
    <n v="538"/>
    <s v="2023/06/11 11:06:52 PM GMT+5:30"/>
    <d v="2023-06-11T00:00:00"/>
    <d v="1899-12-30T11:06:52"/>
    <s v="PM"/>
    <x v="30"/>
    <s v="Female"/>
    <s v="Few times a month"/>
    <s v="Groceries and Gourmet Food;Beauty and Personal Care;Clothing and Fashion;Home and Kitchen"/>
    <s v="Sometimes"/>
    <s v="Few times a week"/>
    <s v="Filter"/>
    <s v="Multiple pages"/>
    <n v="2"/>
    <s v="No"/>
    <s v="Sometimes"/>
    <s v="others"/>
    <s v="Sometimes"/>
    <s v="No"/>
    <s v="Rarely"/>
    <s v="No"/>
    <n v="3"/>
    <s v="No"/>
    <n v="2"/>
    <n v="2"/>
    <s v="Competitive prices"/>
    <s v="Customer service responsiveness"/>
  </r>
  <r>
    <n v="539"/>
    <s v="2023/06/11 11:07:31 PM GMT+5:30"/>
    <d v="2023-06-11T00:00:00"/>
    <d v="1899-12-30T11:07:31"/>
    <s v="PM"/>
    <x v="5"/>
    <s v="Female"/>
    <s v="Multiple times a week"/>
    <s v="Beauty and Personal Care;Clothing and Fashion;Home and Kitchen"/>
    <s v="Yes"/>
    <s v="Few times a week"/>
    <s v="Keyword"/>
    <s v="Multiple pages"/>
    <n v="3"/>
    <s v="No"/>
    <s v="Often"/>
    <s v="Found a better price elsewhere"/>
    <s v="Often"/>
    <s v="No"/>
    <s v="Occasionally"/>
    <s v="Yes"/>
    <n v="2"/>
    <s v="No"/>
    <n v="2"/>
    <n v="2"/>
    <s v="Product recommendations"/>
    <s v="Customer service responsiveness"/>
  </r>
  <r>
    <n v="540"/>
    <s v="2023/06/11 11:08:35 PM GMT+5:30"/>
    <d v="2023-06-11T00:00:00"/>
    <d v="1899-12-30T11:08:35"/>
    <s v="PM"/>
    <x v="29"/>
    <s v="Female"/>
    <s v="Few times a month"/>
    <s v="Groceries and Gourmet Food;Beauty and Personal Care;Clothing and Fashion;Home and Kitchen;others"/>
    <s v="Yes"/>
    <s v="Few times a week"/>
    <s v="categories"/>
    <s v="Multiple pages"/>
    <n v="3"/>
    <s v="Maybe"/>
    <s v="Sometimes"/>
    <s v="Changed my mind or no longer need the item"/>
    <s v="Sometimes"/>
    <s v="No"/>
    <s v="Occasionally"/>
    <s v="No"/>
    <n v="3"/>
    <s v="No"/>
    <n v="2"/>
    <n v="3"/>
    <s v="Product recommendations"/>
    <s v="Shipping speed and reliability"/>
  </r>
  <r>
    <n v="541"/>
    <s v="2023/06/11 11:09:33 PM GMT+5:30"/>
    <d v="2023-06-11T00:00:00"/>
    <d v="1899-12-30T11:09:33"/>
    <s v="PM"/>
    <x v="29"/>
    <s v="Female"/>
    <s v="Few times a month"/>
    <s v="Beauty and Personal Care;Clothing and Fashion"/>
    <s v="No"/>
    <s v="Rarely"/>
    <s v="Keyword"/>
    <s v="First page"/>
    <n v="3"/>
    <s v="Maybe"/>
    <s v="Rarely"/>
    <s v="Changed my mind or no longer need the item"/>
    <s v="Sometimes"/>
    <s v="No"/>
    <s v="Moderately"/>
    <s v="Sometimes"/>
    <n v="1"/>
    <s v="No"/>
    <n v="2"/>
    <n v="3"/>
    <s v="Product recommendations"/>
    <s v="Customer service responsiveness"/>
  </r>
  <r>
    <n v="542"/>
    <s v="2023/06/11 11:10:14 PM GMT+5:30"/>
    <d v="2023-06-11T00:00:00"/>
    <d v="1899-12-30T11:10:14"/>
    <s v="PM"/>
    <x v="11"/>
    <s v="Male"/>
    <s v="Few times a month"/>
    <s v="Beauty and Personal Care;Clothing and Fashion;Home and Kitchen"/>
    <s v="Sometimes"/>
    <s v="Few times a week"/>
    <s v="Filter"/>
    <s v="Multiple pages"/>
    <n v="2"/>
    <s v="Maybe"/>
    <s v="Sometimes"/>
    <s v="Changed my mind or no longer need the item"/>
    <s v="Sometimes"/>
    <s v="Yes"/>
    <s v="Moderately"/>
    <s v="Yes"/>
    <n v="2"/>
    <s v="No"/>
    <n v="2"/>
    <n v="3"/>
    <s v="Product recommendations"/>
    <s v="Customer service responsiveness"/>
  </r>
  <r>
    <n v="543"/>
    <s v="2023/06/11 11:10:59 PM GMT+5:30"/>
    <d v="2023-06-11T00:00:00"/>
    <d v="1899-12-30T11:10:59"/>
    <s v="PM"/>
    <x v="47"/>
    <s v="Male"/>
    <s v="Few times a month"/>
    <s v="Beauty and Personal Care;Clothing and Fashion;Home and Kitchen"/>
    <s v="No"/>
    <s v="Few times a week"/>
    <s v="Keyword"/>
    <s v="Multiple pages"/>
    <n v="3"/>
    <s v="No"/>
    <s v="Sometimes"/>
    <s v="Changed my mind or no longer need the item"/>
    <s v="Sometimes"/>
    <s v="No"/>
    <s v="Moderately"/>
    <s v="No"/>
    <n v="2"/>
    <s v="No"/>
    <n v="2"/>
    <n v="2"/>
    <s v="Product recommendations"/>
    <s v="Reducing packaging waste"/>
  </r>
  <r>
    <n v="544"/>
    <s v="2023/06/11 11:15:03 PM GMT+5:30"/>
    <d v="2023-06-11T00:00:00"/>
    <d v="1899-12-30T11:15:03"/>
    <s v="PM"/>
    <x v="24"/>
    <s v="Female"/>
    <s v="Few times a month"/>
    <s v="Beauty and Personal Care;Clothing and Fashion;Home and Kitchen"/>
    <s v="Sometimes"/>
    <s v="Few times a week"/>
    <s v="categories"/>
    <s v="First page"/>
    <n v="3"/>
    <s v="Maybe"/>
    <s v="Sometimes"/>
    <s v="Changed my mind or no longer need the item"/>
    <s v="Sometimes"/>
    <s v="No"/>
    <s v="Never"/>
    <s v="Sometimes"/>
    <n v="3"/>
    <s v="No"/>
    <n v="3"/>
    <n v="2"/>
    <s v="Product recommendations"/>
    <s v="Customer service responsiveness"/>
  </r>
  <r>
    <n v="545"/>
    <s v="2023/06/11 11:15:37 PM GMT+5:30"/>
    <d v="2023-06-11T00:00:00"/>
    <d v="1899-12-30T11:15:37"/>
    <s v="PM"/>
    <x v="3"/>
    <s v="Male"/>
    <s v="Once a month"/>
    <s v="Groceries and Gourmet Food;Beauty and Personal Care;Clothing and Fashion;Home and Kitchen"/>
    <s v="No"/>
    <s v="Few times a week"/>
    <s v="categories"/>
    <s v="First page"/>
    <n v="3"/>
    <s v="Maybe"/>
    <s v="Often"/>
    <s v="Changed my mind or no longer need the item"/>
    <s v="Rarely"/>
    <s v="No"/>
    <s v="Moderately"/>
    <s v="Sometimes"/>
    <n v="2"/>
    <s v="Yes"/>
    <n v="1"/>
    <n v="1"/>
    <s v="Wide product selection"/>
    <s v="Product quality and accuracy"/>
  </r>
  <r>
    <n v="546"/>
    <s v="2023/06/11 11:16:18 PM GMT+5:30"/>
    <d v="2023-06-11T00:00:00"/>
    <d v="1899-12-30T11:16:18"/>
    <s v="PM"/>
    <x v="33"/>
    <s v="Male"/>
    <s v="Few times a month"/>
    <s v="Groceries and Gourmet Food;Beauty and Personal Care;Clothing and Fashion"/>
    <s v="Yes"/>
    <s v="Few times a week"/>
    <s v="Keyword"/>
    <s v="First page"/>
    <n v="1"/>
    <s v="Maybe"/>
    <s v="Often"/>
    <s v="Changed my mind or no longer need the item"/>
    <s v="Often"/>
    <s v="No"/>
    <s v="Occasionally"/>
    <s v="Yes"/>
    <n v="2"/>
    <s v="Yes"/>
    <n v="2"/>
    <n v="2"/>
    <s v="Competitive prices"/>
    <s v="Product quality and accuracy"/>
  </r>
  <r>
    <n v="547"/>
    <s v="2023/06/11 11:16:58 PM GMT+5:30"/>
    <d v="2023-06-11T00:00:00"/>
    <d v="1899-12-30T11:16:58"/>
    <s v="PM"/>
    <x v="3"/>
    <s v="Male"/>
    <s v="Multiple times a week"/>
    <s v="Beauty and Personal Care;Clothing and Fashion;Home and Kitchen"/>
    <s v="Sometimes"/>
    <s v="Rarely"/>
    <s v="Keyword"/>
    <s v="Multiple pages"/>
    <n v="5"/>
    <s v="Maybe"/>
    <s v="Sometimes"/>
    <s v="Found a better price elsewhere"/>
    <s v="Often"/>
    <s v="Yes"/>
    <s v="Moderately"/>
    <s v="Yes"/>
    <n v="1"/>
    <s v="Yes"/>
    <n v="2"/>
    <n v="1"/>
    <s v="Competitive prices"/>
    <s v="Reducing packaging waste"/>
  </r>
  <r>
    <n v="548"/>
    <s v="2023/06/11 11:17:41 PM GMT+5:30"/>
    <d v="2023-06-11T00:00:00"/>
    <d v="1899-12-30T11:17:41"/>
    <s v="PM"/>
    <x v="15"/>
    <s v="Female"/>
    <s v="Few times a month"/>
    <s v="Groceries and Gourmet Food;Beauty and Personal Care;Clothing and Fashion"/>
    <s v="Sometimes"/>
    <s v="Few times a week"/>
    <s v="categories"/>
    <s v="Multiple pages"/>
    <n v="2"/>
    <s v="Yes"/>
    <s v="Sometimes"/>
    <s v="Changed my mind or no longer need the item"/>
    <s v="Often"/>
    <s v="Yes"/>
    <s v="Moderately"/>
    <s v="No"/>
    <n v="5"/>
    <s v="Sometimes"/>
    <n v="3"/>
    <n v="2"/>
    <s v="Competitive prices"/>
    <s v="Customer service responsiveness"/>
  </r>
  <r>
    <n v="549"/>
    <s v="2023/06/11 11:18:35 PM GMT+5:30"/>
    <d v="2023-06-11T00:00:00"/>
    <d v="1899-12-30T11:18:35"/>
    <s v="PM"/>
    <x v="14"/>
    <s v="Female"/>
    <s v="Multiple times a week"/>
    <s v="Groceries and Gourmet Food;Beauty and Personal Care;Clothing and Fashion;Home and Kitchen;others"/>
    <s v="Sometimes"/>
    <s v="Multiple times a day"/>
    <s v="categories"/>
    <s v="Multiple pages"/>
    <n v="3"/>
    <s v="Maybe"/>
    <s v="Sometimes"/>
    <s v="Changed my mind or no longer need the item"/>
    <s v="Often"/>
    <s v="No"/>
    <s v="Occasionally"/>
    <s v="Sometimes"/>
    <n v="2"/>
    <s v="No"/>
    <n v="2"/>
    <n v="2"/>
    <s v="User-friendly website/app interface"/>
    <s v="Customer service responsiveness"/>
  </r>
  <r>
    <n v="550"/>
    <s v="2023/06/11 11:19:12 PM GMT+5:30"/>
    <d v="2023-06-11T00:00:00"/>
    <d v="1899-12-30T11:19:12"/>
    <s v="PM"/>
    <x v="27"/>
    <s v="Female"/>
    <s v="Few times a month"/>
    <s v="Beauty and Personal Care;Home and Kitchen"/>
    <s v="Sometimes"/>
    <s v="Few times a month"/>
    <s v="categories"/>
    <s v="First page"/>
    <n v="2"/>
    <s v="No"/>
    <s v="Often"/>
    <s v="High shipping costs"/>
    <s v="Sometimes"/>
    <s v="Yes"/>
    <s v="Rarely"/>
    <s v="Sometimes"/>
    <n v="3"/>
    <s v="Yes"/>
    <n v="2"/>
    <n v="1"/>
    <s v="Product recommendations"/>
    <s v="Product quality and accuracy"/>
  </r>
  <r>
    <n v="551"/>
    <s v="2023/06/11 11:19:45 PM GMT+5:30"/>
    <d v="2023-06-11T00:00:00"/>
    <d v="1899-12-30T11:19:45"/>
    <s v="PM"/>
    <x v="5"/>
    <s v="Male"/>
    <s v="Few times a month"/>
    <s v="Beauty and Personal Care;Clothing and Fashion;Home and Kitchen"/>
    <s v="Sometimes"/>
    <s v="Few times a month"/>
    <s v="categories"/>
    <s v="Multiple pages"/>
    <n v="1"/>
    <s v="Yes"/>
    <s v="Sometimes"/>
    <s v="Found a better price elsewhere"/>
    <s v="Sometimes"/>
    <s v="Yes"/>
    <s v="Occasionally"/>
    <s v="Yes"/>
    <n v="2"/>
    <s v="Sometimes"/>
    <n v="4"/>
    <n v="3"/>
    <s v="Product recommendations"/>
    <s v="Customer service responsiveness"/>
  </r>
  <r>
    <n v="552"/>
    <s v="2023/06/11 11:20:18 PM GMT+5:30"/>
    <d v="2023-06-11T00:00:00"/>
    <d v="1899-12-30T11:20:18"/>
    <s v="PM"/>
    <x v="30"/>
    <s v="Female"/>
    <s v="Few times a month"/>
    <s v="Clothing and Fashion"/>
    <s v="Sometimes"/>
    <s v="Rarely"/>
    <s v="categories"/>
    <s v="Multiple pages"/>
    <n v="3"/>
    <s v="No"/>
    <s v="Rarely"/>
    <s v="Changed my mind or no longer need the item"/>
    <s v="Sometimes"/>
    <s v="No"/>
    <s v="Occasionally"/>
    <s v="Sometimes"/>
    <n v="3"/>
    <s v="No"/>
    <n v="2"/>
    <n v="1"/>
    <s v="User-friendly website/app interface"/>
    <s v="Customer service responsiveness"/>
  </r>
  <r>
    <n v="553"/>
    <s v="2023/06/11 11:20:57 PM GMT+5:30"/>
    <d v="2023-06-11T00:00:00"/>
    <d v="1899-12-30T11:20:57"/>
    <s v="PM"/>
    <x v="14"/>
    <s v="Female"/>
    <s v="Few times a month"/>
    <s v="Beauty and Personal Care;Clothing and Fashion"/>
    <s v="No"/>
    <s v="Few times a week"/>
    <s v="Filter"/>
    <s v="Multiple pages"/>
    <n v="2"/>
    <s v="Maybe"/>
    <s v="Often"/>
    <s v="Changed my mind or no longer need the item"/>
    <s v="Sometimes"/>
    <s v="No"/>
    <s v="Occasionally"/>
    <s v="No"/>
    <n v="1"/>
    <s v="Yes"/>
    <n v="2"/>
    <n v="1"/>
    <s v="Competitive prices"/>
    <s v="Reducing packaging waste"/>
  </r>
  <r>
    <n v="554"/>
    <s v="2023/06/11 11:21:30 PM GMT+5:30"/>
    <d v="2023-06-11T00:00:00"/>
    <d v="1899-12-30T11:21:30"/>
    <s v="PM"/>
    <x v="14"/>
    <s v="Female"/>
    <s v="Once a week"/>
    <s v="Groceries and Gourmet Food;Beauty and Personal Care;Clothing and Fashion"/>
    <s v="No"/>
    <s v="Few times a month"/>
    <s v="categories"/>
    <s v="Multiple pages"/>
    <n v="1"/>
    <s v="No"/>
    <s v="Often"/>
    <s v="High shipping costs"/>
    <s v="Often"/>
    <s v="Yes"/>
    <s v="Moderately"/>
    <s v="Sometimes"/>
    <n v="1"/>
    <s v="Sometimes"/>
    <n v="1"/>
    <n v="2"/>
    <s v="Wide product selection"/>
    <s v="Product quality and accuracy"/>
  </r>
  <r>
    <n v="555"/>
    <s v="2023/06/11 11:22:19 PM GMT+5:30"/>
    <d v="2023-06-11T00:00:00"/>
    <d v="1899-12-30T11:22:19"/>
    <s v="PM"/>
    <x v="44"/>
    <s v="Male"/>
    <s v="Once a month"/>
    <s v="Beauty and Personal Care"/>
    <s v="Sometimes"/>
    <s v="Multiple times a day"/>
    <s v="Filter"/>
    <s v="Multiple pages"/>
    <n v="2"/>
    <s v="No"/>
    <s v="Always"/>
    <s v="Found a better price elsewhere"/>
    <s v="Often"/>
    <s v="No"/>
    <s v="Rarely"/>
    <s v="Sometimes"/>
    <n v="1"/>
    <s v="Yes"/>
    <n v="2"/>
    <n v="1"/>
    <s v="Competitive prices"/>
    <s v="Product quality and accuracy"/>
  </r>
  <r>
    <n v="556"/>
    <s v="2023/06/11 11:22:55 PM GMT+5:30"/>
    <d v="2023-06-11T00:00:00"/>
    <d v="1899-12-30T11:22:55"/>
    <s v="PM"/>
    <x v="24"/>
    <s v="Female"/>
    <s v="Multiple times a week"/>
    <s v="Groceries and Gourmet Food;Beauty and Personal Care;Clothing and Fashion"/>
    <s v="No"/>
    <s v="Few times a week"/>
    <s v="categories"/>
    <s v="Multiple pages"/>
    <n v="4"/>
    <s v="Maybe"/>
    <s v="Always"/>
    <s v="High shipping costs"/>
    <s v="Often"/>
    <s v="Yes"/>
    <s v="Occasionally"/>
    <s v="Yes"/>
    <n v="1"/>
    <s v="Yes"/>
    <n v="1"/>
    <n v="1"/>
    <s v="Competitive prices"/>
    <s v="Customer service responsiveness"/>
  </r>
  <r>
    <n v="557"/>
    <s v="2023/06/11 11:24:21 PM GMT+5:30"/>
    <d v="2023-06-11T00:00:00"/>
    <d v="1899-12-30T11:24:21"/>
    <s v="PM"/>
    <x v="44"/>
    <s v="Male"/>
    <s v="Few times a month"/>
    <s v="Groceries and Gourmet Food;Beauty and Personal Care;Clothing and Fashion;Home and Kitchen"/>
    <s v="No"/>
    <s v="Few times a week"/>
    <s v="Filter"/>
    <s v="Multiple pages"/>
    <n v="2"/>
    <s v="No"/>
    <s v="Often"/>
    <s v="Changed my mind or no longer need the item"/>
    <s v="Often"/>
    <s v="Yes"/>
    <s v="Moderately"/>
    <s v="No"/>
    <n v="2"/>
    <s v="No"/>
    <n v="2"/>
    <n v="2"/>
    <s v="Competitive prices"/>
    <s v="Reducing packaging waste"/>
  </r>
  <r>
    <n v="558"/>
    <s v="2023/06/11 11:25:09 PM GMT+5:30"/>
    <d v="2023-06-11T00:00:00"/>
    <d v="1899-12-30T11:25:09"/>
    <s v="PM"/>
    <x v="5"/>
    <s v="Female"/>
    <s v="Few times a month"/>
    <s v="Clothing and Fashion;others"/>
    <s v="No"/>
    <s v="Few times a week"/>
    <s v="Keyword"/>
    <s v="Multiple pages"/>
    <n v="4"/>
    <s v="Yes"/>
    <s v="Sometimes"/>
    <s v="Found a better price elsewhere"/>
    <s v="Often"/>
    <s v="No"/>
    <s v="Moderately"/>
    <s v="No"/>
    <n v="2"/>
    <s v="No"/>
    <n v="2"/>
    <n v="2"/>
    <s v="Product recommendations"/>
    <s v="Customer service responsiveness"/>
  </r>
  <r>
    <n v="559"/>
    <s v="2023/06/11 11:25:48 PM GMT+5:30"/>
    <d v="2023-06-11T00:00:00"/>
    <d v="1899-12-30T11:25:48"/>
    <s v="PM"/>
    <x v="44"/>
    <s v="Female"/>
    <s v="Multiple times a week"/>
    <s v="Beauty and Personal Care;Clothing and Fashion;Home and Kitchen"/>
    <s v="Sometimes"/>
    <s v="Few times a week"/>
    <s v="Filter"/>
    <s v="Multiple pages"/>
    <n v="3"/>
    <s v="No"/>
    <s v="Sometimes"/>
    <s v="Found a better price elsewhere"/>
    <s v="Sometimes"/>
    <s v="No"/>
    <s v="Moderately"/>
    <s v="Sometimes"/>
    <n v="3"/>
    <s v="Sometimes"/>
    <n v="2"/>
    <n v="2"/>
    <s v="Competitive prices"/>
    <s v="Customer service responsiveness"/>
  </r>
  <r>
    <n v="560"/>
    <s v="2023/06/11 11:26:21 PM GMT+5:30"/>
    <d v="2023-06-11T00:00:00"/>
    <d v="1899-12-30T11:26:21"/>
    <s v="PM"/>
    <x v="47"/>
    <s v="Female"/>
    <s v="Multiple times a week"/>
    <s v="Groceries and Gourmet Food;Beauty and Personal Care;Clothing and Fashion"/>
    <s v="Sometimes"/>
    <s v="Few times a week"/>
    <s v="Filter"/>
    <s v="First page"/>
    <n v="2"/>
    <s v="No"/>
    <s v="Rarely"/>
    <s v="Changed my mind or no longer need the item"/>
    <s v="Often"/>
    <s v="Yes"/>
    <s v="Occasionally"/>
    <s v="Sometimes"/>
    <n v="3"/>
    <s v="Sometimes"/>
    <n v="3"/>
    <n v="2"/>
    <s v="Product recommendations"/>
    <s v="Product quality and accuracy"/>
  </r>
  <r>
    <n v="561"/>
    <s v="2023/06/11 11:26:54 PM GMT+5:30"/>
    <d v="2023-06-11T00:00:00"/>
    <d v="1899-12-30T11:26:54"/>
    <s v="PM"/>
    <x v="11"/>
    <s v="Female"/>
    <s v="Few times a month"/>
    <s v="Groceries and Gourmet Food;Beauty and Personal Care"/>
    <s v="No"/>
    <s v="Few times a month"/>
    <s v="categories"/>
    <s v="First page"/>
    <n v="3"/>
    <s v="Maybe"/>
    <s v="Sometimes"/>
    <s v="Changed my mind or no longer need the item"/>
    <s v="Sometimes"/>
    <s v="No"/>
    <s v="Occasionally"/>
    <s v="Sometimes"/>
    <n v="3"/>
    <s v="No"/>
    <n v="3"/>
    <n v="3"/>
    <s v="Product recommendations"/>
    <s v="Customer service responsiveness"/>
  </r>
  <r>
    <n v="562"/>
    <s v="2023/06/11 11:27:25 PM GMT+5:30"/>
    <d v="2023-06-11T00:00:00"/>
    <d v="1899-12-30T11:27:25"/>
    <s v="PM"/>
    <x v="3"/>
    <s v="Male"/>
    <s v="Once a week"/>
    <s v="Clothing and Fashion"/>
    <s v="Sometimes"/>
    <s v="Few times a week"/>
    <s v="categories"/>
    <s v="Multiple pages"/>
    <n v="1"/>
    <s v="Maybe"/>
    <s v="Sometimes"/>
    <s v="Found a better price elsewhere"/>
    <s v="Sometimes"/>
    <s v="No"/>
    <s v="Occasionally"/>
    <s v="Sometimes"/>
    <n v="4"/>
    <s v="Sometimes"/>
    <n v="3"/>
    <n v="2"/>
    <s v="Competitive prices"/>
    <s v="Customer service responsiveness"/>
  </r>
  <r>
    <n v="563"/>
    <s v="2023/06/11 11:27:55 PM GMT+5:30"/>
    <d v="2023-06-11T00:00:00"/>
    <d v="1899-12-30T11:27:55"/>
    <s v="PM"/>
    <x v="24"/>
    <s v="Male"/>
    <s v="Less than once a month"/>
    <s v="Clothing and Fashion"/>
    <s v="No"/>
    <s v="Few times a week"/>
    <s v="categories"/>
    <s v="First page"/>
    <n v="2"/>
    <s v="No"/>
    <s v="Often"/>
    <s v="Found a better price elsewhere"/>
    <s v="Sometimes"/>
    <s v="Yes"/>
    <s v="Occasionally"/>
    <s v="No"/>
    <n v="2"/>
    <s v="No"/>
    <n v="3"/>
    <n v="3"/>
    <s v="User-friendly website/app interface"/>
    <s v="Customer service responsiveness"/>
  </r>
  <r>
    <n v="564"/>
    <s v="2023/06/11 11:28:26 PM GMT+5:30"/>
    <d v="2023-06-11T00:00:00"/>
    <d v="1899-12-30T11:28:26"/>
    <s v="PM"/>
    <x v="24"/>
    <s v="Female"/>
    <s v="Once a week"/>
    <s v="Groceries and Gourmet Food;Clothing and Fashion"/>
    <s v="No"/>
    <s v="Multiple times a day"/>
    <s v="Keyword"/>
    <s v="Multiple pages"/>
    <n v="5"/>
    <s v="No"/>
    <s v="Always"/>
    <s v="Changed my mind or no longer need the item"/>
    <s v="Sometimes"/>
    <s v="No"/>
    <s v="Never"/>
    <s v="Yes"/>
    <n v="2"/>
    <s v="No"/>
    <n v="3"/>
    <n v="2"/>
    <s v="User-friendly website/app interface"/>
    <s v="Product quality and accuracy"/>
  </r>
  <r>
    <n v="565"/>
    <s v="2023/06/12 9:40:22 AM GMT+5:30"/>
    <d v="2023-06-12T00:00:00"/>
    <d v="1899-12-30T09:40:22"/>
    <s v="AM"/>
    <x v="24"/>
    <s v="Female"/>
    <s v="Once a week"/>
    <s v="Clothing and Fashion"/>
    <s v="No"/>
    <s v="Few times a week"/>
    <s v="Keyword"/>
    <s v="Multiple pages"/>
    <n v="2"/>
    <s v="No"/>
    <s v="Often"/>
    <s v="Changed my mind or no longer need the item"/>
    <s v="Sometimes"/>
    <s v="No"/>
    <s v="Occasionally"/>
    <s v="No"/>
    <n v="4"/>
    <s v="Sometimes"/>
    <n v="4"/>
    <n v="4"/>
    <s v="User-friendly website/app interface"/>
    <s v="Shipping speed and reliability"/>
  </r>
  <r>
    <n v="566"/>
    <s v="2023/06/12 2:41:06 PM GMT+5:30"/>
    <d v="2023-06-12T00:00:00"/>
    <d v="1899-12-30T02:41:06"/>
    <s v="PM"/>
    <x v="30"/>
    <s v="Prefer not to say"/>
    <s v="Once a month"/>
    <s v="Clothing and Fashion"/>
    <s v="Sometimes"/>
    <s v="Few times a week"/>
    <s v="Keyword"/>
    <s v="First page"/>
    <n v="2"/>
    <s v="Maybe"/>
    <s v="Sometimes"/>
    <s v="others"/>
    <s v="Sometimes"/>
    <s v="Yes"/>
    <s v="Heavily"/>
    <s v="Sometimes"/>
    <n v="3"/>
    <s v="Sometimes"/>
    <n v="3"/>
    <n v="3"/>
    <s v="Product recommendations"/>
    <s v="Reducing packaging waste"/>
  </r>
  <r>
    <n v="567"/>
    <s v="2023/06/12 2:41:58 PM GMT+5:30"/>
    <d v="2023-06-12T00:00:00"/>
    <d v="1899-12-30T02:41:58"/>
    <s v="PM"/>
    <x v="30"/>
    <s v="Female"/>
    <s v="Once a week"/>
    <s v="Beauty and Personal Care"/>
    <s v="Yes"/>
    <s v="Few times a week"/>
    <s v="categories"/>
    <s v="Multiple pages"/>
    <n v="3"/>
    <s v="Maybe"/>
    <s v="Sometimes"/>
    <s v="Found a better price elsewhere"/>
    <s v="Sometimes"/>
    <s v="Yes"/>
    <s v="Occasionally"/>
    <s v="Sometimes"/>
    <n v="3"/>
    <s v="Sometimes"/>
    <n v="2"/>
    <n v="4"/>
    <s v="Product recommendations"/>
    <s v="Product quality and accuracy"/>
  </r>
  <r>
    <n v="568"/>
    <s v="2023/06/12 2:43:30 PM GMT+5:30"/>
    <d v="2023-06-12T00:00:00"/>
    <d v="1899-12-30T02:43:30"/>
    <s v="PM"/>
    <x v="30"/>
    <s v="Prefer not to say"/>
    <s v="Less than once a month"/>
    <s v="Home and Kitchen"/>
    <s v="Sometimes"/>
    <s v="Few times a month"/>
    <s v="categories"/>
    <s v="Multiple pages"/>
    <n v="3"/>
    <s v="Maybe"/>
    <s v="Never"/>
    <s v="Found a better price elsewhere"/>
    <s v="Rarely"/>
    <s v="No"/>
    <s v="Moderately"/>
    <s v="Sometimes"/>
    <n v="4"/>
    <s v="Yes"/>
    <n v="4"/>
    <n v="4"/>
    <s v="Competitive prices"/>
    <s v="Shipping speed and reliability"/>
  </r>
  <r>
    <n v="569"/>
    <s v="2023/06/12 2:44:47 PM GMT+5:30"/>
    <d v="2023-06-12T00:00:00"/>
    <d v="1899-12-30T02:44:47"/>
    <s v="PM"/>
    <x v="30"/>
    <s v="Female"/>
    <s v="Few times a month"/>
    <s v="Groceries and Gourmet Food"/>
    <s v="Sometimes"/>
    <s v="Multiple times a day"/>
    <s v="categories"/>
    <s v="Multiple pages"/>
    <n v="3"/>
    <s v="Maybe"/>
    <s v="Often"/>
    <s v="Changed my mind or no longer need the item"/>
    <s v="Rarely"/>
    <s v="Yes"/>
    <s v="Moderately"/>
    <s v="Sometimes"/>
    <n v="3"/>
    <s v="Sometimes"/>
    <n v="3"/>
    <n v="3"/>
    <s v="Product recommendations"/>
    <s v="Product quality and accuracy"/>
  </r>
  <r>
    <n v="570"/>
    <s v="2023/06/12 2:48:55 PM GMT+5:30"/>
    <d v="2023-06-12T00:00:00"/>
    <d v="1899-12-30T02:48:55"/>
    <s v="PM"/>
    <x v="30"/>
    <s v="Female"/>
    <s v="Few times a month"/>
    <s v="Beauty and Personal Care"/>
    <s v="Yes"/>
    <s v="Few times a month"/>
    <s v="others"/>
    <s v="Multiple pages"/>
    <n v="3"/>
    <s v="Maybe"/>
    <s v="Rarely"/>
    <s v="Found a better price elsewhere"/>
    <s v="Often"/>
    <s v="Yes"/>
    <s v="Occasionally"/>
    <s v="Yes"/>
    <n v="3"/>
    <s v="Sometimes"/>
    <n v="3"/>
    <n v="3"/>
    <s v="Product recommendations"/>
    <s v="Reducing packaging waste"/>
  </r>
  <r>
    <n v="571"/>
    <s v="2023/06/12 2:49:47 PM GMT+5:30"/>
    <d v="2023-06-12T00:00:00"/>
    <d v="1899-12-30T02:49:47"/>
    <s v="PM"/>
    <x v="30"/>
    <s v="Prefer not to say"/>
    <s v="Once a week"/>
    <s v="Clothing and Fashion"/>
    <s v="Sometimes"/>
    <s v="Multiple times a day"/>
    <s v="categories"/>
    <s v="Multiple pages"/>
    <n v="3"/>
    <s v="Maybe"/>
    <s v="Sometimes"/>
    <s v="Changed my mind or no longer need the item"/>
    <s v="Sometimes"/>
    <s v="Yes"/>
    <s v="Occasionally"/>
    <s v="Sometimes"/>
    <n v="4"/>
    <s v="Sometimes"/>
    <n v="3"/>
    <n v="4"/>
    <s v="Product recommendations"/>
    <s v="Product quality and accuracy"/>
  </r>
  <r>
    <n v="572"/>
    <s v="2023/06/12 2:51:24 PM GMT+5:30"/>
    <d v="2023-06-12T00:00:00"/>
    <d v="1899-12-30T02:51:24"/>
    <s v="PM"/>
    <x v="5"/>
    <s v="Female"/>
    <s v="Once a month"/>
    <s v="Beauty and Personal Care"/>
    <s v="Sometimes"/>
    <s v="Few times a month"/>
    <s v="Keyword"/>
    <s v="Multiple pages"/>
    <n v="3"/>
    <s v="Maybe"/>
    <s v="Sometimes"/>
    <s v="Found a better price elsewhere"/>
    <s v="Rarely"/>
    <s v="Yes"/>
    <s v="Moderately"/>
    <s v="Sometimes"/>
    <n v="3"/>
    <s v="Sometimes"/>
    <n v="3"/>
    <n v="3"/>
    <s v="Product recommendations"/>
    <s v="Customer service responsiveness"/>
  </r>
  <r>
    <n v="573"/>
    <s v="2023/06/12 2:54:13 PM GMT+5:30"/>
    <d v="2023-06-12T00:00:00"/>
    <d v="1899-12-30T02:54:13"/>
    <s v="PM"/>
    <x v="30"/>
    <s v="Prefer not to say"/>
    <s v="Few times a month"/>
    <s v="Beauty and Personal Care"/>
    <s v="Sometimes"/>
    <s v="Few times a month"/>
    <s v="categories"/>
    <s v="First page"/>
    <n v="3"/>
    <s v="Maybe"/>
    <s v="Sometimes"/>
    <s v="Changed my mind or no longer need the item"/>
    <s v="Always"/>
    <s v="Yes"/>
    <s v="Occasionally"/>
    <s v="Sometimes"/>
    <n v="3"/>
    <s v="Sometimes"/>
    <n v="3"/>
    <n v="3"/>
    <s v="User-friendly website/app interface"/>
    <s v="Product quality and accuracy"/>
  </r>
  <r>
    <n v="574"/>
    <s v="2023/06/12 3:27:59 PM GMT+5:30"/>
    <d v="2023-06-12T00:00:00"/>
    <d v="1899-12-30T03:27:59"/>
    <s v="PM"/>
    <x v="35"/>
    <s v="Male"/>
    <s v="Once a week"/>
    <s v="Beauty and Personal Care"/>
    <s v="Sometimes"/>
    <s v="Few times a month"/>
    <s v="Filter"/>
    <s v="Multiple pages"/>
    <n v="3"/>
    <s v="Maybe"/>
    <s v="Rarely"/>
    <s v="Changed my mind or no longer need the item"/>
    <s v="Sometimes"/>
    <s v="Yes"/>
    <s v="Heavily"/>
    <s v="Sometimes"/>
    <n v="3"/>
    <s v="Sometimes"/>
    <n v="3"/>
    <n v="3"/>
    <s v="Product recommendations"/>
    <s v="Customer service responsiveness"/>
  </r>
  <r>
    <n v="575"/>
    <s v="2023/06/12 3:29:20 PM GMT+5:30"/>
    <d v="2023-06-12T00:00:00"/>
    <d v="1899-12-30T03:29:20"/>
    <s v="PM"/>
    <x v="10"/>
    <s v="Male"/>
    <s v="Few times a month"/>
    <s v="Groceries and Gourmet Food"/>
    <s v="Sometimes"/>
    <s v="Few times a week"/>
    <s v="categories"/>
    <s v="Multiple pages"/>
    <n v="4"/>
    <s v="Maybe"/>
    <s v="Sometimes"/>
    <s v="Changed my mind or no longer need the item"/>
    <s v="Sometimes"/>
    <s v="Yes"/>
    <s v="Occasionally"/>
    <s v="Sometimes"/>
    <n v="3"/>
    <s v="Sometimes"/>
    <n v="3"/>
    <n v="3"/>
    <s v="Wide product selection"/>
    <s v="Customer service responsiveness"/>
  </r>
  <r>
    <n v="576"/>
    <s v="2023/06/12 3:33:53 PM GMT+5:30"/>
    <d v="2023-06-12T00:00:00"/>
    <d v="1899-12-30T03:33:53"/>
    <s v="PM"/>
    <x v="5"/>
    <s v="Prefer not to say"/>
    <s v="Few times a month"/>
    <s v="Beauty and Personal Care"/>
    <s v="Sometimes"/>
    <s v="Few times a week"/>
    <s v="Filter"/>
    <s v="Multiple pages"/>
    <n v="4"/>
    <s v="Yes"/>
    <s v="Sometimes"/>
    <s v="Found a better price elsewhere"/>
    <s v="Sometimes"/>
    <s v="Yes"/>
    <s v="Moderately"/>
    <s v="Sometimes"/>
    <n v="3"/>
    <s v="Sometimes"/>
    <n v="3"/>
    <n v="3"/>
    <s v="Competitive prices"/>
    <s v="Customer service responsiveness"/>
  </r>
  <r>
    <n v="577"/>
    <s v="2023/06/12 3:35:24 PM GMT+5:30"/>
    <d v="2023-06-12T00:00:00"/>
    <d v="1899-12-30T03:35:24"/>
    <s v="PM"/>
    <x v="30"/>
    <s v="Female"/>
    <s v="Multiple times a week"/>
    <s v="Beauty and Personal Care"/>
    <s v="Sometimes"/>
    <s v="Few times a week"/>
    <s v="categories"/>
    <s v="Multiple pages"/>
    <n v="2"/>
    <s v="Maybe"/>
    <s v="Sometimes"/>
    <s v="High shipping costs"/>
    <s v="Sometimes"/>
    <s v="Yes"/>
    <s v="Moderately"/>
    <s v="Yes"/>
    <n v="4"/>
    <s v="Sometimes"/>
    <n v="3"/>
    <n v="4"/>
    <s v="Competitive prices"/>
    <s v="Customer service responsiveness"/>
  </r>
  <r>
    <n v="578"/>
    <s v="2023/06/12 3:37:14 PM GMT+5:30"/>
    <d v="2023-06-12T00:00:00"/>
    <d v="1899-12-30T03:37:14"/>
    <s v="PM"/>
    <x v="48"/>
    <s v="Female"/>
    <s v="Multiple times a week"/>
    <s v="Beauty and Personal Care"/>
    <s v="Yes"/>
    <s v="Few times a week"/>
    <s v="categories"/>
    <s v="Multiple pages"/>
    <n v="3"/>
    <s v="Maybe"/>
    <s v="Sometimes"/>
    <s v="Found a better price elsewhere"/>
    <s v="Always"/>
    <s v="Yes"/>
    <s v="Moderately"/>
    <s v="Yes"/>
    <n v="3"/>
    <s v="Sometimes"/>
    <n v="4"/>
    <n v="4"/>
    <s v="Wide product selection"/>
    <s v="Customer service responsiveness"/>
  </r>
  <r>
    <n v="579"/>
    <s v="2023/06/12 3:38:48 PM GMT+5:30"/>
    <d v="2023-06-12T00:00:00"/>
    <d v="1899-12-30T03:38:48"/>
    <s v="PM"/>
    <x v="47"/>
    <s v="Prefer not to say"/>
    <s v="Few times a month"/>
    <s v="Beauty and Personal Care"/>
    <s v="Sometimes"/>
    <s v="Multiple times a day"/>
    <s v="categories"/>
    <s v="Multiple pages"/>
    <n v="4"/>
    <s v="No"/>
    <s v="Sometimes"/>
    <s v="Found a better price elsewhere"/>
    <s v="Often"/>
    <s v="Yes"/>
    <s v="Occasionally"/>
    <s v="Yes"/>
    <n v="3"/>
    <s v="Sometimes"/>
    <n v="3"/>
    <n v="4"/>
    <s v="Product recommendations"/>
    <s v="Customer service responsiveness"/>
  </r>
  <r>
    <n v="580"/>
    <s v="2023/06/12 3:40:25 PM GMT+5:30"/>
    <d v="2023-06-12T00:00:00"/>
    <d v="1899-12-30T03:40:25"/>
    <s v="PM"/>
    <x v="30"/>
    <s v="Female"/>
    <s v="Multiple times a week"/>
    <s v="Beauty and Personal Care"/>
    <s v="Yes"/>
    <s v="Few times a week"/>
    <s v="Filter"/>
    <s v="Multiple pages"/>
    <n v="3"/>
    <s v="Maybe"/>
    <s v="Often"/>
    <s v="Found a better price elsewhere"/>
    <s v="Sometimes"/>
    <s v="Yes"/>
    <s v="Moderately"/>
    <s v="Sometimes"/>
    <n v="3"/>
    <s v="Yes"/>
    <n v="3"/>
    <n v="2"/>
    <s v="Competitive prices"/>
    <s v="Customer service responsiveness"/>
  </r>
  <r>
    <n v="581"/>
    <s v="2023/06/12 3:42:05 PM GMT+5:30"/>
    <d v="2023-06-12T00:00:00"/>
    <d v="1899-12-30T03:42:05"/>
    <s v="PM"/>
    <x v="39"/>
    <s v="Female"/>
    <s v="Once a week"/>
    <s v="Beauty and Personal Care"/>
    <s v="Sometimes"/>
    <s v="Few times a week"/>
    <s v="categories"/>
    <s v="Multiple pages"/>
    <n v="3"/>
    <s v="Maybe"/>
    <s v="Sometimes"/>
    <s v="Found a better price elsewhere"/>
    <s v="Often"/>
    <s v="Yes"/>
    <s v="Moderately"/>
    <s v="Sometimes"/>
    <n v="4"/>
    <s v="Sometimes"/>
    <n v="3"/>
    <n v="3"/>
    <s v="Product recommendations"/>
    <s v="Product quality and accuracy"/>
  </r>
  <r>
    <n v="582"/>
    <s v="2023/06/12 3:44:16 PM GMT+5:30"/>
    <d v="2023-06-12T00:00:00"/>
    <d v="1899-12-30T03:44:16"/>
    <s v="PM"/>
    <x v="0"/>
    <s v="Female"/>
    <s v="Once a week"/>
    <s v="Beauty and Personal Care"/>
    <s v="Sometimes"/>
    <s v="Few times a week"/>
    <s v="Keyword"/>
    <s v="Multiple pages"/>
    <n v="3"/>
    <s v="Maybe"/>
    <s v="Often"/>
    <s v="Found a better price elsewhere"/>
    <s v="Sometimes"/>
    <s v="Yes"/>
    <s v="Moderately"/>
    <s v="Sometimes"/>
    <n v="3"/>
    <s v="Sometimes"/>
    <n v="3"/>
    <n v="3"/>
    <s v="Competitive prices"/>
    <s v="Customer service responsiveness"/>
  </r>
  <r>
    <n v="583"/>
    <s v="2023/06/12 3:45:27 PM GMT+5:30"/>
    <d v="2023-06-12T00:00:00"/>
    <d v="1899-12-30T03:45:27"/>
    <s v="PM"/>
    <x v="0"/>
    <s v="Female"/>
    <s v="Multiple times a week"/>
    <s v="Beauty and Personal Care"/>
    <s v="Yes"/>
    <s v="Few times a week"/>
    <s v="Keyword"/>
    <s v="Multiple pages"/>
    <n v="3"/>
    <s v="Maybe"/>
    <s v="Sometimes"/>
    <s v="Found a better price elsewhere"/>
    <s v="Sometimes"/>
    <s v="Yes"/>
    <s v="Occasionally"/>
    <s v="Sometimes"/>
    <n v="4"/>
    <s v="Sometimes"/>
    <n v="3"/>
    <n v="3"/>
    <s v="Competitive prices"/>
    <s v="Customer service responsiveness"/>
  </r>
  <r>
    <n v="584"/>
    <s v="2023/06/12 3:47:01 PM GMT+5:30"/>
    <d v="2023-06-12T00:00:00"/>
    <d v="1899-12-30T03:47:01"/>
    <s v="PM"/>
    <x v="30"/>
    <s v="Female"/>
    <s v="Multiple times a week"/>
    <s v="Beauty and Personal Care"/>
    <s v="Sometimes"/>
    <s v="Few times a week"/>
    <s v="categories"/>
    <s v="Multiple pages"/>
    <n v="3"/>
    <s v="Maybe"/>
    <s v="Sometimes"/>
    <s v="High shipping costs"/>
    <s v="Sometimes"/>
    <s v="Yes"/>
    <s v="Moderately"/>
    <s v="Sometimes"/>
    <n v="3"/>
    <s v="Sometimes"/>
    <n v="3"/>
    <n v="3"/>
    <s v="Product recommendations"/>
    <s v="Reducing packaging waste"/>
  </r>
  <r>
    <n v="585"/>
    <s v="2023/06/12 3:48:11 PM GMT+5:30"/>
    <d v="2023-06-12T00:00:00"/>
    <d v="1899-12-30T03:48:11"/>
    <s v="PM"/>
    <x v="5"/>
    <s v="Female"/>
    <s v="Few times a month"/>
    <s v="Beauty and Personal Care"/>
    <s v="Sometimes"/>
    <s v="Few times a week"/>
    <s v="categories"/>
    <s v="Multiple pages"/>
    <n v="3"/>
    <s v="Maybe"/>
    <s v="Sometimes"/>
    <s v="High shipping costs"/>
    <s v="Sometimes"/>
    <s v="Yes"/>
    <s v="Occasionally"/>
    <s v="Sometimes"/>
    <n v="4"/>
    <s v="Sometimes"/>
    <n v="4"/>
    <n v="4"/>
    <s v="Product recommendations"/>
    <s v="Reducing packaging waste"/>
  </r>
  <r>
    <n v="586"/>
    <s v="2023/06/12 3:49:27 PM GMT+5:30"/>
    <d v="2023-06-12T00:00:00"/>
    <d v="1899-12-30T03:49:27"/>
    <s v="PM"/>
    <x v="5"/>
    <s v="Male"/>
    <s v="Multiple times a week"/>
    <s v="Beauty and Personal Care"/>
    <s v="Sometimes"/>
    <s v="Few times a week"/>
    <s v="categories"/>
    <s v="Multiple pages"/>
    <n v="2"/>
    <s v="Yes"/>
    <s v="Sometimes"/>
    <s v="Found a better price elsewhere"/>
    <s v="Always"/>
    <s v="Yes"/>
    <s v="Moderately"/>
    <s v="Sometimes"/>
    <n v="3"/>
    <s v="Sometimes"/>
    <n v="3"/>
    <n v="2"/>
    <s v="Product recommendations"/>
    <s v="Product quality and accuracy"/>
  </r>
  <r>
    <n v="587"/>
    <s v="2023/06/12 3:51:31 PM GMT+5:30"/>
    <d v="2023-06-12T00:00:00"/>
    <d v="1899-12-30T03:51:31"/>
    <s v="PM"/>
    <x v="0"/>
    <s v="Female"/>
    <s v="Few times a month"/>
    <s v="Clothing and Fashion"/>
    <s v="Sometimes"/>
    <s v="Few times a week"/>
    <s v="Keyword"/>
    <s v="Multiple pages"/>
    <n v="4"/>
    <s v="Maybe"/>
    <s v="Sometimes"/>
    <s v="High shipping costs"/>
    <s v="Sometimes"/>
    <s v="Yes"/>
    <s v="Occasionally"/>
    <s v="Sometimes"/>
    <n v="3"/>
    <s v="Sometimes"/>
    <n v="3"/>
    <n v="3"/>
    <s v="Product recommendations"/>
    <s v="Customer service responsiveness"/>
  </r>
  <r>
    <n v="588"/>
    <s v="2023/06/12 3:52:33 PM GMT+5:30"/>
    <d v="2023-06-12T00:00:00"/>
    <d v="1899-12-30T03:52:33"/>
    <s v="PM"/>
    <x v="0"/>
    <s v="Female"/>
    <s v="Few times a month"/>
    <s v="Clothing and Fashion"/>
    <s v="Sometimes"/>
    <s v="Few times a week"/>
    <s v="categories"/>
    <s v="Multiple pages"/>
    <n v="3"/>
    <s v="Maybe"/>
    <s v="Sometimes"/>
    <s v="Changed my mind or no longer need the item"/>
    <s v="Sometimes"/>
    <s v="Yes"/>
    <s v="Occasionally"/>
    <s v="Sometimes"/>
    <n v="3"/>
    <s v="Sometimes"/>
    <n v="3"/>
    <n v="3"/>
    <s v="User-friendly website/app interface"/>
    <s v="Customer service responsiveness"/>
  </r>
  <r>
    <n v="589"/>
    <s v="2023/06/12 3:53:28 PM GMT+5:30"/>
    <d v="2023-06-12T00:00:00"/>
    <d v="1899-12-30T03:53:28"/>
    <s v="PM"/>
    <x v="0"/>
    <s v="Female"/>
    <s v="Once a month"/>
    <s v="Clothing and Fashion"/>
    <s v="Sometimes"/>
    <s v="Few times a month"/>
    <s v="Filter"/>
    <s v="Multiple pages"/>
    <n v="3"/>
    <s v="Maybe"/>
    <s v="Rarely"/>
    <s v="Changed my mind or no longer need the item"/>
    <s v="Sometimes"/>
    <s v="No"/>
    <s v="Occasionally"/>
    <s v="Sometimes"/>
    <n v="3"/>
    <s v="Sometimes"/>
    <n v="3"/>
    <n v="3"/>
    <s v="Competitive prices"/>
    <s v="Customer service responsiveness"/>
  </r>
  <r>
    <n v="590"/>
    <s v="2023/06/12 3:54:44 PM GMT+5:30"/>
    <d v="2023-06-12T00:00:00"/>
    <d v="1899-12-30T03:54:44"/>
    <s v="PM"/>
    <x v="0"/>
    <s v="Female"/>
    <s v="Once a week"/>
    <s v="Beauty and Personal Care"/>
    <s v="Sometimes"/>
    <s v="Few times a week"/>
    <s v="Filter"/>
    <s v="Multiple pages"/>
    <n v="3"/>
    <s v="Maybe"/>
    <s v="Sometimes"/>
    <s v="Found a better price elsewhere"/>
    <s v="Sometimes"/>
    <s v="Yes"/>
    <s v="Moderately"/>
    <s v="Sometimes"/>
    <n v="3"/>
    <s v="Sometimes"/>
    <n v="3"/>
    <n v="3"/>
    <s v="Product recommendations"/>
    <s v="Customer service responsiveness"/>
  </r>
  <r>
    <n v="591"/>
    <s v="2023/06/12 3:55:53 PM GMT+5:30"/>
    <d v="2023-06-12T00:00:00"/>
    <d v="1899-12-30T03:55:53"/>
    <s v="PM"/>
    <x v="0"/>
    <s v="Prefer not to say"/>
    <s v="Multiple times a week"/>
    <s v="Beauty and Personal Care;Home and Kitchen"/>
    <s v="Sometimes"/>
    <s v="Few times a month"/>
    <s v="Keyword"/>
    <s v="Multiple pages"/>
    <n v="3"/>
    <s v="Maybe"/>
    <s v="Sometimes"/>
    <s v="Changed my mind or no longer need the item"/>
    <s v="Always"/>
    <s v="Yes"/>
    <s v="Moderately"/>
    <s v="Sometimes"/>
    <n v="3"/>
    <s v="Sometimes"/>
    <n v="3"/>
    <n v="3"/>
    <s v="Competitive prices"/>
    <s v="Customer service responsiveness"/>
  </r>
  <r>
    <n v="592"/>
    <s v="2023/06/12 3:56:57 PM GMT+5:30"/>
    <d v="2023-06-12T00:00:00"/>
    <d v="1899-12-30T03:56:57"/>
    <s v="PM"/>
    <x v="0"/>
    <s v="Female"/>
    <s v="Multiple times a week"/>
    <s v="Beauty and Personal Care"/>
    <s v="Sometimes"/>
    <s v="Few times a month"/>
    <s v="categories"/>
    <s v="Multiple pages"/>
    <n v="2"/>
    <s v="Maybe"/>
    <s v="Often"/>
    <s v="Found a better price elsewhere"/>
    <s v="Often"/>
    <s v="Yes"/>
    <s v="Moderately"/>
    <s v="Sometimes"/>
    <n v="3"/>
    <s v="Sometimes"/>
    <n v="3"/>
    <n v="5"/>
    <s v="Competitive prices"/>
    <s v="Customer service responsiveness"/>
  </r>
  <r>
    <n v="593"/>
    <s v="2023/06/12 3:57:52 PM GMT+5:30"/>
    <d v="2023-06-12T00:00:00"/>
    <d v="1899-12-30T03:57:52"/>
    <s v="PM"/>
    <x v="0"/>
    <s v="Female"/>
    <s v="Once a week"/>
    <s v="Groceries and Gourmet Food"/>
    <s v="Sometimes"/>
    <s v="Few times a week"/>
    <s v="categories"/>
    <s v="Multiple pages"/>
    <n v="3"/>
    <s v="Maybe"/>
    <s v="Rarely"/>
    <s v="High shipping costs"/>
    <s v="Always"/>
    <s v="Yes"/>
    <s v="Moderately"/>
    <s v="Sometimes"/>
    <n v="4"/>
    <s v="Sometimes"/>
    <n v="3"/>
    <n v="4"/>
    <s v="Product recommendations"/>
    <s v="Customer service responsiveness"/>
  </r>
  <r>
    <n v="594"/>
    <s v="2023/06/12 3:59:10 PM GMT+5:30"/>
    <d v="2023-06-12T00:00:00"/>
    <d v="1899-12-30T03:59:10"/>
    <s v="PM"/>
    <x v="0"/>
    <s v="Female"/>
    <s v="Once a month"/>
    <s v="Beauty and Personal Care"/>
    <s v="Sometimes"/>
    <s v="Few times a week"/>
    <s v="categories"/>
    <s v="Multiple pages"/>
    <n v="3"/>
    <s v="Maybe"/>
    <s v="Sometimes"/>
    <s v="Found a better price elsewhere"/>
    <s v="Rarely"/>
    <s v="Yes"/>
    <s v="Moderately"/>
    <s v="Sometimes"/>
    <n v="4"/>
    <s v="Sometimes"/>
    <n v="3"/>
    <n v="4"/>
    <s v="Product recommendations"/>
    <s v="Product quality and accuracy"/>
  </r>
  <r>
    <n v="595"/>
    <s v="2023/06/12 3:59:59 PM GMT+5:30"/>
    <d v="2023-06-12T00:00:00"/>
    <d v="1899-12-30T03:59:59"/>
    <s v="PM"/>
    <x v="0"/>
    <s v="Female"/>
    <s v="Few times a month"/>
    <s v="Beauty and Personal Care"/>
    <s v="Yes"/>
    <s v="Few times a week"/>
    <s v="Keyword"/>
    <s v="First page"/>
    <n v="3"/>
    <s v="Maybe"/>
    <s v="Sometimes"/>
    <s v="Found a better price elsewhere"/>
    <s v="Sometimes"/>
    <s v="Yes"/>
    <s v="Occasionally"/>
    <s v="Yes"/>
    <n v="3"/>
    <s v="Sometimes"/>
    <n v="3"/>
    <n v="4"/>
    <s v="Competitive prices"/>
    <s v="Customer service responsiveness"/>
  </r>
  <r>
    <n v="596"/>
    <s v="2023/06/12 4:00:56 PM GMT+5:30"/>
    <d v="2023-06-12T00:00:00"/>
    <d v="1899-12-30T04:00:56"/>
    <s v="PM"/>
    <x v="5"/>
    <s v="Female"/>
    <s v="Once a week"/>
    <s v="Beauty and Personal Care"/>
    <s v="Sometimes"/>
    <s v="Multiple times a day"/>
    <s v="categories"/>
    <s v="Multiple pages"/>
    <n v="4"/>
    <s v="Maybe"/>
    <s v="Sometimes"/>
    <s v="Found a better price elsewhere"/>
    <s v="Sometimes"/>
    <s v="Yes"/>
    <s v="Heavily"/>
    <s v="Sometimes"/>
    <n v="3"/>
    <s v="Sometimes"/>
    <n v="3"/>
    <n v="3"/>
    <s v="Product recommendations"/>
    <s v="Customer service responsiveness"/>
  </r>
  <r>
    <n v="597"/>
    <s v="2023/06/12 4:02:02 PM GMT+5:30"/>
    <d v="2023-06-12T00:00:00"/>
    <d v="1899-12-30T04:02:02"/>
    <s v="PM"/>
    <x v="0"/>
    <s v="Female"/>
    <s v="Once a week"/>
    <s v="Beauty and Personal Care"/>
    <s v="Sometimes"/>
    <s v="Few times a week"/>
    <s v="categories"/>
    <s v="Multiple pages"/>
    <n v="4"/>
    <s v="Maybe"/>
    <s v="Sometimes"/>
    <s v="Found a better price elsewhere"/>
    <s v="Sometimes"/>
    <s v="Yes"/>
    <s v="Moderately"/>
    <s v="Sometimes"/>
    <n v="3"/>
    <s v="Sometimes"/>
    <n v="3"/>
    <n v="4"/>
    <s v="Competitive prices"/>
    <s v="Customer service responsiveness"/>
  </r>
  <r>
    <n v="598"/>
    <s v="2023/06/12 4:02:53 PM GMT+5:30"/>
    <d v="2023-06-12T00:00:00"/>
    <d v="1899-12-30T04:02:53"/>
    <s v="PM"/>
    <x v="0"/>
    <s v="Female"/>
    <s v="Once a week"/>
    <s v="Clothing and Fashion"/>
    <s v="Sometimes"/>
    <s v="Few times a week"/>
    <s v="Filter"/>
    <s v="Multiple pages"/>
    <n v="3"/>
    <s v="Maybe"/>
    <s v="Sometimes"/>
    <s v="Found a better price elsewhere"/>
    <s v="Sometimes"/>
    <s v="Yes"/>
    <s v="Heavily"/>
    <s v="Sometimes"/>
    <n v="3"/>
    <s v="Sometimes"/>
    <n v="3"/>
    <n v="3"/>
    <s v="Product recommendations"/>
    <s v="Reducing packaging waste"/>
  </r>
  <r>
    <n v="599"/>
    <s v="2023/06/12 4:03:59 PM GMT+5:30"/>
    <d v="2023-06-12T00:00:00"/>
    <d v="1899-12-30T04:03:59"/>
    <s v="PM"/>
    <x v="0"/>
    <s v="Female"/>
    <s v="Once a month"/>
    <s v="Beauty and Personal Care"/>
    <s v="Sometimes"/>
    <s v="Few times a week"/>
    <s v="categories"/>
    <s v="Multiple pages"/>
    <n v="3"/>
    <s v="Maybe"/>
    <s v="Sometimes"/>
    <s v="High shipping costs"/>
    <s v="Sometimes"/>
    <s v="Yes"/>
    <s v="Occasionally"/>
    <s v="Sometimes"/>
    <n v="3"/>
    <s v="Sometimes"/>
    <n v="2"/>
    <n v="3"/>
    <s v="Wide product selection"/>
    <s v="Product quality and accuracy"/>
  </r>
  <r>
    <n v="600"/>
    <s v="2023/06/12 9:57:20 PM GMT+5:30"/>
    <d v="2023-06-12T00:00:00"/>
    <d v="1899-12-30T09:57:20"/>
    <s v="PM"/>
    <x v="0"/>
    <s v="Female"/>
    <s v="Few times a month"/>
    <s v="Beauty and Personal Care;Clothing and Fashion;others"/>
    <s v="Yes"/>
    <s v="Few times a month"/>
    <s v="Keyword"/>
    <s v="Multiple pages"/>
    <n v="1"/>
    <s v="Yes"/>
    <s v="Often"/>
    <s v="others"/>
    <s v="Sometimes"/>
    <s v="No"/>
    <s v="Heavily"/>
    <s v="Yes"/>
    <n v="2"/>
    <s v="Yes"/>
    <n v="2"/>
    <n v="2"/>
    <s v="Wide product selection"/>
    <s v="Product quality and accuracy"/>
  </r>
  <r>
    <n v="601"/>
    <s v="2023/06/16 9:16:05 AM GMT+5:30"/>
    <d v="2023-06-16T00:00:00"/>
    <d v="1899-12-30T09:16:05"/>
    <s v="AM"/>
    <x v="0"/>
    <s v="Female"/>
    <s v="Once a week"/>
    <s v="Clothing and Fashion"/>
    <s v="Sometimes"/>
    <s v="Multiple times a day"/>
    <s v="Keyword"/>
    <s v="Multiple pages"/>
    <n v="3"/>
    <s v="Maybe"/>
    <s v="Often"/>
    <s v="Found a better price elsewhere"/>
    <s v="Sometimes"/>
    <s v="Yes"/>
    <s v="Moderately"/>
    <s v="Sometimes"/>
    <n v="3"/>
    <s v="Sometimes"/>
    <n v="3"/>
    <n v="3"/>
    <s v="Product recommendations"/>
    <s v="Product quality and accurac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n v="1"/>
    <s v="2023/06/04 1:28:19 PM GMT+5:30"/>
    <d v="2023-06-04T00:00:00"/>
    <d v="1899-12-30T01:28:19"/>
    <s v="PM"/>
    <n v="23"/>
    <x v="0"/>
    <x v="0"/>
    <x v="0"/>
    <x v="0"/>
    <x v="0"/>
    <x v="0"/>
    <x v="0"/>
    <x v="0"/>
    <x v="0"/>
    <x v="0"/>
    <x v="0"/>
    <x v="0"/>
    <x v="0"/>
    <x v="0"/>
    <x v="0"/>
    <n v="2"/>
    <x v="0"/>
    <n v="1"/>
    <n v="1"/>
    <x v="0"/>
    <x v="0"/>
  </r>
  <r>
    <n v="2"/>
    <s v="2023/06/04 2:30:44 PM GMT+5:30"/>
    <d v="2023-06-04T00:00:00"/>
    <d v="1899-12-30T02:30:44"/>
    <s v="PM"/>
    <n v="23"/>
    <x v="0"/>
    <x v="1"/>
    <x v="1"/>
    <x v="0"/>
    <x v="1"/>
    <x v="0"/>
    <x v="0"/>
    <x v="0"/>
    <x v="0"/>
    <x v="1"/>
    <x v="1"/>
    <x v="1"/>
    <x v="1"/>
    <x v="1"/>
    <x v="0"/>
    <n v="2"/>
    <x v="1"/>
    <n v="3"/>
    <n v="2"/>
    <x v="1"/>
    <x v="0"/>
  </r>
  <r>
    <n v="3"/>
    <s v="2023/06/04 5:04:56 PM GMT+5:30"/>
    <d v="2023-06-04T00:00:00"/>
    <d v="1899-12-30T05:04:56"/>
    <s v="PM"/>
    <n v="24"/>
    <x v="1"/>
    <x v="0"/>
    <x v="2"/>
    <x v="1"/>
    <x v="1"/>
    <x v="0"/>
    <x v="0"/>
    <x v="1"/>
    <x v="0"/>
    <x v="0"/>
    <x v="0"/>
    <x v="1"/>
    <x v="1"/>
    <x v="0"/>
    <x v="1"/>
    <n v="4"/>
    <x v="2"/>
    <n v="3"/>
    <n v="3"/>
    <x v="0"/>
    <x v="1"/>
  </r>
  <r>
    <n v="4"/>
    <s v="2023/06/04 5:13:00 PM GMT+5:30"/>
    <d v="2023-06-04T00:00:00"/>
    <d v="1899-12-30T05:13:00"/>
    <s v="PM"/>
    <n v="24"/>
    <x v="0"/>
    <x v="1"/>
    <x v="3"/>
    <x v="2"/>
    <x v="1"/>
    <x v="0"/>
    <x v="1"/>
    <x v="2"/>
    <x v="1"/>
    <x v="0"/>
    <x v="0"/>
    <x v="0"/>
    <x v="0"/>
    <x v="1"/>
    <x v="0"/>
    <n v="3"/>
    <x v="1"/>
    <n v="3"/>
    <n v="4"/>
    <x v="0"/>
    <x v="1"/>
  </r>
  <r>
    <n v="5"/>
    <s v="2023/06/04 5:28:06 PM GMT+5:30"/>
    <d v="2023-06-04T00:00:00"/>
    <d v="1899-12-30T05:28:06"/>
    <s v="PM"/>
    <n v="22"/>
    <x v="0"/>
    <x v="2"/>
    <x v="4"/>
    <x v="0"/>
    <x v="1"/>
    <x v="1"/>
    <x v="0"/>
    <x v="0"/>
    <x v="0"/>
    <x v="0"/>
    <x v="1"/>
    <x v="1"/>
    <x v="1"/>
    <x v="1"/>
    <x v="0"/>
    <n v="4"/>
    <x v="0"/>
    <n v="2"/>
    <n v="2"/>
    <x v="0"/>
    <x v="1"/>
  </r>
  <r>
    <n v="6"/>
    <s v="2023/06/04 6:01:59 PM GMT+5:30"/>
    <d v="2023-06-04T00:00:00"/>
    <d v="1899-12-30T06:01:59"/>
    <s v="PM"/>
    <n v="21"/>
    <x v="0"/>
    <x v="2"/>
    <x v="1"/>
    <x v="1"/>
    <x v="2"/>
    <x v="2"/>
    <x v="0"/>
    <x v="0"/>
    <x v="0"/>
    <x v="2"/>
    <x v="2"/>
    <x v="2"/>
    <x v="1"/>
    <x v="1"/>
    <x v="0"/>
    <n v="5"/>
    <x v="2"/>
    <n v="5"/>
    <n v="2"/>
    <x v="1"/>
    <x v="1"/>
  </r>
  <r>
    <n v="7"/>
    <s v="2023/06/04 6:31:41 PM GMT+5:30"/>
    <d v="2023-06-04T00:00:00"/>
    <d v="1899-12-30T06:31:41"/>
    <s v="PM"/>
    <n v="22"/>
    <x v="0"/>
    <x v="2"/>
    <x v="1"/>
    <x v="1"/>
    <x v="2"/>
    <x v="1"/>
    <x v="0"/>
    <x v="0"/>
    <x v="0"/>
    <x v="1"/>
    <x v="1"/>
    <x v="1"/>
    <x v="1"/>
    <x v="1"/>
    <x v="0"/>
    <n v="3"/>
    <x v="1"/>
    <n v="3"/>
    <n v="3"/>
    <x v="1"/>
    <x v="2"/>
  </r>
  <r>
    <n v="8"/>
    <s v="2023/06/04 7:13:12 PM GMT+5:30"/>
    <d v="2023-06-04T00:00:00"/>
    <d v="1899-12-30T07:13:12"/>
    <s v="PM"/>
    <n v="21"/>
    <x v="0"/>
    <x v="0"/>
    <x v="4"/>
    <x v="1"/>
    <x v="2"/>
    <x v="0"/>
    <x v="0"/>
    <x v="0"/>
    <x v="0"/>
    <x v="1"/>
    <x v="0"/>
    <x v="1"/>
    <x v="1"/>
    <x v="1"/>
    <x v="2"/>
    <n v="3"/>
    <x v="1"/>
    <n v="1"/>
    <n v="3"/>
    <x v="0"/>
    <x v="2"/>
  </r>
  <r>
    <n v="9"/>
    <s v="2023/06/04 7:23:21 PM GMT+5:30"/>
    <d v="2023-06-04T00:00:00"/>
    <d v="1899-12-30T07:23:21"/>
    <s v="PM"/>
    <n v="20"/>
    <x v="0"/>
    <x v="2"/>
    <x v="4"/>
    <x v="2"/>
    <x v="1"/>
    <x v="0"/>
    <x v="1"/>
    <x v="0"/>
    <x v="0"/>
    <x v="0"/>
    <x v="2"/>
    <x v="3"/>
    <x v="1"/>
    <x v="2"/>
    <x v="0"/>
    <n v="2"/>
    <x v="0"/>
    <n v="2"/>
    <n v="2"/>
    <x v="1"/>
    <x v="0"/>
  </r>
  <r>
    <n v="10"/>
    <s v="2023/06/04 7:33:12 PM GMT+5:30"/>
    <d v="2023-06-04T00:00:00"/>
    <d v="1899-12-30T07:33:12"/>
    <s v="PM"/>
    <n v="23"/>
    <x v="0"/>
    <x v="2"/>
    <x v="4"/>
    <x v="1"/>
    <x v="2"/>
    <x v="0"/>
    <x v="0"/>
    <x v="0"/>
    <x v="0"/>
    <x v="2"/>
    <x v="0"/>
    <x v="1"/>
    <x v="1"/>
    <x v="1"/>
    <x v="0"/>
    <n v="3"/>
    <x v="0"/>
    <n v="3"/>
    <n v="4"/>
    <x v="1"/>
    <x v="1"/>
  </r>
  <r>
    <n v="11"/>
    <s v="2023/06/04 7:45:33 PM GMT+5:30"/>
    <d v="2023-06-04T00:00:00"/>
    <d v="1899-12-30T07:45:33"/>
    <s v="PM"/>
    <n v="22"/>
    <x v="0"/>
    <x v="2"/>
    <x v="1"/>
    <x v="1"/>
    <x v="1"/>
    <x v="2"/>
    <x v="0"/>
    <x v="0"/>
    <x v="1"/>
    <x v="0"/>
    <x v="0"/>
    <x v="0"/>
    <x v="1"/>
    <x v="1"/>
    <x v="0"/>
    <n v="3"/>
    <x v="1"/>
    <n v="3"/>
    <n v="2"/>
    <x v="0"/>
    <x v="2"/>
  </r>
  <r>
    <n v="12"/>
    <s v="2023/06/04 7:48:31 PM GMT+5:30"/>
    <d v="2023-06-04T00:00:00"/>
    <d v="1899-12-30T07:48:31"/>
    <s v="PM"/>
    <n v="25"/>
    <x v="0"/>
    <x v="3"/>
    <x v="5"/>
    <x v="1"/>
    <x v="0"/>
    <x v="0"/>
    <x v="0"/>
    <x v="0"/>
    <x v="0"/>
    <x v="0"/>
    <x v="1"/>
    <x v="0"/>
    <x v="0"/>
    <x v="1"/>
    <x v="0"/>
    <n v="3"/>
    <x v="0"/>
    <n v="3"/>
    <n v="1"/>
    <x v="1"/>
    <x v="1"/>
  </r>
  <r>
    <n v="13"/>
    <s v="2023/06/04 8:00:11 PM GMT+5:30"/>
    <d v="2023-06-04T00:00:00"/>
    <d v="1899-12-30T08:00:11"/>
    <s v="PM"/>
    <n v="23"/>
    <x v="0"/>
    <x v="2"/>
    <x v="4"/>
    <x v="1"/>
    <x v="1"/>
    <x v="0"/>
    <x v="1"/>
    <x v="0"/>
    <x v="1"/>
    <x v="0"/>
    <x v="2"/>
    <x v="1"/>
    <x v="1"/>
    <x v="1"/>
    <x v="2"/>
    <n v="2"/>
    <x v="2"/>
    <n v="3"/>
    <n v="2"/>
    <x v="0"/>
    <x v="1"/>
  </r>
  <r>
    <n v="14"/>
    <s v="2023/06/04 8:01:45 PM GMT+5:30"/>
    <d v="2023-06-04T00:00:00"/>
    <d v="1899-12-30T08:01:45"/>
    <s v="PM"/>
    <n v="24"/>
    <x v="0"/>
    <x v="1"/>
    <x v="6"/>
    <x v="1"/>
    <x v="1"/>
    <x v="0"/>
    <x v="0"/>
    <x v="0"/>
    <x v="0"/>
    <x v="1"/>
    <x v="2"/>
    <x v="3"/>
    <x v="0"/>
    <x v="2"/>
    <x v="0"/>
    <n v="2"/>
    <x v="0"/>
    <n v="2"/>
    <n v="2"/>
    <x v="1"/>
    <x v="1"/>
  </r>
  <r>
    <n v="15"/>
    <s v="2023/06/04 8:02:28 PM GMT+5:30"/>
    <d v="2023-06-04T00:00:00"/>
    <d v="1899-12-30T08:02:28"/>
    <s v="PM"/>
    <n v="21"/>
    <x v="0"/>
    <x v="2"/>
    <x v="0"/>
    <x v="0"/>
    <x v="0"/>
    <x v="0"/>
    <x v="0"/>
    <x v="0"/>
    <x v="0"/>
    <x v="1"/>
    <x v="2"/>
    <x v="4"/>
    <x v="0"/>
    <x v="1"/>
    <x v="0"/>
    <n v="5"/>
    <x v="1"/>
    <n v="3"/>
    <n v="1"/>
    <x v="2"/>
    <x v="0"/>
  </r>
  <r>
    <n v="16"/>
    <s v="2023/06/04 8:20:42 PM GMT+5:30"/>
    <d v="2023-06-04T00:00:00"/>
    <d v="1899-12-30T08:20:42"/>
    <s v="PM"/>
    <n v="23"/>
    <x v="0"/>
    <x v="2"/>
    <x v="7"/>
    <x v="1"/>
    <x v="2"/>
    <x v="1"/>
    <x v="1"/>
    <x v="0"/>
    <x v="1"/>
    <x v="0"/>
    <x v="1"/>
    <x v="0"/>
    <x v="1"/>
    <x v="1"/>
    <x v="0"/>
    <n v="3"/>
    <x v="1"/>
    <n v="3"/>
    <n v="3"/>
    <x v="2"/>
    <x v="2"/>
  </r>
  <r>
    <n v="17"/>
    <s v="2023/06/04 8:39:53 PM GMT+5:30"/>
    <d v="2023-06-04T00:00:00"/>
    <d v="1899-12-30T08:39:53"/>
    <s v="PM"/>
    <n v="16"/>
    <x v="2"/>
    <x v="0"/>
    <x v="8"/>
    <x v="2"/>
    <x v="1"/>
    <x v="0"/>
    <x v="0"/>
    <x v="0"/>
    <x v="0"/>
    <x v="0"/>
    <x v="0"/>
    <x v="2"/>
    <x v="1"/>
    <x v="1"/>
    <x v="0"/>
    <n v="3"/>
    <x v="1"/>
    <n v="3"/>
    <n v="2"/>
    <x v="1"/>
    <x v="2"/>
  </r>
  <r>
    <n v="18"/>
    <s v="2023/06/04 8:45:45 PM GMT+5:30"/>
    <d v="2023-06-04T00:00:00"/>
    <d v="1899-12-30T08:45:45"/>
    <s v="PM"/>
    <n v="21"/>
    <x v="0"/>
    <x v="2"/>
    <x v="1"/>
    <x v="1"/>
    <x v="1"/>
    <x v="0"/>
    <x v="0"/>
    <x v="0"/>
    <x v="1"/>
    <x v="0"/>
    <x v="3"/>
    <x v="2"/>
    <x v="1"/>
    <x v="1"/>
    <x v="0"/>
    <n v="2"/>
    <x v="0"/>
    <n v="2"/>
    <n v="1"/>
    <x v="1"/>
    <x v="2"/>
  </r>
  <r>
    <n v="19"/>
    <s v="2023/06/04 8:46:02 PM GMT+5:30"/>
    <d v="2023-06-04T00:00:00"/>
    <d v="1899-12-30T08:46:02"/>
    <s v="PM"/>
    <n v="23"/>
    <x v="0"/>
    <x v="0"/>
    <x v="9"/>
    <x v="2"/>
    <x v="1"/>
    <x v="0"/>
    <x v="0"/>
    <x v="0"/>
    <x v="0"/>
    <x v="0"/>
    <x v="1"/>
    <x v="1"/>
    <x v="1"/>
    <x v="2"/>
    <x v="0"/>
    <n v="2"/>
    <x v="1"/>
    <n v="3"/>
    <n v="2"/>
    <x v="1"/>
    <x v="3"/>
  </r>
  <r>
    <n v="20"/>
    <s v="2023/06/04 8:48:59 PM GMT+5:30"/>
    <d v="2023-06-04T00:00:00"/>
    <d v="1899-12-30T08:48:59"/>
    <s v="PM"/>
    <n v="25"/>
    <x v="0"/>
    <x v="2"/>
    <x v="0"/>
    <x v="1"/>
    <x v="0"/>
    <x v="0"/>
    <x v="0"/>
    <x v="0"/>
    <x v="0"/>
    <x v="0"/>
    <x v="0"/>
    <x v="1"/>
    <x v="1"/>
    <x v="1"/>
    <x v="0"/>
    <n v="4"/>
    <x v="1"/>
    <n v="3"/>
    <n v="2"/>
    <x v="1"/>
    <x v="1"/>
  </r>
  <r>
    <n v="21"/>
    <s v="2023/06/04 8:49:49 PM GMT+5:30"/>
    <d v="2023-06-04T00:00:00"/>
    <d v="1899-12-30T08:49:49"/>
    <s v="PM"/>
    <n v="64"/>
    <x v="2"/>
    <x v="4"/>
    <x v="10"/>
    <x v="1"/>
    <x v="1"/>
    <x v="0"/>
    <x v="0"/>
    <x v="3"/>
    <x v="2"/>
    <x v="1"/>
    <x v="2"/>
    <x v="2"/>
    <x v="1"/>
    <x v="0"/>
    <x v="0"/>
    <n v="2"/>
    <x v="0"/>
    <n v="1"/>
    <n v="2"/>
    <x v="0"/>
    <x v="0"/>
  </r>
  <r>
    <n v="22"/>
    <s v="2023/06/04 8:52:49 PM GMT+5:30"/>
    <d v="2023-06-04T00:00:00"/>
    <d v="1899-12-30T08:52:49"/>
    <s v="PM"/>
    <n v="23"/>
    <x v="0"/>
    <x v="1"/>
    <x v="1"/>
    <x v="1"/>
    <x v="1"/>
    <x v="3"/>
    <x v="1"/>
    <x v="0"/>
    <x v="0"/>
    <x v="0"/>
    <x v="0"/>
    <x v="0"/>
    <x v="1"/>
    <x v="1"/>
    <x v="0"/>
    <n v="3"/>
    <x v="1"/>
    <n v="3"/>
    <n v="2"/>
    <x v="2"/>
    <x v="3"/>
  </r>
  <r>
    <n v="23"/>
    <s v="2023/06/04 8:54:36 PM GMT+5:30"/>
    <d v="2023-06-04T00:00:00"/>
    <d v="1899-12-30T08:54:36"/>
    <s v="PM"/>
    <n v="21"/>
    <x v="2"/>
    <x v="2"/>
    <x v="7"/>
    <x v="1"/>
    <x v="0"/>
    <x v="3"/>
    <x v="0"/>
    <x v="0"/>
    <x v="0"/>
    <x v="3"/>
    <x v="3"/>
    <x v="2"/>
    <x v="1"/>
    <x v="3"/>
    <x v="2"/>
    <n v="3"/>
    <x v="1"/>
    <n v="3"/>
    <n v="3"/>
    <x v="1"/>
    <x v="2"/>
  </r>
  <r>
    <n v="24"/>
    <s v="2023/06/04 9:10:08 PM GMT+5:30"/>
    <d v="2023-06-04T00:00:00"/>
    <d v="1899-12-30T09:10:08"/>
    <s v="PM"/>
    <n v="16"/>
    <x v="0"/>
    <x v="2"/>
    <x v="1"/>
    <x v="1"/>
    <x v="1"/>
    <x v="2"/>
    <x v="0"/>
    <x v="1"/>
    <x v="0"/>
    <x v="0"/>
    <x v="2"/>
    <x v="3"/>
    <x v="1"/>
    <x v="2"/>
    <x v="0"/>
    <n v="3"/>
    <x v="0"/>
    <n v="2"/>
    <n v="2"/>
    <x v="1"/>
    <x v="2"/>
  </r>
  <r>
    <n v="25"/>
    <s v="2023/06/04 9:10:51 PM GMT+5:30"/>
    <d v="2023-06-04T00:00:00"/>
    <d v="1899-12-30T09:10:51"/>
    <s v="PM"/>
    <n v="23"/>
    <x v="0"/>
    <x v="0"/>
    <x v="3"/>
    <x v="1"/>
    <x v="1"/>
    <x v="0"/>
    <x v="0"/>
    <x v="0"/>
    <x v="1"/>
    <x v="2"/>
    <x v="3"/>
    <x v="1"/>
    <x v="0"/>
    <x v="1"/>
    <x v="0"/>
    <n v="3"/>
    <x v="1"/>
    <n v="1"/>
    <n v="1"/>
    <x v="0"/>
    <x v="3"/>
  </r>
  <r>
    <n v="26"/>
    <s v="2023/06/04 9:18:12 PM GMT+5:30"/>
    <d v="2023-06-04T00:00:00"/>
    <d v="1899-12-30T09:18:12"/>
    <s v="PM"/>
    <n v="24"/>
    <x v="0"/>
    <x v="3"/>
    <x v="10"/>
    <x v="0"/>
    <x v="0"/>
    <x v="2"/>
    <x v="0"/>
    <x v="0"/>
    <x v="1"/>
    <x v="2"/>
    <x v="2"/>
    <x v="0"/>
    <x v="0"/>
    <x v="2"/>
    <x v="1"/>
    <n v="2"/>
    <x v="2"/>
    <n v="2"/>
    <n v="3"/>
    <x v="2"/>
    <x v="1"/>
  </r>
  <r>
    <n v="27"/>
    <s v="2023/06/04 9:22:58 PM GMT+5:30"/>
    <d v="2023-06-04T00:00:00"/>
    <d v="1899-12-30T09:22:58"/>
    <s v="PM"/>
    <n v="22"/>
    <x v="0"/>
    <x v="2"/>
    <x v="4"/>
    <x v="1"/>
    <x v="0"/>
    <x v="0"/>
    <x v="0"/>
    <x v="0"/>
    <x v="0"/>
    <x v="0"/>
    <x v="0"/>
    <x v="3"/>
    <x v="1"/>
    <x v="1"/>
    <x v="0"/>
    <n v="3"/>
    <x v="1"/>
    <n v="2"/>
    <n v="2"/>
    <x v="1"/>
    <x v="2"/>
  </r>
  <r>
    <n v="28"/>
    <s v="2023/06/04 9:29:59 PM GMT+5:30"/>
    <d v="2023-06-04T00:00:00"/>
    <d v="1899-12-30T09:29:59"/>
    <s v="PM"/>
    <n v="23"/>
    <x v="0"/>
    <x v="2"/>
    <x v="0"/>
    <x v="1"/>
    <x v="1"/>
    <x v="2"/>
    <x v="0"/>
    <x v="4"/>
    <x v="0"/>
    <x v="0"/>
    <x v="0"/>
    <x v="1"/>
    <x v="1"/>
    <x v="0"/>
    <x v="2"/>
    <n v="3"/>
    <x v="0"/>
    <n v="3"/>
    <n v="5"/>
    <x v="1"/>
    <x v="0"/>
  </r>
  <r>
    <n v="29"/>
    <s v="2023/06/04 9:40:54 PM GMT+5:30"/>
    <d v="2023-06-04T00:00:00"/>
    <d v="1899-12-30T09:40:54"/>
    <s v="PM"/>
    <n v="23"/>
    <x v="0"/>
    <x v="0"/>
    <x v="3"/>
    <x v="2"/>
    <x v="0"/>
    <x v="2"/>
    <x v="0"/>
    <x v="0"/>
    <x v="0"/>
    <x v="1"/>
    <x v="3"/>
    <x v="3"/>
    <x v="1"/>
    <x v="1"/>
    <x v="0"/>
    <n v="3"/>
    <x v="1"/>
    <n v="2"/>
    <n v="2"/>
    <x v="2"/>
    <x v="2"/>
  </r>
  <r>
    <n v="30"/>
    <s v="2023/06/04 9:48:15 PM GMT+5:30"/>
    <d v="2023-06-04T00:00:00"/>
    <d v="1899-12-30T09:48:15"/>
    <s v="PM"/>
    <n v="24"/>
    <x v="0"/>
    <x v="2"/>
    <x v="1"/>
    <x v="0"/>
    <x v="1"/>
    <x v="0"/>
    <x v="0"/>
    <x v="4"/>
    <x v="0"/>
    <x v="0"/>
    <x v="0"/>
    <x v="1"/>
    <x v="1"/>
    <x v="0"/>
    <x v="0"/>
    <n v="4"/>
    <x v="0"/>
    <n v="5"/>
    <n v="4"/>
    <x v="0"/>
    <x v="0"/>
  </r>
  <r>
    <n v="31"/>
    <s v="2023/06/04 10:13:28 PM GMT+5:30"/>
    <d v="2023-06-04T00:00:00"/>
    <d v="1899-12-30T10:13:28"/>
    <s v="PM"/>
    <n v="25"/>
    <x v="0"/>
    <x v="0"/>
    <x v="11"/>
    <x v="1"/>
    <x v="0"/>
    <x v="0"/>
    <x v="0"/>
    <x v="2"/>
    <x v="0"/>
    <x v="1"/>
    <x v="1"/>
    <x v="2"/>
    <x v="0"/>
    <x v="1"/>
    <x v="0"/>
    <n v="2"/>
    <x v="1"/>
    <n v="3"/>
    <n v="4"/>
    <x v="1"/>
    <x v="1"/>
  </r>
  <r>
    <n v="32"/>
    <s v="2023/06/04 10:24:47 PM GMT+5:30"/>
    <d v="2023-06-04T00:00:00"/>
    <d v="1899-12-30T10:24:47"/>
    <s v="PM"/>
    <n v="23"/>
    <x v="0"/>
    <x v="2"/>
    <x v="12"/>
    <x v="1"/>
    <x v="0"/>
    <x v="0"/>
    <x v="1"/>
    <x v="2"/>
    <x v="1"/>
    <x v="1"/>
    <x v="2"/>
    <x v="4"/>
    <x v="1"/>
    <x v="1"/>
    <x v="0"/>
    <n v="4"/>
    <x v="2"/>
    <n v="3"/>
    <n v="4"/>
    <x v="0"/>
    <x v="3"/>
  </r>
  <r>
    <n v="33"/>
    <s v="2023/06/04 10:37:00 PM GMT+5:30"/>
    <d v="2023-06-04T00:00:00"/>
    <d v="1899-12-30T10:37:00"/>
    <s v="PM"/>
    <n v="23"/>
    <x v="0"/>
    <x v="2"/>
    <x v="7"/>
    <x v="1"/>
    <x v="2"/>
    <x v="3"/>
    <x v="1"/>
    <x v="3"/>
    <x v="2"/>
    <x v="3"/>
    <x v="3"/>
    <x v="2"/>
    <x v="1"/>
    <x v="0"/>
    <x v="2"/>
    <n v="5"/>
    <x v="2"/>
    <n v="3"/>
    <n v="3"/>
    <x v="1"/>
    <x v="1"/>
  </r>
  <r>
    <n v="34"/>
    <s v="2023/06/04 11:09:27 PM GMT+5:30"/>
    <d v="2023-06-04T00:00:00"/>
    <d v="1899-12-30T11:09:27"/>
    <s v="PM"/>
    <n v="23"/>
    <x v="0"/>
    <x v="2"/>
    <x v="12"/>
    <x v="0"/>
    <x v="3"/>
    <x v="0"/>
    <x v="0"/>
    <x v="0"/>
    <x v="0"/>
    <x v="1"/>
    <x v="0"/>
    <x v="4"/>
    <x v="0"/>
    <x v="1"/>
    <x v="0"/>
    <n v="1"/>
    <x v="0"/>
    <n v="2"/>
    <n v="1"/>
    <x v="1"/>
    <x v="0"/>
  </r>
  <r>
    <n v="35"/>
    <s v="2023/06/04 11:12:15 PM GMT+5:30"/>
    <d v="2023-06-04T00:00:00"/>
    <d v="1899-12-30T11:12:15"/>
    <s v="PM"/>
    <n v="23"/>
    <x v="2"/>
    <x v="3"/>
    <x v="13"/>
    <x v="0"/>
    <x v="0"/>
    <x v="0"/>
    <x v="0"/>
    <x v="0"/>
    <x v="0"/>
    <x v="1"/>
    <x v="0"/>
    <x v="1"/>
    <x v="0"/>
    <x v="1"/>
    <x v="0"/>
    <n v="3"/>
    <x v="0"/>
    <n v="1"/>
    <n v="1"/>
    <x v="0"/>
    <x v="3"/>
  </r>
  <r>
    <n v="36"/>
    <s v="2023/06/04 11:24:41 PM GMT+5:30"/>
    <d v="2023-06-04T00:00:00"/>
    <d v="1899-12-30T11:24:41"/>
    <s v="PM"/>
    <n v="24"/>
    <x v="0"/>
    <x v="2"/>
    <x v="7"/>
    <x v="2"/>
    <x v="3"/>
    <x v="0"/>
    <x v="0"/>
    <x v="0"/>
    <x v="0"/>
    <x v="2"/>
    <x v="0"/>
    <x v="1"/>
    <x v="0"/>
    <x v="1"/>
    <x v="0"/>
    <n v="3"/>
    <x v="1"/>
    <n v="3"/>
    <n v="1"/>
    <x v="1"/>
    <x v="1"/>
  </r>
  <r>
    <n v="37"/>
    <s v="2023/06/04 11:27:53 PM GMT+5:30"/>
    <d v="2023-06-04T00:00:00"/>
    <d v="1899-12-30T11:27:53"/>
    <s v="PM"/>
    <n v="24"/>
    <x v="0"/>
    <x v="0"/>
    <x v="5"/>
    <x v="1"/>
    <x v="3"/>
    <x v="0"/>
    <x v="1"/>
    <x v="4"/>
    <x v="0"/>
    <x v="4"/>
    <x v="2"/>
    <x v="3"/>
    <x v="1"/>
    <x v="0"/>
    <x v="2"/>
    <n v="2"/>
    <x v="0"/>
    <n v="2"/>
    <n v="1"/>
    <x v="1"/>
    <x v="2"/>
  </r>
  <r>
    <n v="38"/>
    <s v="2023/06/04 11:38:30 PM GMT+5:30"/>
    <d v="2023-06-04T00:00:00"/>
    <d v="1899-12-30T11:38:30"/>
    <s v="PM"/>
    <n v="23"/>
    <x v="0"/>
    <x v="2"/>
    <x v="9"/>
    <x v="2"/>
    <x v="2"/>
    <x v="2"/>
    <x v="0"/>
    <x v="0"/>
    <x v="1"/>
    <x v="1"/>
    <x v="0"/>
    <x v="1"/>
    <x v="1"/>
    <x v="2"/>
    <x v="0"/>
    <n v="2"/>
    <x v="1"/>
    <n v="2"/>
    <n v="2"/>
    <x v="1"/>
    <x v="0"/>
  </r>
  <r>
    <n v="39"/>
    <s v="2023/06/04 11:57:10 PM GMT+5:30"/>
    <d v="2023-06-04T00:00:00"/>
    <d v="1899-12-30T11:57:10"/>
    <s v="PM"/>
    <n v="29"/>
    <x v="2"/>
    <x v="1"/>
    <x v="1"/>
    <x v="2"/>
    <x v="0"/>
    <x v="2"/>
    <x v="0"/>
    <x v="0"/>
    <x v="0"/>
    <x v="1"/>
    <x v="2"/>
    <x v="3"/>
    <x v="1"/>
    <x v="2"/>
    <x v="0"/>
    <n v="2"/>
    <x v="0"/>
    <n v="2"/>
    <n v="2"/>
    <x v="0"/>
    <x v="3"/>
  </r>
  <r>
    <n v="40"/>
    <s v="2023/06/05 12:02:56 AM GMT+5:30"/>
    <d v="2023-06-05T00:00:00"/>
    <d v="1899-12-30T12:02:56"/>
    <s v="AM"/>
    <n v="19"/>
    <x v="0"/>
    <x v="0"/>
    <x v="1"/>
    <x v="0"/>
    <x v="0"/>
    <x v="0"/>
    <x v="0"/>
    <x v="2"/>
    <x v="0"/>
    <x v="4"/>
    <x v="0"/>
    <x v="1"/>
    <x v="0"/>
    <x v="4"/>
    <x v="0"/>
    <n v="3"/>
    <x v="0"/>
    <n v="3"/>
    <n v="5"/>
    <x v="0"/>
    <x v="2"/>
  </r>
  <r>
    <n v="41"/>
    <s v="2023/06/05 12:05:20 AM GMT+5:30"/>
    <d v="2023-06-05T00:00:00"/>
    <d v="1899-12-30T12:05:20"/>
    <s v="AM"/>
    <n v="26"/>
    <x v="0"/>
    <x v="2"/>
    <x v="7"/>
    <x v="0"/>
    <x v="1"/>
    <x v="0"/>
    <x v="0"/>
    <x v="0"/>
    <x v="0"/>
    <x v="0"/>
    <x v="1"/>
    <x v="0"/>
    <x v="0"/>
    <x v="2"/>
    <x v="0"/>
    <n v="1"/>
    <x v="0"/>
    <n v="2"/>
    <n v="2"/>
    <x v="0"/>
    <x v="1"/>
  </r>
  <r>
    <n v="42"/>
    <s v="2023/06/05 12:36:02 AM GMT+5:30"/>
    <d v="2023-06-05T00:00:00"/>
    <d v="1899-12-30T12:36:02"/>
    <s v="AM"/>
    <n v="32"/>
    <x v="2"/>
    <x v="2"/>
    <x v="7"/>
    <x v="1"/>
    <x v="2"/>
    <x v="0"/>
    <x v="1"/>
    <x v="0"/>
    <x v="2"/>
    <x v="4"/>
    <x v="2"/>
    <x v="2"/>
    <x v="1"/>
    <x v="2"/>
    <x v="0"/>
    <n v="1"/>
    <x v="2"/>
    <n v="4"/>
    <n v="1"/>
    <x v="3"/>
    <x v="4"/>
  </r>
  <r>
    <n v="43"/>
    <s v="2023/06/05 12:37:54 AM GMT+5:30"/>
    <d v="2023-06-05T00:00:00"/>
    <d v="1899-12-30T12:37:54"/>
    <s v="AM"/>
    <n v="30"/>
    <x v="0"/>
    <x v="1"/>
    <x v="14"/>
    <x v="1"/>
    <x v="1"/>
    <x v="1"/>
    <x v="0"/>
    <x v="1"/>
    <x v="0"/>
    <x v="0"/>
    <x v="0"/>
    <x v="3"/>
    <x v="0"/>
    <x v="2"/>
    <x v="0"/>
    <n v="1"/>
    <x v="2"/>
    <n v="4"/>
    <n v="1"/>
    <x v="2"/>
    <x v="0"/>
  </r>
  <r>
    <n v="44"/>
    <s v="2023/06/05 12:39:14 AM GMT+5:30"/>
    <d v="2023-06-05T00:00:00"/>
    <d v="1899-12-30T12:39:14"/>
    <s v="AM"/>
    <n v="22"/>
    <x v="0"/>
    <x v="2"/>
    <x v="15"/>
    <x v="1"/>
    <x v="1"/>
    <x v="3"/>
    <x v="0"/>
    <x v="0"/>
    <x v="0"/>
    <x v="2"/>
    <x v="0"/>
    <x v="3"/>
    <x v="1"/>
    <x v="2"/>
    <x v="2"/>
    <n v="5"/>
    <x v="0"/>
    <n v="3"/>
    <n v="2"/>
    <x v="2"/>
    <x v="1"/>
  </r>
  <r>
    <n v="45"/>
    <s v="2023/06/05 12:57:05 AM GMT+5:30"/>
    <d v="2023-06-05T00:00:00"/>
    <d v="1899-12-30T12:57:05"/>
    <s v="AM"/>
    <n v="26"/>
    <x v="0"/>
    <x v="0"/>
    <x v="4"/>
    <x v="0"/>
    <x v="3"/>
    <x v="2"/>
    <x v="0"/>
    <x v="0"/>
    <x v="0"/>
    <x v="0"/>
    <x v="1"/>
    <x v="2"/>
    <x v="0"/>
    <x v="2"/>
    <x v="1"/>
    <n v="2"/>
    <x v="0"/>
    <n v="2"/>
    <n v="2"/>
    <x v="2"/>
    <x v="2"/>
  </r>
  <r>
    <n v="46"/>
    <s v="2023/06/05 2:56:10 AM GMT+5:30"/>
    <d v="2023-06-05T00:00:00"/>
    <d v="1899-12-30T02:56:10"/>
    <s v="AM"/>
    <n v="24"/>
    <x v="0"/>
    <x v="2"/>
    <x v="4"/>
    <x v="1"/>
    <x v="0"/>
    <x v="0"/>
    <x v="0"/>
    <x v="0"/>
    <x v="0"/>
    <x v="4"/>
    <x v="1"/>
    <x v="4"/>
    <x v="0"/>
    <x v="1"/>
    <x v="0"/>
    <n v="1"/>
    <x v="0"/>
    <n v="1"/>
    <n v="1"/>
    <x v="1"/>
    <x v="3"/>
  </r>
  <r>
    <n v="47"/>
    <s v="2023/06/05 4:26:25 AM GMT+5:30"/>
    <d v="2023-06-05T00:00:00"/>
    <d v="1899-12-30T04:26:25"/>
    <s v="AM"/>
    <n v="23"/>
    <x v="0"/>
    <x v="0"/>
    <x v="5"/>
    <x v="0"/>
    <x v="1"/>
    <x v="0"/>
    <x v="0"/>
    <x v="2"/>
    <x v="0"/>
    <x v="0"/>
    <x v="1"/>
    <x v="4"/>
    <x v="1"/>
    <x v="1"/>
    <x v="0"/>
    <n v="4"/>
    <x v="0"/>
    <n v="4"/>
    <n v="4"/>
    <x v="1"/>
    <x v="1"/>
  </r>
  <r>
    <n v="48"/>
    <s v="2023/06/05 7:16:40 AM GMT+5:30"/>
    <d v="2023-06-05T00:00:00"/>
    <d v="1899-12-30T07:16:40"/>
    <s v="AM"/>
    <n v="24"/>
    <x v="0"/>
    <x v="2"/>
    <x v="1"/>
    <x v="2"/>
    <x v="1"/>
    <x v="1"/>
    <x v="0"/>
    <x v="3"/>
    <x v="1"/>
    <x v="2"/>
    <x v="2"/>
    <x v="0"/>
    <x v="1"/>
    <x v="0"/>
    <x v="2"/>
    <n v="3"/>
    <x v="1"/>
    <n v="3"/>
    <n v="3"/>
    <x v="4"/>
    <x v="1"/>
  </r>
  <r>
    <n v="49"/>
    <s v="2023/06/05 8:43:26 AM GMT+5:30"/>
    <d v="2023-06-05T00:00:00"/>
    <d v="1899-12-30T08:43:26"/>
    <s v="AM"/>
    <n v="23"/>
    <x v="0"/>
    <x v="0"/>
    <x v="7"/>
    <x v="1"/>
    <x v="0"/>
    <x v="0"/>
    <x v="0"/>
    <x v="0"/>
    <x v="0"/>
    <x v="0"/>
    <x v="0"/>
    <x v="4"/>
    <x v="1"/>
    <x v="1"/>
    <x v="0"/>
    <n v="4"/>
    <x v="1"/>
    <n v="3"/>
    <n v="3"/>
    <x v="1"/>
    <x v="1"/>
  </r>
  <r>
    <n v="50"/>
    <s v="2023/06/05 9:20:17 AM GMT+5:30"/>
    <d v="2023-06-05T00:00:00"/>
    <d v="1899-12-30T09:20:17"/>
    <s v="AM"/>
    <n v="24"/>
    <x v="2"/>
    <x v="0"/>
    <x v="1"/>
    <x v="1"/>
    <x v="1"/>
    <x v="0"/>
    <x v="0"/>
    <x v="0"/>
    <x v="0"/>
    <x v="4"/>
    <x v="2"/>
    <x v="3"/>
    <x v="1"/>
    <x v="1"/>
    <x v="0"/>
    <n v="1"/>
    <x v="0"/>
    <n v="1"/>
    <n v="2"/>
    <x v="2"/>
    <x v="1"/>
  </r>
  <r>
    <n v="51"/>
    <s v="2023/06/05 9:56:58 AM GMT+5:30"/>
    <d v="2023-06-05T00:00:00"/>
    <d v="1899-12-30T09:56:58"/>
    <s v="AM"/>
    <n v="23"/>
    <x v="0"/>
    <x v="1"/>
    <x v="9"/>
    <x v="1"/>
    <x v="1"/>
    <x v="0"/>
    <x v="0"/>
    <x v="0"/>
    <x v="0"/>
    <x v="2"/>
    <x v="2"/>
    <x v="2"/>
    <x v="1"/>
    <x v="1"/>
    <x v="0"/>
    <n v="5"/>
    <x v="2"/>
    <n v="4"/>
    <n v="3"/>
    <x v="0"/>
    <x v="3"/>
  </r>
  <r>
    <n v="52"/>
    <s v="2023/06/05 10:36:38 AM GMT+5:30"/>
    <d v="2023-06-05T00:00:00"/>
    <d v="1899-12-30T10:36:38"/>
    <s v="AM"/>
    <n v="25"/>
    <x v="2"/>
    <x v="2"/>
    <x v="7"/>
    <x v="2"/>
    <x v="0"/>
    <x v="0"/>
    <x v="1"/>
    <x v="4"/>
    <x v="0"/>
    <x v="1"/>
    <x v="2"/>
    <x v="3"/>
    <x v="0"/>
    <x v="1"/>
    <x v="0"/>
    <n v="3"/>
    <x v="1"/>
    <n v="3"/>
    <n v="3"/>
    <x v="1"/>
    <x v="1"/>
  </r>
  <r>
    <n v="53"/>
    <s v="2023/06/05 10:37:36 AM GMT+5:30"/>
    <d v="2023-06-05T00:00:00"/>
    <d v="1899-12-30T10:37:36"/>
    <s v="AM"/>
    <n v="24"/>
    <x v="0"/>
    <x v="2"/>
    <x v="4"/>
    <x v="1"/>
    <x v="1"/>
    <x v="0"/>
    <x v="0"/>
    <x v="0"/>
    <x v="0"/>
    <x v="1"/>
    <x v="0"/>
    <x v="1"/>
    <x v="1"/>
    <x v="1"/>
    <x v="0"/>
    <n v="1"/>
    <x v="0"/>
    <n v="2"/>
    <n v="2"/>
    <x v="2"/>
    <x v="2"/>
  </r>
  <r>
    <n v="54"/>
    <s v="2023/06/05 10:53:16 AM GMT+5:30"/>
    <d v="2023-06-05T00:00:00"/>
    <d v="1899-12-30T10:53:16"/>
    <s v="AM"/>
    <n v="21"/>
    <x v="0"/>
    <x v="0"/>
    <x v="14"/>
    <x v="1"/>
    <x v="1"/>
    <x v="0"/>
    <x v="1"/>
    <x v="0"/>
    <x v="0"/>
    <x v="2"/>
    <x v="2"/>
    <x v="3"/>
    <x v="0"/>
    <x v="1"/>
    <x v="0"/>
    <n v="1"/>
    <x v="1"/>
    <n v="3"/>
    <n v="1"/>
    <x v="2"/>
    <x v="0"/>
  </r>
  <r>
    <n v="55"/>
    <s v="2023/06/05 11:20:41 AM GMT+5:30"/>
    <d v="2023-06-05T00:00:00"/>
    <d v="1899-12-30T11:20:41"/>
    <s v="AM"/>
    <n v="23"/>
    <x v="0"/>
    <x v="2"/>
    <x v="1"/>
    <x v="1"/>
    <x v="1"/>
    <x v="0"/>
    <x v="0"/>
    <x v="0"/>
    <x v="1"/>
    <x v="2"/>
    <x v="2"/>
    <x v="2"/>
    <x v="1"/>
    <x v="2"/>
    <x v="0"/>
    <n v="3"/>
    <x v="1"/>
    <n v="3"/>
    <n v="3"/>
    <x v="1"/>
    <x v="0"/>
  </r>
  <r>
    <n v="56"/>
    <s v="2023/06/05 11:54:52 AM GMT+5:30"/>
    <d v="2023-06-05T00:00:00"/>
    <d v="1899-12-30T11:54:52"/>
    <s v="AM"/>
    <n v="26"/>
    <x v="0"/>
    <x v="2"/>
    <x v="9"/>
    <x v="1"/>
    <x v="2"/>
    <x v="1"/>
    <x v="0"/>
    <x v="0"/>
    <x v="1"/>
    <x v="0"/>
    <x v="1"/>
    <x v="0"/>
    <x v="0"/>
    <x v="1"/>
    <x v="0"/>
    <n v="4"/>
    <x v="0"/>
    <n v="2"/>
    <n v="2"/>
    <x v="4"/>
    <x v="2"/>
  </r>
  <r>
    <n v="57"/>
    <s v="2023/06/05 1:10:59 PM GMT+5:30"/>
    <d v="2023-06-05T00:00:00"/>
    <d v="1899-12-30T01:10:59"/>
    <s v="PM"/>
    <n v="23"/>
    <x v="0"/>
    <x v="0"/>
    <x v="8"/>
    <x v="0"/>
    <x v="0"/>
    <x v="0"/>
    <x v="1"/>
    <x v="0"/>
    <x v="0"/>
    <x v="0"/>
    <x v="0"/>
    <x v="0"/>
    <x v="0"/>
    <x v="2"/>
    <x v="0"/>
    <n v="1"/>
    <x v="1"/>
    <n v="3"/>
    <n v="2"/>
    <x v="1"/>
    <x v="1"/>
  </r>
  <r>
    <n v="58"/>
    <s v="2023/06/05 1:27:08 PM GMT+5:30"/>
    <d v="2023-06-05T00:00:00"/>
    <d v="1899-12-30T01:27:08"/>
    <s v="PM"/>
    <n v="23"/>
    <x v="0"/>
    <x v="0"/>
    <x v="4"/>
    <x v="0"/>
    <x v="1"/>
    <x v="0"/>
    <x v="0"/>
    <x v="4"/>
    <x v="0"/>
    <x v="0"/>
    <x v="1"/>
    <x v="0"/>
    <x v="0"/>
    <x v="1"/>
    <x v="0"/>
    <n v="3"/>
    <x v="2"/>
    <n v="3"/>
    <n v="3"/>
    <x v="4"/>
    <x v="0"/>
  </r>
  <r>
    <n v="59"/>
    <s v="2023/06/05 1:28:44 PM GMT+5:30"/>
    <d v="2023-06-05T00:00:00"/>
    <d v="1899-12-30T01:28:44"/>
    <s v="PM"/>
    <n v="40"/>
    <x v="2"/>
    <x v="0"/>
    <x v="9"/>
    <x v="1"/>
    <x v="0"/>
    <x v="0"/>
    <x v="0"/>
    <x v="0"/>
    <x v="0"/>
    <x v="1"/>
    <x v="2"/>
    <x v="2"/>
    <x v="0"/>
    <x v="1"/>
    <x v="0"/>
    <n v="4"/>
    <x v="1"/>
    <n v="2"/>
    <n v="1"/>
    <x v="0"/>
    <x v="0"/>
  </r>
  <r>
    <n v="60"/>
    <s v="2023/06/05 1:32:57 PM GMT+5:30"/>
    <d v="2023-06-05T00:00:00"/>
    <d v="1899-12-30T01:32:57"/>
    <s v="PM"/>
    <n v="25"/>
    <x v="0"/>
    <x v="1"/>
    <x v="0"/>
    <x v="2"/>
    <x v="1"/>
    <x v="2"/>
    <x v="0"/>
    <x v="2"/>
    <x v="1"/>
    <x v="0"/>
    <x v="0"/>
    <x v="3"/>
    <x v="1"/>
    <x v="2"/>
    <x v="2"/>
    <n v="3"/>
    <x v="1"/>
    <n v="3"/>
    <n v="3"/>
    <x v="1"/>
    <x v="3"/>
  </r>
  <r>
    <n v="61"/>
    <s v="2023/06/05 1:35:41 PM GMT+5:30"/>
    <d v="2023-06-05T00:00:00"/>
    <d v="1899-12-30T01:35:41"/>
    <s v="PM"/>
    <n v="24"/>
    <x v="2"/>
    <x v="1"/>
    <x v="7"/>
    <x v="2"/>
    <x v="0"/>
    <x v="0"/>
    <x v="0"/>
    <x v="4"/>
    <x v="0"/>
    <x v="0"/>
    <x v="2"/>
    <x v="0"/>
    <x v="0"/>
    <x v="2"/>
    <x v="2"/>
    <n v="4"/>
    <x v="1"/>
    <n v="1"/>
    <n v="2"/>
    <x v="1"/>
    <x v="2"/>
  </r>
  <r>
    <n v="62"/>
    <s v="2023/06/05 1:35:44 PM GMT+5:30"/>
    <d v="2023-06-05T00:00:00"/>
    <d v="1899-12-30T01:35:44"/>
    <s v="PM"/>
    <n v="23"/>
    <x v="0"/>
    <x v="2"/>
    <x v="5"/>
    <x v="1"/>
    <x v="1"/>
    <x v="0"/>
    <x v="1"/>
    <x v="4"/>
    <x v="0"/>
    <x v="0"/>
    <x v="2"/>
    <x v="0"/>
    <x v="0"/>
    <x v="4"/>
    <x v="2"/>
    <n v="3"/>
    <x v="1"/>
    <n v="3"/>
    <n v="3"/>
    <x v="2"/>
    <x v="1"/>
  </r>
  <r>
    <n v="63"/>
    <s v="2023/06/05 1:37:01 PM GMT+5:30"/>
    <d v="2023-06-05T00:00:00"/>
    <d v="1899-12-30T01:37:01"/>
    <s v="PM"/>
    <n v="24"/>
    <x v="2"/>
    <x v="2"/>
    <x v="7"/>
    <x v="2"/>
    <x v="1"/>
    <x v="0"/>
    <x v="0"/>
    <x v="0"/>
    <x v="0"/>
    <x v="0"/>
    <x v="0"/>
    <x v="2"/>
    <x v="0"/>
    <x v="1"/>
    <x v="0"/>
    <n v="2"/>
    <x v="0"/>
    <n v="3"/>
    <n v="2"/>
    <x v="2"/>
    <x v="2"/>
  </r>
  <r>
    <n v="64"/>
    <s v="2023/06/05 1:43:00 PM GMT+5:30"/>
    <d v="2023-06-05T00:00:00"/>
    <d v="1899-12-30T01:43:00"/>
    <s v="PM"/>
    <n v="24"/>
    <x v="2"/>
    <x v="2"/>
    <x v="7"/>
    <x v="1"/>
    <x v="0"/>
    <x v="2"/>
    <x v="0"/>
    <x v="0"/>
    <x v="1"/>
    <x v="3"/>
    <x v="2"/>
    <x v="1"/>
    <x v="1"/>
    <x v="1"/>
    <x v="0"/>
    <n v="3"/>
    <x v="1"/>
    <n v="3"/>
    <n v="3"/>
    <x v="1"/>
    <x v="1"/>
  </r>
  <r>
    <n v="65"/>
    <s v="2023/06/05 1:45:30 PM GMT+5:30"/>
    <d v="2023-06-05T00:00:00"/>
    <d v="1899-12-30T01:45:30"/>
    <s v="PM"/>
    <n v="24"/>
    <x v="0"/>
    <x v="2"/>
    <x v="4"/>
    <x v="2"/>
    <x v="1"/>
    <x v="2"/>
    <x v="1"/>
    <x v="3"/>
    <x v="1"/>
    <x v="0"/>
    <x v="2"/>
    <x v="0"/>
    <x v="1"/>
    <x v="0"/>
    <x v="2"/>
    <n v="3"/>
    <x v="0"/>
    <n v="3"/>
    <n v="3"/>
    <x v="4"/>
    <x v="3"/>
  </r>
  <r>
    <n v="66"/>
    <s v="2023/06/05 1:54:28 PM GMT+5:30"/>
    <d v="2023-06-05T00:00:00"/>
    <d v="1899-12-30T01:54:28"/>
    <s v="PM"/>
    <n v="26"/>
    <x v="2"/>
    <x v="0"/>
    <x v="7"/>
    <x v="1"/>
    <x v="0"/>
    <x v="0"/>
    <x v="0"/>
    <x v="4"/>
    <x v="0"/>
    <x v="1"/>
    <x v="2"/>
    <x v="1"/>
    <x v="0"/>
    <x v="0"/>
    <x v="0"/>
    <n v="3"/>
    <x v="0"/>
    <n v="3"/>
    <n v="4"/>
    <x v="0"/>
    <x v="1"/>
  </r>
  <r>
    <n v="67"/>
    <s v="2023/06/05 2:10:33 PM GMT+5:30"/>
    <d v="2023-06-05T00:00:00"/>
    <d v="1899-12-30T02:10:33"/>
    <s v="PM"/>
    <n v="23"/>
    <x v="0"/>
    <x v="0"/>
    <x v="16"/>
    <x v="2"/>
    <x v="1"/>
    <x v="2"/>
    <x v="1"/>
    <x v="0"/>
    <x v="0"/>
    <x v="0"/>
    <x v="0"/>
    <x v="3"/>
    <x v="1"/>
    <x v="1"/>
    <x v="0"/>
    <n v="2"/>
    <x v="1"/>
    <n v="3"/>
    <n v="3"/>
    <x v="1"/>
    <x v="1"/>
  </r>
  <r>
    <n v="68"/>
    <s v="2023/06/05 2:16:16 PM GMT+5:30"/>
    <d v="2023-06-05T00:00:00"/>
    <d v="1899-12-30T02:16:16"/>
    <s v="PM"/>
    <n v="23"/>
    <x v="0"/>
    <x v="0"/>
    <x v="5"/>
    <x v="1"/>
    <x v="0"/>
    <x v="2"/>
    <x v="0"/>
    <x v="0"/>
    <x v="0"/>
    <x v="0"/>
    <x v="2"/>
    <x v="2"/>
    <x v="1"/>
    <x v="1"/>
    <x v="0"/>
    <n v="3"/>
    <x v="1"/>
    <n v="3"/>
    <n v="1"/>
    <x v="1"/>
    <x v="1"/>
  </r>
  <r>
    <n v="69"/>
    <s v="2023/06/05 2:17:45 PM GMT+5:30"/>
    <d v="2023-06-05T00:00:00"/>
    <d v="1899-12-30T02:17:45"/>
    <s v="PM"/>
    <n v="24"/>
    <x v="0"/>
    <x v="1"/>
    <x v="7"/>
    <x v="2"/>
    <x v="0"/>
    <x v="0"/>
    <x v="0"/>
    <x v="0"/>
    <x v="0"/>
    <x v="0"/>
    <x v="0"/>
    <x v="0"/>
    <x v="0"/>
    <x v="0"/>
    <x v="0"/>
    <n v="3"/>
    <x v="0"/>
    <n v="3"/>
    <n v="2"/>
    <x v="2"/>
    <x v="1"/>
  </r>
  <r>
    <n v="70"/>
    <s v="2023/06/05 2:21:37 PM GMT+5:30"/>
    <d v="2023-06-05T00:00:00"/>
    <d v="1899-12-30T02:21:37"/>
    <s v="PM"/>
    <n v="23"/>
    <x v="2"/>
    <x v="2"/>
    <x v="7"/>
    <x v="1"/>
    <x v="1"/>
    <x v="0"/>
    <x v="1"/>
    <x v="0"/>
    <x v="1"/>
    <x v="2"/>
    <x v="1"/>
    <x v="2"/>
    <x v="1"/>
    <x v="2"/>
    <x v="2"/>
    <n v="3"/>
    <x v="1"/>
    <n v="3"/>
    <n v="3"/>
    <x v="1"/>
    <x v="5"/>
  </r>
  <r>
    <n v="71"/>
    <s v="2023/06/05 2:24:22 PM GMT+5:30"/>
    <d v="2023-06-05T00:00:00"/>
    <d v="1899-12-30T02:24:22"/>
    <s v="PM"/>
    <n v="24"/>
    <x v="0"/>
    <x v="2"/>
    <x v="4"/>
    <x v="0"/>
    <x v="1"/>
    <x v="0"/>
    <x v="0"/>
    <x v="0"/>
    <x v="0"/>
    <x v="1"/>
    <x v="2"/>
    <x v="3"/>
    <x v="0"/>
    <x v="2"/>
    <x v="0"/>
    <n v="1"/>
    <x v="0"/>
    <n v="2"/>
    <n v="2"/>
    <x v="0"/>
    <x v="1"/>
  </r>
  <r>
    <n v="72"/>
    <s v="2023/06/05 2:25:28 PM GMT+5:30"/>
    <d v="2023-06-05T00:00:00"/>
    <d v="1899-12-30T02:25:28"/>
    <s v="PM"/>
    <n v="36"/>
    <x v="0"/>
    <x v="1"/>
    <x v="17"/>
    <x v="2"/>
    <x v="3"/>
    <x v="0"/>
    <x v="0"/>
    <x v="2"/>
    <x v="0"/>
    <x v="1"/>
    <x v="2"/>
    <x v="2"/>
    <x v="0"/>
    <x v="1"/>
    <x v="1"/>
    <n v="2"/>
    <x v="1"/>
    <n v="3"/>
    <n v="1"/>
    <x v="2"/>
    <x v="2"/>
  </r>
  <r>
    <n v="73"/>
    <s v="2023/06/05 2:28:10 PM GMT+5:30"/>
    <d v="2023-06-05T00:00:00"/>
    <d v="1899-12-30T02:28:10"/>
    <s v="PM"/>
    <n v="26"/>
    <x v="2"/>
    <x v="2"/>
    <x v="14"/>
    <x v="1"/>
    <x v="2"/>
    <x v="1"/>
    <x v="0"/>
    <x v="0"/>
    <x v="0"/>
    <x v="0"/>
    <x v="0"/>
    <x v="0"/>
    <x v="0"/>
    <x v="2"/>
    <x v="0"/>
    <n v="1"/>
    <x v="0"/>
    <n v="2"/>
    <n v="1"/>
    <x v="1"/>
    <x v="1"/>
  </r>
  <r>
    <n v="74"/>
    <s v="2023/06/05 2:46:25 PM GMT+5:30"/>
    <d v="2023-06-05T00:00:00"/>
    <d v="1899-12-30T02:46:25"/>
    <s v="PM"/>
    <n v="31"/>
    <x v="2"/>
    <x v="1"/>
    <x v="17"/>
    <x v="1"/>
    <x v="1"/>
    <x v="0"/>
    <x v="1"/>
    <x v="0"/>
    <x v="0"/>
    <x v="0"/>
    <x v="2"/>
    <x v="3"/>
    <x v="1"/>
    <x v="1"/>
    <x v="0"/>
    <n v="4"/>
    <x v="1"/>
    <n v="3"/>
    <n v="1"/>
    <x v="5"/>
    <x v="0"/>
  </r>
  <r>
    <n v="75"/>
    <s v="2023/06/05 3:28:01 PM GMT+5:30"/>
    <d v="2023-06-05T00:00:00"/>
    <d v="1899-12-30T03:28:01"/>
    <s v="PM"/>
    <n v="23"/>
    <x v="2"/>
    <x v="2"/>
    <x v="7"/>
    <x v="1"/>
    <x v="2"/>
    <x v="2"/>
    <x v="0"/>
    <x v="0"/>
    <x v="1"/>
    <x v="1"/>
    <x v="0"/>
    <x v="2"/>
    <x v="1"/>
    <x v="1"/>
    <x v="0"/>
    <n v="2"/>
    <x v="2"/>
    <n v="3"/>
    <n v="2"/>
    <x v="2"/>
    <x v="0"/>
  </r>
  <r>
    <n v="76"/>
    <s v="2023/06/05 4:46:52 PM GMT+5:30"/>
    <d v="2023-06-05T00:00:00"/>
    <d v="1899-12-30T04:46:52"/>
    <s v="PM"/>
    <n v="23"/>
    <x v="0"/>
    <x v="2"/>
    <x v="14"/>
    <x v="0"/>
    <x v="1"/>
    <x v="0"/>
    <x v="0"/>
    <x v="0"/>
    <x v="0"/>
    <x v="0"/>
    <x v="2"/>
    <x v="1"/>
    <x v="1"/>
    <x v="1"/>
    <x v="0"/>
    <n v="3"/>
    <x v="0"/>
    <n v="2"/>
    <n v="2"/>
    <x v="1"/>
    <x v="1"/>
  </r>
  <r>
    <n v="77"/>
    <s v="2023/06/05 4:49:43 PM GMT+5:30"/>
    <d v="2023-06-05T00:00:00"/>
    <d v="1899-12-30T04:49:43"/>
    <s v="PM"/>
    <n v="30"/>
    <x v="2"/>
    <x v="4"/>
    <x v="18"/>
    <x v="0"/>
    <x v="0"/>
    <x v="1"/>
    <x v="0"/>
    <x v="4"/>
    <x v="0"/>
    <x v="1"/>
    <x v="0"/>
    <x v="4"/>
    <x v="0"/>
    <x v="2"/>
    <x v="0"/>
    <n v="4"/>
    <x v="0"/>
    <n v="4"/>
    <n v="4"/>
    <x v="4"/>
    <x v="3"/>
  </r>
  <r>
    <n v="78"/>
    <s v="2023/06/05 4:50:33 PM GMT+5:30"/>
    <d v="2023-06-05T00:00:00"/>
    <d v="1899-12-30T04:50:33"/>
    <s v="PM"/>
    <n v="24"/>
    <x v="0"/>
    <x v="2"/>
    <x v="7"/>
    <x v="1"/>
    <x v="2"/>
    <x v="2"/>
    <x v="0"/>
    <x v="1"/>
    <x v="0"/>
    <x v="0"/>
    <x v="0"/>
    <x v="3"/>
    <x v="1"/>
    <x v="2"/>
    <x v="0"/>
    <n v="2"/>
    <x v="1"/>
    <n v="2"/>
    <n v="2"/>
    <x v="1"/>
    <x v="1"/>
  </r>
  <r>
    <n v="79"/>
    <s v="2023/06/05 4:50:44 PM GMT+5:30"/>
    <d v="2023-06-05T00:00:00"/>
    <d v="1899-12-30T04:50:44"/>
    <s v="PM"/>
    <n v="47"/>
    <x v="1"/>
    <x v="2"/>
    <x v="7"/>
    <x v="2"/>
    <x v="2"/>
    <x v="3"/>
    <x v="1"/>
    <x v="1"/>
    <x v="1"/>
    <x v="3"/>
    <x v="2"/>
    <x v="2"/>
    <x v="1"/>
    <x v="3"/>
    <x v="2"/>
    <n v="2"/>
    <x v="2"/>
    <n v="2"/>
    <n v="2"/>
    <x v="2"/>
    <x v="2"/>
  </r>
  <r>
    <n v="80"/>
    <s v="2023/06/05 4:52:12 PM GMT+5:30"/>
    <d v="2023-06-05T00:00:00"/>
    <d v="1899-12-30T04:52:12"/>
    <s v="PM"/>
    <n v="54"/>
    <x v="3"/>
    <x v="3"/>
    <x v="13"/>
    <x v="0"/>
    <x v="3"/>
    <x v="2"/>
    <x v="0"/>
    <x v="4"/>
    <x v="0"/>
    <x v="4"/>
    <x v="3"/>
    <x v="4"/>
    <x v="0"/>
    <x v="1"/>
    <x v="0"/>
    <n v="5"/>
    <x v="0"/>
    <n v="5"/>
    <n v="5"/>
    <x v="0"/>
    <x v="2"/>
  </r>
  <r>
    <n v="81"/>
    <s v="2023/06/05 6:49:25 PM GMT+5:30"/>
    <d v="2023-06-05T00:00:00"/>
    <d v="1899-12-30T06:49:25"/>
    <s v="PM"/>
    <n v="58"/>
    <x v="2"/>
    <x v="1"/>
    <x v="8"/>
    <x v="1"/>
    <x v="0"/>
    <x v="0"/>
    <x v="0"/>
    <x v="2"/>
    <x v="0"/>
    <x v="0"/>
    <x v="2"/>
    <x v="2"/>
    <x v="1"/>
    <x v="3"/>
    <x v="1"/>
    <n v="4"/>
    <x v="2"/>
    <n v="3"/>
    <n v="3"/>
    <x v="0"/>
    <x v="0"/>
  </r>
  <r>
    <n v="82"/>
    <s v="2023/06/05 7:04:21 PM GMT+5:30"/>
    <d v="2023-06-05T00:00:00"/>
    <d v="1899-12-30T07:04:21"/>
    <s v="PM"/>
    <n v="53"/>
    <x v="0"/>
    <x v="2"/>
    <x v="14"/>
    <x v="1"/>
    <x v="0"/>
    <x v="0"/>
    <x v="0"/>
    <x v="3"/>
    <x v="2"/>
    <x v="2"/>
    <x v="2"/>
    <x v="2"/>
    <x v="1"/>
    <x v="2"/>
    <x v="0"/>
    <n v="2"/>
    <x v="0"/>
    <n v="2"/>
    <n v="1"/>
    <x v="0"/>
    <x v="0"/>
  </r>
  <r>
    <n v="83"/>
    <s v="2023/06/05 8:06:04 PM GMT+5:30"/>
    <d v="2023-06-05T00:00:00"/>
    <d v="1899-12-30T08:06:04"/>
    <s v="PM"/>
    <n v="23"/>
    <x v="1"/>
    <x v="4"/>
    <x v="0"/>
    <x v="1"/>
    <x v="3"/>
    <x v="2"/>
    <x v="0"/>
    <x v="2"/>
    <x v="1"/>
    <x v="0"/>
    <x v="0"/>
    <x v="0"/>
    <x v="0"/>
    <x v="0"/>
    <x v="2"/>
    <n v="3"/>
    <x v="1"/>
    <n v="3"/>
    <n v="3"/>
    <x v="4"/>
    <x v="0"/>
  </r>
  <r>
    <n v="84"/>
    <s v="2023/06/05 8:07:52 PM GMT+5:30"/>
    <d v="2023-06-05T00:00:00"/>
    <d v="1899-12-30T08:07:52"/>
    <s v="PM"/>
    <n v="25"/>
    <x v="3"/>
    <x v="0"/>
    <x v="2"/>
    <x v="0"/>
    <x v="0"/>
    <x v="1"/>
    <x v="0"/>
    <x v="2"/>
    <x v="1"/>
    <x v="3"/>
    <x v="2"/>
    <x v="0"/>
    <x v="0"/>
    <x v="0"/>
    <x v="2"/>
    <n v="4"/>
    <x v="1"/>
    <n v="3"/>
    <n v="3"/>
    <x v="4"/>
    <x v="3"/>
  </r>
  <r>
    <n v="85"/>
    <s v="2023/06/05 8:44:09 PM GMT+5:30"/>
    <d v="2023-06-05T00:00:00"/>
    <d v="1899-12-30T08:44:09"/>
    <s v="PM"/>
    <n v="23"/>
    <x v="0"/>
    <x v="2"/>
    <x v="0"/>
    <x v="1"/>
    <x v="2"/>
    <x v="2"/>
    <x v="0"/>
    <x v="0"/>
    <x v="1"/>
    <x v="2"/>
    <x v="0"/>
    <x v="1"/>
    <x v="1"/>
    <x v="0"/>
    <x v="0"/>
    <n v="2"/>
    <x v="1"/>
    <n v="3"/>
    <n v="2"/>
    <x v="2"/>
    <x v="2"/>
  </r>
  <r>
    <n v="86"/>
    <s v="2023/06/05 8:46:09 PM GMT+5:30"/>
    <d v="2023-06-05T00:00:00"/>
    <d v="1899-12-30T08:46:09"/>
    <s v="PM"/>
    <n v="32"/>
    <x v="2"/>
    <x v="2"/>
    <x v="6"/>
    <x v="2"/>
    <x v="0"/>
    <x v="2"/>
    <x v="1"/>
    <x v="4"/>
    <x v="1"/>
    <x v="2"/>
    <x v="2"/>
    <x v="1"/>
    <x v="1"/>
    <x v="2"/>
    <x v="2"/>
    <n v="4"/>
    <x v="1"/>
    <n v="4"/>
    <n v="4"/>
    <x v="2"/>
    <x v="3"/>
  </r>
  <r>
    <n v="87"/>
    <s v="2023/06/05 8:47:42 PM GMT+5:30"/>
    <d v="2023-06-05T00:00:00"/>
    <d v="1899-12-30T08:47:42"/>
    <s v="PM"/>
    <n v="30"/>
    <x v="1"/>
    <x v="0"/>
    <x v="4"/>
    <x v="0"/>
    <x v="0"/>
    <x v="1"/>
    <x v="0"/>
    <x v="2"/>
    <x v="0"/>
    <x v="1"/>
    <x v="3"/>
    <x v="4"/>
    <x v="0"/>
    <x v="1"/>
    <x v="0"/>
    <n v="5"/>
    <x v="1"/>
    <n v="5"/>
    <n v="3"/>
    <x v="0"/>
    <x v="1"/>
  </r>
  <r>
    <n v="88"/>
    <s v="2023/06/05 8:49:12 PM GMT+5:30"/>
    <d v="2023-06-05T00:00:00"/>
    <d v="1899-12-30T08:49:12"/>
    <s v="PM"/>
    <n v="28"/>
    <x v="3"/>
    <x v="0"/>
    <x v="13"/>
    <x v="1"/>
    <x v="1"/>
    <x v="0"/>
    <x v="0"/>
    <x v="3"/>
    <x v="2"/>
    <x v="3"/>
    <x v="1"/>
    <x v="2"/>
    <x v="0"/>
    <x v="0"/>
    <x v="1"/>
    <n v="4"/>
    <x v="2"/>
    <n v="4"/>
    <n v="3"/>
    <x v="0"/>
    <x v="2"/>
  </r>
  <r>
    <n v="89"/>
    <s v="2023/06/05 8:50:24 PM GMT+5:30"/>
    <d v="2023-06-05T00:00:00"/>
    <d v="1899-12-30T08:50:24"/>
    <s v="PM"/>
    <n v="20"/>
    <x v="0"/>
    <x v="3"/>
    <x v="4"/>
    <x v="1"/>
    <x v="3"/>
    <x v="2"/>
    <x v="1"/>
    <x v="0"/>
    <x v="2"/>
    <x v="1"/>
    <x v="0"/>
    <x v="3"/>
    <x v="1"/>
    <x v="0"/>
    <x v="2"/>
    <n v="3"/>
    <x v="2"/>
    <n v="3"/>
    <n v="3"/>
    <x v="0"/>
    <x v="0"/>
  </r>
  <r>
    <n v="90"/>
    <s v="2023/06/05 8:52:01 PM GMT+5:30"/>
    <d v="2023-06-05T00:00:00"/>
    <d v="1899-12-30T08:52:01"/>
    <s v="PM"/>
    <n v="25"/>
    <x v="2"/>
    <x v="0"/>
    <x v="7"/>
    <x v="1"/>
    <x v="2"/>
    <x v="3"/>
    <x v="0"/>
    <x v="0"/>
    <x v="1"/>
    <x v="0"/>
    <x v="2"/>
    <x v="2"/>
    <x v="1"/>
    <x v="2"/>
    <x v="2"/>
    <n v="2"/>
    <x v="1"/>
    <n v="2"/>
    <n v="3"/>
    <x v="1"/>
    <x v="1"/>
  </r>
  <r>
    <n v="91"/>
    <s v="2023/06/05 9:56:02 PM GMT+5:30"/>
    <d v="2023-06-05T00:00:00"/>
    <d v="1899-12-30T09:56:02"/>
    <s v="PM"/>
    <n v="55"/>
    <x v="3"/>
    <x v="0"/>
    <x v="10"/>
    <x v="0"/>
    <x v="3"/>
    <x v="0"/>
    <x v="0"/>
    <x v="3"/>
    <x v="0"/>
    <x v="0"/>
    <x v="1"/>
    <x v="3"/>
    <x v="0"/>
    <x v="4"/>
    <x v="0"/>
    <n v="4"/>
    <x v="0"/>
    <n v="3"/>
    <n v="3"/>
    <x v="4"/>
    <x v="3"/>
  </r>
  <r>
    <n v="92"/>
    <s v="2023/06/05 9:56:08 PM GMT+5:30"/>
    <d v="2023-06-05T00:00:00"/>
    <d v="1899-12-30T09:56:08"/>
    <s v="PM"/>
    <n v="24"/>
    <x v="0"/>
    <x v="1"/>
    <x v="16"/>
    <x v="1"/>
    <x v="0"/>
    <x v="0"/>
    <x v="0"/>
    <x v="1"/>
    <x v="0"/>
    <x v="2"/>
    <x v="1"/>
    <x v="4"/>
    <x v="0"/>
    <x v="2"/>
    <x v="0"/>
    <n v="4"/>
    <x v="1"/>
    <n v="3"/>
    <n v="4"/>
    <x v="1"/>
    <x v="1"/>
  </r>
  <r>
    <n v="93"/>
    <s v="2023/06/05 9:58:17 PM GMT+5:30"/>
    <d v="2023-06-05T00:00:00"/>
    <d v="1899-12-30T09:58:17"/>
    <s v="PM"/>
    <n v="62"/>
    <x v="0"/>
    <x v="2"/>
    <x v="0"/>
    <x v="2"/>
    <x v="2"/>
    <x v="1"/>
    <x v="0"/>
    <x v="3"/>
    <x v="1"/>
    <x v="0"/>
    <x v="0"/>
    <x v="3"/>
    <x v="1"/>
    <x v="3"/>
    <x v="2"/>
    <n v="5"/>
    <x v="0"/>
    <n v="4"/>
    <n v="3"/>
    <x v="2"/>
    <x v="2"/>
  </r>
  <r>
    <n v="94"/>
    <s v="2023/06/05 10:04:32 PM GMT+5:30"/>
    <d v="2023-06-05T00:00:00"/>
    <d v="1899-12-30T10:04:32"/>
    <s v="PM"/>
    <n v="27"/>
    <x v="2"/>
    <x v="2"/>
    <x v="7"/>
    <x v="1"/>
    <x v="2"/>
    <x v="3"/>
    <x v="1"/>
    <x v="4"/>
    <x v="2"/>
    <x v="3"/>
    <x v="3"/>
    <x v="2"/>
    <x v="1"/>
    <x v="3"/>
    <x v="1"/>
    <n v="5"/>
    <x v="2"/>
    <n v="5"/>
    <n v="5"/>
    <x v="0"/>
    <x v="3"/>
  </r>
  <r>
    <n v="95"/>
    <s v="2023/06/05 10:05:25 PM GMT+5:30"/>
    <d v="2023-06-05T00:00:00"/>
    <d v="1899-12-30T10:05:25"/>
    <s v="PM"/>
    <n v="34"/>
    <x v="1"/>
    <x v="0"/>
    <x v="4"/>
    <x v="2"/>
    <x v="1"/>
    <x v="2"/>
    <x v="1"/>
    <x v="3"/>
    <x v="1"/>
    <x v="0"/>
    <x v="0"/>
    <x v="1"/>
    <x v="1"/>
    <x v="0"/>
    <x v="1"/>
    <n v="4"/>
    <x v="0"/>
    <n v="2"/>
    <n v="2"/>
    <x v="1"/>
    <x v="1"/>
  </r>
  <r>
    <n v="96"/>
    <s v="2023/06/05 10:06:15 PM GMT+5:30"/>
    <d v="2023-06-05T00:00:00"/>
    <d v="1899-12-30T10:06:15"/>
    <s v="PM"/>
    <n v="40"/>
    <x v="0"/>
    <x v="4"/>
    <x v="5"/>
    <x v="2"/>
    <x v="0"/>
    <x v="2"/>
    <x v="0"/>
    <x v="1"/>
    <x v="1"/>
    <x v="1"/>
    <x v="0"/>
    <x v="3"/>
    <x v="0"/>
    <x v="0"/>
    <x v="2"/>
    <n v="2"/>
    <x v="2"/>
    <n v="2"/>
    <n v="2"/>
    <x v="0"/>
    <x v="2"/>
  </r>
  <r>
    <n v="97"/>
    <s v="2023/06/05 10:06:46 PM GMT+5:30"/>
    <d v="2023-06-05T00:00:00"/>
    <d v="1899-12-30T10:06:46"/>
    <s v="PM"/>
    <n v="22"/>
    <x v="3"/>
    <x v="2"/>
    <x v="7"/>
    <x v="0"/>
    <x v="1"/>
    <x v="2"/>
    <x v="0"/>
    <x v="4"/>
    <x v="1"/>
    <x v="1"/>
    <x v="0"/>
    <x v="1"/>
    <x v="0"/>
    <x v="4"/>
    <x v="1"/>
    <n v="3"/>
    <x v="2"/>
    <n v="3"/>
    <n v="4"/>
    <x v="2"/>
    <x v="0"/>
  </r>
  <r>
    <n v="98"/>
    <s v="2023/06/05 10:07:31 PM GMT+5:30"/>
    <d v="2023-06-05T00:00:00"/>
    <d v="1899-12-30T10:07:31"/>
    <s v="PM"/>
    <n v="34"/>
    <x v="1"/>
    <x v="0"/>
    <x v="6"/>
    <x v="1"/>
    <x v="1"/>
    <x v="2"/>
    <x v="1"/>
    <x v="3"/>
    <x v="0"/>
    <x v="1"/>
    <x v="0"/>
    <x v="3"/>
    <x v="0"/>
    <x v="1"/>
    <x v="0"/>
    <n v="1"/>
    <x v="1"/>
    <n v="2"/>
    <n v="2"/>
    <x v="2"/>
    <x v="1"/>
  </r>
  <r>
    <n v="99"/>
    <s v="2023/06/05 10:07:33 PM GMT+5:30"/>
    <d v="2023-06-05T00:00:00"/>
    <d v="1899-12-30T10:07:33"/>
    <s v="PM"/>
    <n v="24"/>
    <x v="0"/>
    <x v="2"/>
    <x v="9"/>
    <x v="1"/>
    <x v="0"/>
    <x v="0"/>
    <x v="0"/>
    <x v="0"/>
    <x v="0"/>
    <x v="0"/>
    <x v="0"/>
    <x v="2"/>
    <x v="1"/>
    <x v="1"/>
    <x v="0"/>
    <n v="1"/>
    <x v="1"/>
    <n v="3"/>
    <n v="1"/>
    <x v="2"/>
    <x v="1"/>
  </r>
  <r>
    <n v="100"/>
    <s v="2023/06/05 10:08:15 PM GMT+5:30"/>
    <d v="2023-06-05T00:00:00"/>
    <d v="1899-12-30T10:08:15"/>
    <s v="PM"/>
    <n v="44"/>
    <x v="2"/>
    <x v="0"/>
    <x v="8"/>
    <x v="1"/>
    <x v="1"/>
    <x v="2"/>
    <x v="1"/>
    <x v="2"/>
    <x v="2"/>
    <x v="2"/>
    <x v="2"/>
    <x v="0"/>
    <x v="1"/>
    <x v="3"/>
    <x v="2"/>
    <n v="2"/>
    <x v="0"/>
    <n v="3"/>
    <n v="2"/>
    <x v="4"/>
    <x v="3"/>
  </r>
  <r>
    <n v="101"/>
    <s v="2023/06/05 10:09:03 PM GMT+5:30"/>
    <d v="2023-06-05T00:00:00"/>
    <d v="1899-12-30T10:09:03"/>
    <s v="PM"/>
    <n v="31"/>
    <x v="0"/>
    <x v="1"/>
    <x v="17"/>
    <x v="2"/>
    <x v="2"/>
    <x v="3"/>
    <x v="0"/>
    <x v="4"/>
    <x v="2"/>
    <x v="3"/>
    <x v="2"/>
    <x v="3"/>
    <x v="0"/>
    <x v="3"/>
    <x v="2"/>
    <n v="5"/>
    <x v="2"/>
    <n v="4"/>
    <n v="2"/>
    <x v="2"/>
    <x v="0"/>
  </r>
  <r>
    <n v="102"/>
    <s v="2023/06/06 8:46:03 AM GMT+5:30"/>
    <d v="2023-06-06T00:00:00"/>
    <d v="1899-12-30T08:46:03"/>
    <s v="AM"/>
    <n v="23"/>
    <x v="0"/>
    <x v="4"/>
    <x v="1"/>
    <x v="2"/>
    <x v="0"/>
    <x v="2"/>
    <x v="0"/>
    <x v="2"/>
    <x v="2"/>
    <x v="2"/>
    <x v="3"/>
    <x v="0"/>
    <x v="1"/>
    <x v="0"/>
    <x v="2"/>
    <n v="3"/>
    <x v="0"/>
    <n v="3"/>
    <n v="3"/>
    <x v="4"/>
    <x v="1"/>
  </r>
  <r>
    <n v="103"/>
    <s v="2023/06/06 9:37:33 AM GMT+5:30"/>
    <d v="2023-06-06T00:00:00"/>
    <d v="1899-12-30T09:37:33"/>
    <s v="AM"/>
    <n v="23"/>
    <x v="0"/>
    <x v="2"/>
    <x v="15"/>
    <x v="2"/>
    <x v="1"/>
    <x v="0"/>
    <x v="0"/>
    <x v="0"/>
    <x v="0"/>
    <x v="0"/>
    <x v="2"/>
    <x v="1"/>
    <x v="1"/>
    <x v="1"/>
    <x v="0"/>
    <n v="2"/>
    <x v="0"/>
    <n v="2"/>
    <n v="1"/>
    <x v="1"/>
    <x v="0"/>
  </r>
  <r>
    <n v="104"/>
    <s v="2023/06/06 9:39:32 AM GMT+5:30"/>
    <d v="2023-06-06T00:00:00"/>
    <d v="1899-12-30T09:39:32"/>
    <s v="AM"/>
    <n v="22"/>
    <x v="0"/>
    <x v="2"/>
    <x v="6"/>
    <x v="1"/>
    <x v="0"/>
    <x v="0"/>
    <x v="0"/>
    <x v="2"/>
    <x v="0"/>
    <x v="0"/>
    <x v="0"/>
    <x v="2"/>
    <x v="1"/>
    <x v="1"/>
    <x v="0"/>
    <n v="5"/>
    <x v="1"/>
    <n v="2"/>
    <n v="3"/>
    <x v="0"/>
    <x v="3"/>
  </r>
  <r>
    <n v="105"/>
    <s v="2023/06/06 9:45:55 AM GMT+5:30"/>
    <d v="2023-06-06T00:00:00"/>
    <d v="1899-12-30T09:45:55"/>
    <s v="AM"/>
    <n v="24"/>
    <x v="0"/>
    <x v="4"/>
    <x v="5"/>
    <x v="2"/>
    <x v="0"/>
    <x v="0"/>
    <x v="0"/>
    <x v="0"/>
    <x v="0"/>
    <x v="1"/>
    <x v="0"/>
    <x v="4"/>
    <x v="0"/>
    <x v="1"/>
    <x v="0"/>
    <n v="1"/>
    <x v="0"/>
    <n v="1"/>
    <n v="1"/>
    <x v="1"/>
    <x v="3"/>
  </r>
  <r>
    <n v="106"/>
    <s v="2023/06/06 9:47:31 AM GMT+5:30"/>
    <d v="2023-06-06T00:00:00"/>
    <d v="1899-12-30T09:47:31"/>
    <s v="AM"/>
    <n v="23"/>
    <x v="1"/>
    <x v="4"/>
    <x v="5"/>
    <x v="0"/>
    <x v="3"/>
    <x v="0"/>
    <x v="0"/>
    <x v="0"/>
    <x v="0"/>
    <x v="1"/>
    <x v="0"/>
    <x v="4"/>
    <x v="0"/>
    <x v="1"/>
    <x v="0"/>
    <n v="1"/>
    <x v="0"/>
    <n v="1"/>
    <n v="1"/>
    <x v="1"/>
    <x v="3"/>
  </r>
  <r>
    <n v="107"/>
    <s v="2023/06/06 9:59:35 AM GMT+5:30"/>
    <d v="2023-06-06T00:00:00"/>
    <d v="1899-12-30T09:59:35"/>
    <s v="AM"/>
    <n v="25"/>
    <x v="2"/>
    <x v="2"/>
    <x v="7"/>
    <x v="0"/>
    <x v="1"/>
    <x v="0"/>
    <x v="0"/>
    <x v="2"/>
    <x v="0"/>
    <x v="2"/>
    <x v="3"/>
    <x v="2"/>
    <x v="1"/>
    <x v="2"/>
    <x v="0"/>
    <n v="3"/>
    <x v="1"/>
    <n v="3"/>
    <n v="3"/>
    <x v="1"/>
    <x v="3"/>
  </r>
  <r>
    <n v="108"/>
    <s v="2023/06/06 10:03:52 AM GMT+5:30"/>
    <d v="2023-06-06T00:00:00"/>
    <d v="1899-12-30T10:03:52"/>
    <s v="AM"/>
    <n v="23"/>
    <x v="2"/>
    <x v="4"/>
    <x v="1"/>
    <x v="2"/>
    <x v="0"/>
    <x v="1"/>
    <x v="0"/>
    <x v="0"/>
    <x v="2"/>
    <x v="0"/>
    <x v="2"/>
    <x v="0"/>
    <x v="0"/>
    <x v="2"/>
    <x v="1"/>
    <n v="1"/>
    <x v="2"/>
    <n v="2"/>
    <n v="2"/>
    <x v="0"/>
    <x v="3"/>
  </r>
  <r>
    <n v="109"/>
    <s v="2023/06/06 10:07:39 AM GMT+5:30"/>
    <d v="2023-06-06T00:00:00"/>
    <d v="1899-12-30T10:07:39"/>
    <s v="AM"/>
    <n v="24"/>
    <x v="2"/>
    <x v="1"/>
    <x v="12"/>
    <x v="2"/>
    <x v="0"/>
    <x v="0"/>
    <x v="0"/>
    <x v="0"/>
    <x v="0"/>
    <x v="1"/>
    <x v="3"/>
    <x v="0"/>
    <x v="0"/>
    <x v="2"/>
    <x v="0"/>
    <n v="2"/>
    <x v="0"/>
    <n v="2"/>
    <n v="2"/>
    <x v="0"/>
    <x v="1"/>
  </r>
  <r>
    <n v="110"/>
    <s v="2023/06/06 10:17:06 AM GMT+5:30"/>
    <d v="2023-06-06T00:00:00"/>
    <d v="1899-12-30T10:17:06"/>
    <s v="AM"/>
    <n v="24"/>
    <x v="0"/>
    <x v="0"/>
    <x v="7"/>
    <x v="0"/>
    <x v="0"/>
    <x v="0"/>
    <x v="0"/>
    <x v="0"/>
    <x v="0"/>
    <x v="1"/>
    <x v="2"/>
    <x v="0"/>
    <x v="1"/>
    <x v="2"/>
    <x v="0"/>
    <n v="2"/>
    <x v="0"/>
    <n v="3"/>
    <n v="2"/>
    <x v="1"/>
    <x v="3"/>
  </r>
  <r>
    <n v="111"/>
    <s v="2023/06/06 10:19:05 AM GMT+5:30"/>
    <d v="2023-06-06T00:00:00"/>
    <d v="1899-12-30T10:19:05"/>
    <s v="AM"/>
    <n v="26"/>
    <x v="0"/>
    <x v="2"/>
    <x v="7"/>
    <x v="1"/>
    <x v="1"/>
    <x v="0"/>
    <x v="0"/>
    <x v="0"/>
    <x v="0"/>
    <x v="0"/>
    <x v="1"/>
    <x v="3"/>
    <x v="0"/>
    <x v="2"/>
    <x v="0"/>
    <n v="1"/>
    <x v="0"/>
    <n v="2"/>
    <n v="1"/>
    <x v="4"/>
    <x v="2"/>
  </r>
  <r>
    <n v="112"/>
    <s v="2023/06/06 10:22:47 AM GMT+5:30"/>
    <d v="2023-06-06T00:00:00"/>
    <d v="1899-12-30T10:22:47"/>
    <s v="AM"/>
    <n v="25"/>
    <x v="0"/>
    <x v="2"/>
    <x v="1"/>
    <x v="2"/>
    <x v="2"/>
    <x v="2"/>
    <x v="1"/>
    <x v="2"/>
    <x v="0"/>
    <x v="0"/>
    <x v="2"/>
    <x v="0"/>
    <x v="0"/>
    <x v="2"/>
    <x v="0"/>
    <n v="4"/>
    <x v="1"/>
    <n v="4"/>
    <n v="3"/>
    <x v="1"/>
    <x v="2"/>
  </r>
  <r>
    <n v="113"/>
    <s v="2023/06/06 10:36:14 AM GMT+5:30"/>
    <d v="2023-06-06T00:00:00"/>
    <d v="1899-12-30T10:36:14"/>
    <s v="AM"/>
    <n v="26"/>
    <x v="2"/>
    <x v="0"/>
    <x v="8"/>
    <x v="1"/>
    <x v="0"/>
    <x v="0"/>
    <x v="0"/>
    <x v="4"/>
    <x v="0"/>
    <x v="0"/>
    <x v="0"/>
    <x v="2"/>
    <x v="1"/>
    <x v="0"/>
    <x v="2"/>
    <n v="3"/>
    <x v="2"/>
    <n v="3"/>
    <n v="3"/>
    <x v="4"/>
    <x v="0"/>
  </r>
  <r>
    <n v="114"/>
    <s v="2023/06/06 10:46:31 AM GMT+5:30"/>
    <d v="2023-06-06T00:00:00"/>
    <d v="1899-12-30T10:46:31"/>
    <s v="AM"/>
    <n v="29"/>
    <x v="2"/>
    <x v="2"/>
    <x v="7"/>
    <x v="1"/>
    <x v="2"/>
    <x v="0"/>
    <x v="1"/>
    <x v="4"/>
    <x v="2"/>
    <x v="0"/>
    <x v="0"/>
    <x v="1"/>
    <x v="1"/>
    <x v="2"/>
    <x v="0"/>
    <n v="3"/>
    <x v="1"/>
    <n v="4"/>
    <n v="4"/>
    <x v="1"/>
    <x v="1"/>
  </r>
  <r>
    <n v="115"/>
    <s v="2023/06/06 11:20:53 AM GMT+5:30"/>
    <d v="2023-06-06T00:00:00"/>
    <d v="1899-12-30T11:20:53"/>
    <s v="AM"/>
    <n v="23"/>
    <x v="0"/>
    <x v="1"/>
    <x v="5"/>
    <x v="0"/>
    <x v="1"/>
    <x v="0"/>
    <x v="0"/>
    <x v="1"/>
    <x v="0"/>
    <x v="1"/>
    <x v="1"/>
    <x v="3"/>
    <x v="0"/>
    <x v="2"/>
    <x v="0"/>
    <n v="2"/>
    <x v="0"/>
    <n v="3"/>
    <n v="4"/>
    <x v="0"/>
    <x v="0"/>
  </r>
  <r>
    <n v="116"/>
    <s v="2023/06/06 11:49:21 AM GMT+5:30"/>
    <d v="2023-06-06T00:00:00"/>
    <d v="1899-12-30T11:49:21"/>
    <s v="AM"/>
    <n v="30"/>
    <x v="2"/>
    <x v="3"/>
    <x v="6"/>
    <x v="0"/>
    <x v="0"/>
    <x v="0"/>
    <x v="0"/>
    <x v="3"/>
    <x v="0"/>
    <x v="0"/>
    <x v="0"/>
    <x v="0"/>
    <x v="0"/>
    <x v="2"/>
    <x v="0"/>
    <n v="1"/>
    <x v="0"/>
    <n v="1"/>
    <n v="2"/>
    <x v="0"/>
    <x v="3"/>
  </r>
  <r>
    <n v="117"/>
    <s v="2023/06/06 12:00:16 PM GMT+5:30"/>
    <d v="2023-06-06T00:00:00"/>
    <d v="1899-12-30T12:00:16"/>
    <s v="PM"/>
    <n v="23"/>
    <x v="0"/>
    <x v="2"/>
    <x v="9"/>
    <x v="1"/>
    <x v="3"/>
    <x v="2"/>
    <x v="0"/>
    <x v="0"/>
    <x v="0"/>
    <x v="0"/>
    <x v="0"/>
    <x v="3"/>
    <x v="1"/>
    <x v="1"/>
    <x v="0"/>
    <n v="3"/>
    <x v="1"/>
    <n v="3"/>
    <n v="3"/>
    <x v="1"/>
    <x v="3"/>
  </r>
  <r>
    <n v="118"/>
    <s v="2023/06/06 12:52:14 PM GMT+5:30"/>
    <d v="2023-06-06T00:00:00"/>
    <d v="1899-12-30T12:52:14"/>
    <s v="PM"/>
    <n v="21"/>
    <x v="0"/>
    <x v="2"/>
    <x v="1"/>
    <x v="1"/>
    <x v="2"/>
    <x v="0"/>
    <x v="0"/>
    <x v="0"/>
    <x v="0"/>
    <x v="3"/>
    <x v="1"/>
    <x v="2"/>
    <x v="1"/>
    <x v="1"/>
    <x v="0"/>
    <n v="4"/>
    <x v="1"/>
    <n v="3"/>
    <n v="3"/>
    <x v="1"/>
    <x v="0"/>
  </r>
  <r>
    <n v="119"/>
    <s v="2023/06/06 1:06:16 PM GMT+5:30"/>
    <d v="2023-06-06T00:00:00"/>
    <d v="1899-12-30T01:06:16"/>
    <s v="PM"/>
    <n v="23"/>
    <x v="0"/>
    <x v="1"/>
    <x v="9"/>
    <x v="1"/>
    <x v="0"/>
    <x v="2"/>
    <x v="0"/>
    <x v="0"/>
    <x v="0"/>
    <x v="0"/>
    <x v="2"/>
    <x v="3"/>
    <x v="0"/>
    <x v="2"/>
    <x v="1"/>
    <n v="3"/>
    <x v="0"/>
    <n v="2"/>
    <n v="2"/>
    <x v="4"/>
    <x v="1"/>
  </r>
  <r>
    <n v="120"/>
    <s v="2023/06/06 2:07:12 PM GMT+5:30"/>
    <d v="2023-06-06T00:00:00"/>
    <d v="1899-12-30T02:07:12"/>
    <s v="PM"/>
    <n v="21"/>
    <x v="0"/>
    <x v="1"/>
    <x v="1"/>
    <x v="2"/>
    <x v="0"/>
    <x v="2"/>
    <x v="0"/>
    <x v="3"/>
    <x v="0"/>
    <x v="4"/>
    <x v="2"/>
    <x v="3"/>
    <x v="1"/>
    <x v="2"/>
    <x v="2"/>
    <n v="3"/>
    <x v="1"/>
    <n v="3"/>
    <n v="3"/>
    <x v="2"/>
    <x v="3"/>
  </r>
  <r>
    <n v="121"/>
    <s v="2023/06/06 3:02:38 PM GMT+5:30"/>
    <d v="2023-06-06T00:00:00"/>
    <d v="1899-12-30T03:02:38"/>
    <s v="PM"/>
    <n v="23"/>
    <x v="0"/>
    <x v="2"/>
    <x v="8"/>
    <x v="1"/>
    <x v="1"/>
    <x v="0"/>
    <x v="0"/>
    <x v="1"/>
    <x v="0"/>
    <x v="1"/>
    <x v="2"/>
    <x v="1"/>
    <x v="1"/>
    <x v="2"/>
    <x v="0"/>
    <n v="2"/>
    <x v="1"/>
    <n v="2"/>
    <n v="1"/>
    <x v="1"/>
    <x v="2"/>
  </r>
  <r>
    <n v="122"/>
    <s v="2023/06/06 4:25:49 PM GMT+5:30"/>
    <d v="2023-06-06T00:00:00"/>
    <d v="1899-12-30T04:25:49"/>
    <s v="PM"/>
    <n v="27"/>
    <x v="2"/>
    <x v="1"/>
    <x v="7"/>
    <x v="2"/>
    <x v="1"/>
    <x v="0"/>
    <x v="0"/>
    <x v="3"/>
    <x v="0"/>
    <x v="0"/>
    <x v="2"/>
    <x v="3"/>
    <x v="0"/>
    <x v="2"/>
    <x v="0"/>
    <n v="3"/>
    <x v="1"/>
    <n v="3"/>
    <n v="1"/>
    <x v="1"/>
    <x v="1"/>
  </r>
  <r>
    <n v="123"/>
    <s v="2023/06/06 4:46:25 PM GMT+5:30"/>
    <d v="2023-06-06T00:00:00"/>
    <d v="1899-12-30T04:46:25"/>
    <s v="PM"/>
    <n v="38"/>
    <x v="0"/>
    <x v="1"/>
    <x v="9"/>
    <x v="1"/>
    <x v="1"/>
    <x v="0"/>
    <x v="0"/>
    <x v="1"/>
    <x v="0"/>
    <x v="1"/>
    <x v="2"/>
    <x v="2"/>
    <x v="0"/>
    <x v="2"/>
    <x v="2"/>
    <n v="4"/>
    <x v="1"/>
    <n v="4"/>
    <n v="2"/>
    <x v="1"/>
    <x v="1"/>
  </r>
  <r>
    <n v="124"/>
    <s v="2023/06/06 5:16:58 PM GMT+5:30"/>
    <d v="2023-06-06T00:00:00"/>
    <d v="1899-12-30T05:16:58"/>
    <s v="PM"/>
    <n v="23"/>
    <x v="0"/>
    <x v="2"/>
    <x v="4"/>
    <x v="1"/>
    <x v="2"/>
    <x v="0"/>
    <x v="1"/>
    <x v="0"/>
    <x v="0"/>
    <x v="0"/>
    <x v="0"/>
    <x v="2"/>
    <x v="1"/>
    <x v="1"/>
    <x v="0"/>
    <n v="3"/>
    <x v="2"/>
    <n v="2"/>
    <n v="2"/>
    <x v="2"/>
    <x v="1"/>
  </r>
  <r>
    <n v="125"/>
    <s v="2023/06/06 6:32:00 PM GMT+5:30"/>
    <d v="2023-06-06T00:00:00"/>
    <d v="1899-12-30T06:32:00"/>
    <s v="PM"/>
    <n v="38"/>
    <x v="0"/>
    <x v="2"/>
    <x v="5"/>
    <x v="1"/>
    <x v="1"/>
    <x v="2"/>
    <x v="1"/>
    <x v="3"/>
    <x v="2"/>
    <x v="0"/>
    <x v="0"/>
    <x v="1"/>
    <x v="1"/>
    <x v="2"/>
    <x v="1"/>
    <n v="4"/>
    <x v="2"/>
    <n v="4"/>
    <n v="2"/>
    <x v="4"/>
    <x v="2"/>
  </r>
  <r>
    <n v="126"/>
    <s v="2023/06/06 6:32:36 PM GMT+5:30"/>
    <d v="2023-06-06T00:00:00"/>
    <d v="1899-12-30T06:32:36"/>
    <s v="PM"/>
    <n v="23"/>
    <x v="2"/>
    <x v="0"/>
    <x v="7"/>
    <x v="1"/>
    <x v="0"/>
    <x v="2"/>
    <x v="0"/>
    <x v="3"/>
    <x v="2"/>
    <x v="2"/>
    <x v="0"/>
    <x v="0"/>
    <x v="0"/>
    <x v="1"/>
    <x v="2"/>
    <n v="2"/>
    <x v="0"/>
    <n v="3"/>
    <n v="3"/>
    <x v="0"/>
    <x v="0"/>
  </r>
  <r>
    <n v="127"/>
    <s v="2023/06/06 6:33:23 PM GMT+5:30"/>
    <d v="2023-06-06T00:00:00"/>
    <d v="1899-12-30T06:33:23"/>
    <s v="PM"/>
    <n v="24"/>
    <x v="2"/>
    <x v="4"/>
    <x v="8"/>
    <x v="1"/>
    <x v="0"/>
    <x v="2"/>
    <x v="1"/>
    <x v="1"/>
    <x v="2"/>
    <x v="1"/>
    <x v="0"/>
    <x v="3"/>
    <x v="0"/>
    <x v="0"/>
    <x v="1"/>
    <n v="3"/>
    <x v="2"/>
    <n v="3"/>
    <n v="2"/>
    <x v="4"/>
    <x v="3"/>
  </r>
  <r>
    <n v="128"/>
    <s v="2023/06/06 6:34:44 PM GMT+5:30"/>
    <d v="2023-06-06T00:00:00"/>
    <d v="1899-12-30T06:34:44"/>
    <s v="PM"/>
    <n v="25"/>
    <x v="0"/>
    <x v="4"/>
    <x v="12"/>
    <x v="0"/>
    <x v="0"/>
    <x v="1"/>
    <x v="1"/>
    <x v="1"/>
    <x v="2"/>
    <x v="1"/>
    <x v="0"/>
    <x v="0"/>
    <x v="0"/>
    <x v="1"/>
    <x v="1"/>
    <n v="2"/>
    <x v="0"/>
    <n v="3"/>
    <n v="2"/>
    <x v="4"/>
    <x v="3"/>
  </r>
  <r>
    <n v="129"/>
    <s v="2023/06/06 6:35:14 PM GMT+5:30"/>
    <d v="2023-06-06T00:00:00"/>
    <d v="1899-12-30T06:35:14"/>
    <s v="PM"/>
    <n v="26"/>
    <x v="2"/>
    <x v="2"/>
    <x v="13"/>
    <x v="0"/>
    <x v="0"/>
    <x v="0"/>
    <x v="0"/>
    <x v="0"/>
    <x v="0"/>
    <x v="1"/>
    <x v="0"/>
    <x v="0"/>
    <x v="1"/>
    <x v="1"/>
    <x v="0"/>
    <n v="1"/>
    <x v="0"/>
    <n v="2"/>
    <n v="1"/>
    <x v="1"/>
    <x v="3"/>
  </r>
  <r>
    <n v="130"/>
    <s v="2023/06/06 6:35:33 PM GMT+5:30"/>
    <d v="2023-06-06T00:00:00"/>
    <d v="1899-12-30T06:35:33"/>
    <s v="PM"/>
    <n v="27"/>
    <x v="2"/>
    <x v="4"/>
    <x v="19"/>
    <x v="1"/>
    <x v="1"/>
    <x v="1"/>
    <x v="1"/>
    <x v="3"/>
    <x v="2"/>
    <x v="0"/>
    <x v="0"/>
    <x v="0"/>
    <x v="0"/>
    <x v="0"/>
    <x v="1"/>
    <n v="3"/>
    <x v="2"/>
    <n v="3"/>
    <n v="2"/>
    <x v="0"/>
    <x v="1"/>
  </r>
  <r>
    <n v="131"/>
    <s v="2023/06/06 6:36:16 PM GMT+5:30"/>
    <d v="2023-06-06T00:00:00"/>
    <d v="1899-12-30T06:36:16"/>
    <s v="PM"/>
    <n v="29"/>
    <x v="1"/>
    <x v="4"/>
    <x v="0"/>
    <x v="0"/>
    <x v="0"/>
    <x v="2"/>
    <x v="0"/>
    <x v="0"/>
    <x v="2"/>
    <x v="0"/>
    <x v="0"/>
    <x v="0"/>
    <x v="0"/>
    <x v="0"/>
    <x v="1"/>
    <n v="3"/>
    <x v="2"/>
    <n v="2"/>
    <n v="1"/>
    <x v="0"/>
    <x v="3"/>
  </r>
  <r>
    <n v="132"/>
    <s v="2023/06/06 6:37:19 PM GMT+5:30"/>
    <d v="2023-06-06T00:00:00"/>
    <d v="1899-12-30T06:37:19"/>
    <s v="PM"/>
    <n v="35"/>
    <x v="1"/>
    <x v="0"/>
    <x v="5"/>
    <x v="1"/>
    <x v="1"/>
    <x v="1"/>
    <x v="0"/>
    <x v="3"/>
    <x v="2"/>
    <x v="0"/>
    <x v="0"/>
    <x v="0"/>
    <x v="1"/>
    <x v="3"/>
    <x v="1"/>
    <n v="4"/>
    <x v="2"/>
    <n v="3"/>
    <n v="2"/>
    <x v="0"/>
    <x v="0"/>
  </r>
  <r>
    <n v="133"/>
    <s v="2023/06/06 6:37:26 PM GMT+5:30"/>
    <d v="2023-06-06T00:00:00"/>
    <d v="1899-12-30T06:37:26"/>
    <s v="PM"/>
    <n v="21"/>
    <x v="0"/>
    <x v="1"/>
    <x v="4"/>
    <x v="0"/>
    <x v="0"/>
    <x v="0"/>
    <x v="0"/>
    <x v="0"/>
    <x v="0"/>
    <x v="0"/>
    <x v="2"/>
    <x v="0"/>
    <x v="1"/>
    <x v="1"/>
    <x v="0"/>
    <n v="1"/>
    <x v="1"/>
    <n v="3"/>
    <n v="1"/>
    <x v="0"/>
    <x v="1"/>
  </r>
  <r>
    <n v="134"/>
    <s v="2023/06/06 6:38:03 PM GMT+5:30"/>
    <d v="2023-06-06T00:00:00"/>
    <d v="1899-12-30T06:38:03"/>
    <s v="PM"/>
    <n v="36"/>
    <x v="2"/>
    <x v="0"/>
    <x v="9"/>
    <x v="1"/>
    <x v="1"/>
    <x v="2"/>
    <x v="1"/>
    <x v="4"/>
    <x v="1"/>
    <x v="0"/>
    <x v="2"/>
    <x v="3"/>
    <x v="0"/>
    <x v="0"/>
    <x v="1"/>
    <n v="2"/>
    <x v="0"/>
    <n v="2"/>
    <n v="3"/>
    <x v="4"/>
    <x v="3"/>
  </r>
  <r>
    <n v="135"/>
    <s v="2023/06/06 6:38:45 PM GMT+5:30"/>
    <d v="2023-06-06T00:00:00"/>
    <d v="1899-12-30T06:38:45"/>
    <s v="PM"/>
    <n v="44"/>
    <x v="0"/>
    <x v="0"/>
    <x v="0"/>
    <x v="1"/>
    <x v="3"/>
    <x v="1"/>
    <x v="1"/>
    <x v="1"/>
    <x v="2"/>
    <x v="1"/>
    <x v="1"/>
    <x v="0"/>
    <x v="1"/>
    <x v="0"/>
    <x v="1"/>
    <n v="2"/>
    <x v="2"/>
    <n v="2"/>
    <n v="2"/>
    <x v="0"/>
    <x v="3"/>
  </r>
  <r>
    <n v="136"/>
    <s v="2023/06/06 6:38:49 PM GMT+5:30"/>
    <d v="2023-06-06T00:00:00"/>
    <d v="1899-12-30T06:38:49"/>
    <s v="PM"/>
    <n v="32"/>
    <x v="0"/>
    <x v="4"/>
    <x v="13"/>
    <x v="0"/>
    <x v="3"/>
    <x v="0"/>
    <x v="0"/>
    <x v="0"/>
    <x v="0"/>
    <x v="1"/>
    <x v="0"/>
    <x v="4"/>
    <x v="0"/>
    <x v="1"/>
    <x v="0"/>
    <n v="1"/>
    <x v="0"/>
    <n v="1"/>
    <n v="1"/>
    <x v="2"/>
    <x v="3"/>
  </r>
  <r>
    <n v="137"/>
    <s v="2023/06/06 6:39:26 PM GMT+5:30"/>
    <d v="2023-06-06T00:00:00"/>
    <d v="1899-12-30T06:39:26"/>
    <s v="PM"/>
    <n v="30"/>
    <x v="2"/>
    <x v="0"/>
    <x v="20"/>
    <x v="1"/>
    <x v="1"/>
    <x v="1"/>
    <x v="0"/>
    <x v="3"/>
    <x v="0"/>
    <x v="4"/>
    <x v="1"/>
    <x v="3"/>
    <x v="0"/>
    <x v="2"/>
    <x v="0"/>
    <n v="4"/>
    <x v="2"/>
    <n v="3"/>
    <n v="2"/>
    <x v="0"/>
    <x v="1"/>
  </r>
  <r>
    <n v="138"/>
    <s v="2023/06/06 6:40:27 PM GMT+5:30"/>
    <d v="2023-06-06T00:00:00"/>
    <d v="1899-12-30T06:40:27"/>
    <s v="PM"/>
    <n v="36"/>
    <x v="3"/>
    <x v="2"/>
    <x v="7"/>
    <x v="2"/>
    <x v="2"/>
    <x v="3"/>
    <x v="1"/>
    <x v="2"/>
    <x v="1"/>
    <x v="3"/>
    <x v="3"/>
    <x v="2"/>
    <x v="1"/>
    <x v="3"/>
    <x v="2"/>
    <n v="5"/>
    <x v="1"/>
    <n v="5"/>
    <n v="5"/>
    <x v="2"/>
    <x v="2"/>
  </r>
  <r>
    <n v="139"/>
    <s v="2023/06/06 6:40:30 PM GMT+5:30"/>
    <d v="2023-06-06T00:00:00"/>
    <d v="1899-12-30T06:40:30"/>
    <s v="PM"/>
    <n v="25"/>
    <x v="2"/>
    <x v="2"/>
    <x v="13"/>
    <x v="1"/>
    <x v="2"/>
    <x v="0"/>
    <x v="0"/>
    <x v="0"/>
    <x v="0"/>
    <x v="0"/>
    <x v="2"/>
    <x v="4"/>
    <x v="1"/>
    <x v="1"/>
    <x v="0"/>
    <n v="1"/>
    <x v="0"/>
    <n v="1"/>
    <n v="1"/>
    <x v="1"/>
    <x v="3"/>
  </r>
  <r>
    <n v="140"/>
    <s v="2023/06/06 6:41:11 PM GMT+5:30"/>
    <d v="2023-06-06T00:00:00"/>
    <d v="1899-12-30T06:41:11"/>
    <s v="PM"/>
    <n v="20"/>
    <x v="0"/>
    <x v="3"/>
    <x v="12"/>
    <x v="0"/>
    <x v="3"/>
    <x v="0"/>
    <x v="0"/>
    <x v="0"/>
    <x v="0"/>
    <x v="4"/>
    <x v="1"/>
    <x v="4"/>
    <x v="0"/>
    <x v="1"/>
    <x v="0"/>
    <n v="4"/>
    <x v="0"/>
    <n v="1"/>
    <n v="1"/>
    <x v="1"/>
    <x v="1"/>
  </r>
  <r>
    <n v="141"/>
    <s v="2023/06/06 6:42:00 PM GMT+5:30"/>
    <d v="2023-06-06T00:00:00"/>
    <d v="1899-12-30T06:42:00"/>
    <s v="PM"/>
    <n v="35"/>
    <x v="0"/>
    <x v="4"/>
    <x v="0"/>
    <x v="1"/>
    <x v="1"/>
    <x v="2"/>
    <x v="1"/>
    <x v="3"/>
    <x v="2"/>
    <x v="2"/>
    <x v="2"/>
    <x v="0"/>
    <x v="1"/>
    <x v="0"/>
    <x v="1"/>
    <n v="2"/>
    <x v="1"/>
    <n v="4"/>
    <n v="3"/>
    <x v="4"/>
    <x v="1"/>
  </r>
  <r>
    <n v="142"/>
    <s v="2023/06/06 6:42:07 PM GMT+5:30"/>
    <d v="2023-06-06T00:00:00"/>
    <d v="1899-12-30T06:42:07"/>
    <s v="PM"/>
    <n v="42"/>
    <x v="2"/>
    <x v="2"/>
    <x v="21"/>
    <x v="0"/>
    <x v="1"/>
    <x v="0"/>
    <x v="0"/>
    <x v="0"/>
    <x v="0"/>
    <x v="1"/>
    <x v="0"/>
    <x v="4"/>
    <x v="0"/>
    <x v="1"/>
    <x v="0"/>
    <n v="1"/>
    <x v="0"/>
    <n v="1"/>
    <n v="1"/>
    <x v="1"/>
    <x v="1"/>
  </r>
  <r>
    <n v="143"/>
    <s v="2023/06/06 6:43:02 PM GMT+5:30"/>
    <d v="2023-06-06T00:00:00"/>
    <d v="1899-12-30T06:43:02"/>
    <s v="PM"/>
    <n v="37"/>
    <x v="0"/>
    <x v="0"/>
    <x v="12"/>
    <x v="1"/>
    <x v="1"/>
    <x v="2"/>
    <x v="0"/>
    <x v="1"/>
    <x v="2"/>
    <x v="1"/>
    <x v="0"/>
    <x v="3"/>
    <x v="1"/>
    <x v="2"/>
    <x v="1"/>
    <n v="2"/>
    <x v="2"/>
    <n v="1"/>
    <n v="1"/>
    <x v="4"/>
    <x v="0"/>
  </r>
  <r>
    <n v="144"/>
    <s v="2023/06/06 6:43:32 PM GMT+5:30"/>
    <d v="2023-06-06T00:00:00"/>
    <d v="1899-12-30T06:43:32"/>
    <s v="PM"/>
    <n v="28"/>
    <x v="0"/>
    <x v="3"/>
    <x v="3"/>
    <x v="0"/>
    <x v="3"/>
    <x v="0"/>
    <x v="0"/>
    <x v="0"/>
    <x v="0"/>
    <x v="1"/>
    <x v="2"/>
    <x v="4"/>
    <x v="0"/>
    <x v="1"/>
    <x v="0"/>
    <n v="3"/>
    <x v="1"/>
    <n v="2"/>
    <n v="1"/>
    <x v="1"/>
    <x v="3"/>
  </r>
  <r>
    <n v="145"/>
    <s v="2023/06/06 6:44:04 PM GMT+5:30"/>
    <d v="2023-06-06T00:00:00"/>
    <d v="1899-12-30T06:44:04"/>
    <s v="PM"/>
    <n v="27"/>
    <x v="2"/>
    <x v="4"/>
    <x v="9"/>
    <x v="1"/>
    <x v="0"/>
    <x v="2"/>
    <x v="1"/>
    <x v="1"/>
    <x v="2"/>
    <x v="1"/>
    <x v="2"/>
    <x v="3"/>
    <x v="1"/>
    <x v="1"/>
    <x v="2"/>
    <n v="3"/>
    <x v="2"/>
    <n v="2"/>
    <n v="2"/>
    <x v="0"/>
    <x v="3"/>
  </r>
  <r>
    <n v="146"/>
    <s v="2023/06/06 6:44:50 PM GMT+5:30"/>
    <d v="2023-06-06T00:00:00"/>
    <d v="1899-12-30T06:44:50"/>
    <s v="PM"/>
    <n v="45"/>
    <x v="0"/>
    <x v="4"/>
    <x v="12"/>
    <x v="1"/>
    <x v="3"/>
    <x v="2"/>
    <x v="0"/>
    <x v="1"/>
    <x v="2"/>
    <x v="1"/>
    <x v="2"/>
    <x v="3"/>
    <x v="1"/>
    <x v="2"/>
    <x v="1"/>
    <n v="2"/>
    <x v="2"/>
    <n v="2"/>
    <n v="2"/>
    <x v="0"/>
    <x v="1"/>
  </r>
  <r>
    <n v="147"/>
    <s v="2023/06/06 6:45:07 PM GMT+5:30"/>
    <d v="2023-06-06T00:00:00"/>
    <d v="1899-12-30T06:45:07"/>
    <s v="PM"/>
    <n v="35"/>
    <x v="2"/>
    <x v="2"/>
    <x v="22"/>
    <x v="0"/>
    <x v="2"/>
    <x v="0"/>
    <x v="1"/>
    <x v="0"/>
    <x v="0"/>
    <x v="2"/>
    <x v="1"/>
    <x v="4"/>
    <x v="0"/>
    <x v="1"/>
    <x v="0"/>
    <n v="1"/>
    <x v="0"/>
    <n v="1"/>
    <n v="1"/>
    <x v="0"/>
    <x v="2"/>
  </r>
  <r>
    <n v="148"/>
    <s v="2023/06/06 6:45:33 PM GMT+5:30"/>
    <d v="2023-06-06T00:00:00"/>
    <d v="1899-12-30T06:45:33"/>
    <s v="PM"/>
    <n v="50"/>
    <x v="0"/>
    <x v="3"/>
    <x v="5"/>
    <x v="1"/>
    <x v="0"/>
    <x v="1"/>
    <x v="1"/>
    <x v="3"/>
    <x v="0"/>
    <x v="1"/>
    <x v="2"/>
    <x v="1"/>
    <x v="0"/>
    <x v="2"/>
    <x v="1"/>
    <n v="2"/>
    <x v="2"/>
    <n v="3"/>
    <n v="2"/>
    <x v="0"/>
    <x v="0"/>
  </r>
  <r>
    <n v="149"/>
    <s v="2023/06/06 6:46:14 PM GMT+5:30"/>
    <d v="2023-06-06T00:00:00"/>
    <d v="1899-12-30T06:46:14"/>
    <s v="PM"/>
    <n v="54"/>
    <x v="0"/>
    <x v="0"/>
    <x v="15"/>
    <x v="1"/>
    <x v="0"/>
    <x v="0"/>
    <x v="1"/>
    <x v="3"/>
    <x v="2"/>
    <x v="2"/>
    <x v="2"/>
    <x v="0"/>
    <x v="1"/>
    <x v="2"/>
    <x v="0"/>
    <n v="2"/>
    <x v="2"/>
    <n v="3"/>
    <n v="2"/>
    <x v="0"/>
    <x v="0"/>
  </r>
  <r>
    <n v="150"/>
    <s v="2023/06/06 6:46:21 PM GMT+5:30"/>
    <d v="2023-06-06T00:00:00"/>
    <d v="1899-12-30T06:46:21"/>
    <s v="PM"/>
    <n v="29"/>
    <x v="0"/>
    <x v="3"/>
    <x v="13"/>
    <x v="0"/>
    <x v="3"/>
    <x v="0"/>
    <x v="0"/>
    <x v="0"/>
    <x v="0"/>
    <x v="0"/>
    <x v="2"/>
    <x v="4"/>
    <x v="0"/>
    <x v="1"/>
    <x v="0"/>
    <n v="1"/>
    <x v="1"/>
    <n v="1"/>
    <n v="1"/>
    <x v="0"/>
    <x v="1"/>
  </r>
  <r>
    <n v="151"/>
    <s v="2023/06/06 6:48:26 PM GMT+5:30"/>
    <d v="2023-06-06T00:00:00"/>
    <d v="1899-12-30T06:48:26"/>
    <s v="PM"/>
    <n v="63"/>
    <x v="2"/>
    <x v="2"/>
    <x v="21"/>
    <x v="1"/>
    <x v="2"/>
    <x v="0"/>
    <x v="0"/>
    <x v="0"/>
    <x v="0"/>
    <x v="0"/>
    <x v="0"/>
    <x v="0"/>
    <x v="1"/>
    <x v="1"/>
    <x v="0"/>
    <n v="2"/>
    <x v="1"/>
    <n v="3"/>
    <n v="2"/>
    <x v="0"/>
    <x v="3"/>
  </r>
  <r>
    <n v="152"/>
    <s v="2023/06/06 6:51:13 PM GMT+5:30"/>
    <d v="2023-06-06T00:00:00"/>
    <d v="1899-12-30T06:51:13"/>
    <s v="PM"/>
    <n v="24"/>
    <x v="2"/>
    <x v="0"/>
    <x v="4"/>
    <x v="2"/>
    <x v="0"/>
    <x v="0"/>
    <x v="0"/>
    <x v="0"/>
    <x v="0"/>
    <x v="0"/>
    <x v="0"/>
    <x v="0"/>
    <x v="1"/>
    <x v="1"/>
    <x v="2"/>
    <n v="2"/>
    <x v="1"/>
    <n v="2"/>
    <n v="1"/>
    <x v="0"/>
    <x v="1"/>
  </r>
  <r>
    <n v="153"/>
    <s v="2023/06/06 6:57:14 PM GMT+5:30"/>
    <d v="2023-06-06T00:00:00"/>
    <d v="1899-12-30T06:57:14"/>
    <s v="PM"/>
    <n v="23"/>
    <x v="0"/>
    <x v="2"/>
    <x v="0"/>
    <x v="1"/>
    <x v="2"/>
    <x v="0"/>
    <x v="0"/>
    <x v="0"/>
    <x v="0"/>
    <x v="2"/>
    <x v="1"/>
    <x v="3"/>
    <x v="0"/>
    <x v="1"/>
    <x v="0"/>
    <n v="1"/>
    <x v="0"/>
    <n v="1"/>
    <n v="1"/>
    <x v="1"/>
    <x v="2"/>
  </r>
  <r>
    <n v="154"/>
    <s v="2023/06/06 7:02:21 PM GMT+5:30"/>
    <d v="2023-06-06T00:00:00"/>
    <d v="1899-12-30T07:02:21"/>
    <s v="PM"/>
    <n v="26"/>
    <x v="0"/>
    <x v="0"/>
    <x v="4"/>
    <x v="0"/>
    <x v="0"/>
    <x v="2"/>
    <x v="0"/>
    <x v="0"/>
    <x v="0"/>
    <x v="4"/>
    <x v="1"/>
    <x v="4"/>
    <x v="0"/>
    <x v="0"/>
    <x v="0"/>
    <n v="5"/>
    <x v="0"/>
    <n v="1"/>
    <n v="1"/>
    <x v="1"/>
    <x v="1"/>
  </r>
  <r>
    <n v="155"/>
    <s v="2023/06/06 7:08:47 PM GMT+5:30"/>
    <d v="2023-06-06T00:00:00"/>
    <d v="1899-12-30T07:08:47"/>
    <s v="PM"/>
    <n v="29"/>
    <x v="2"/>
    <x v="3"/>
    <x v="4"/>
    <x v="1"/>
    <x v="3"/>
    <x v="1"/>
    <x v="0"/>
    <x v="2"/>
    <x v="0"/>
    <x v="0"/>
    <x v="0"/>
    <x v="4"/>
    <x v="1"/>
    <x v="4"/>
    <x v="0"/>
    <n v="3"/>
    <x v="0"/>
    <n v="1"/>
    <n v="1"/>
    <x v="0"/>
    <x v="2"/>
  </r>
  <r>
    <n v="156"/>
    <s v="2023/06/06 7:10:14 PM GMT+5:30"/>
    <d v="2023-06-06T00:00:00"/>
    <d v="1899-12-30T07:10:14"/>
    <s v="PM"/>
    <n v="46"/>
    <x v="1"/>
    <x v="0"/>
    <x v="4"/>
    <x v="1"/>
    <x v="1"/>
    <x v="0"/>
    <x v="0"/>
    <x v="1"/>
    <x v="2"/>
    <x v="0"/>
    <x v="0"/>
    <x v="0"/>
    <x v="1"/>
    <x v="2"/>
    <x v="1"/>
    <n v="2"/>
    <x v="0"/>
    <n v="3"/>
    <n v="2"/>
    <x v="0"/>
    <x v="0"/>
  </r>
  <r>
    <n v="157"/>
    <s v="2023/06/06 7:10:55 PM GMT+5:30"/>
    <d v="2023-06-06T00:00:00"/>
    <d v="1899-12-30T07:10:55"/>
    <s v="PM"/>
    <n v="24"/>
    <x v="2"/>
    <x v="2"/>
    <x v="7"/>
    <x v="1"/>
    <x v="1"/>
    <x v="0"/>
    <x v="0"/>
    <x v="4"/>
    <x v="0"/>
    <x v="0"/>
    <x v="0"/>
    <x v="0"/>
    <x v="1"/>
    <x v="0"/>
    <x v="0"/>
    <n v="3"/>
    <x v="0"/>
    <n v="4"/>
    <n v="5"/>
    <x v="1"/>
    <x v="4"/>
  </r>
  <r>
    <n v="158"/>
    <s v="2023/06/06 7:11:13 PM GMT+5:30"/>
    <d v="2023-06-06T00:00:00"/>
    <d v="1899-12-30T07:11:13"/>
    <s v="PM"/>
    <n v="33"/>
    <x v="0"/>
    <x v="0"/>
    <x v="23"/>
    <x v="1"/>
    <x v="0"/>
    <x v="1"/>
    <x v="0"/>
    <x v="1"/>
    <x v="2"/>
    <x v="0"/>
    <x v="0"/>
    <x v="3"/>
    <x v="1"/>
    <x v="0"/>
    <x v="1"/>
    <n v="2"/>
    <x v="2"/>
    <n v="2"/>
    <n v="2"/>
    <x v="0"/>
    <x v="0"/>
  </r>
  <r>
    <n v="159"/>
    <s v="2023/06/06 7:11:46 PM GMT+5:30"/>
    <d v="2023-06-06T00:00:00"/>
    <d v="1899-12-30T07:11:46"/>
    <s v="PM"/>
    <n v="33"/>
    <x v="0"/>
    <x v="4"/>
    <x v="15"/>
    <x v="1"/>
    <x v="0"/>
    <x v="1"/>
    <x v="1"/>
    <x v="2"/>
    <x v="1"/>
    <x v="3"/>
    <x v="2"/>
    <x v="1"/>
    <x v="1"/>
    <x v="0"/>
    <x v="1"/>
    <n v="2"/>
    <x v="0"/>
    <n v="1"/>
    <n v="1"/>
    <x v="4"/>
    <x v="2"/>
  </r>
  <r>
    <n v="160"/>
    <s v="2023/06/06 7:12:54 PM GMT+5:30"/>
    <d v="2023-06-06T00:00:00"/>
    <d v="1899-12-30T07:12:54"/>
    <s v="PM"/>
    <n v="31"/>
    <x v="1"/>
    <x v="1"/>
    <x v="1"/>
    <x v="1"/>
    <x v="1"/>
    <x v="2"/>
    <x v="1"/>
    <x v="3"/>
    <x v="2"/>
    <x v="0"/>
    <x v="2"/>
    <x v="0"/>
    <x v="1"/>
    <x v="1"/>
    <x v="1"/>
    <n v="3"/>
    <x v="2"/>
    <n v="5"/>
    <n v="4"/>
    <x v="1"/>
    <x v="2"/>
  </r>
  <r>
    <n v="161"/>
    <s v="2023/06/06 7:15:48 PM GMT+5:30"/>
    <d v="2023-06-06T00:00:00"/>
    <d v="1899-12-30T07:15:48"/>
    <s v="PM"/>
    <n v="40"/>
    <x v="1"/>
    <x v="0"/>
    <x v="6"/>
    <x v="2"/>
    <x v="3"/>
    <x v="1"/>
    <x v="1"/>
    <x v="1"/>
    <x v="2"/>
    <x v="4"/>
    <x v="1"/>
    <x v="3"/>
    <x v="1"/>
    <x v="0"/>
    <x v="1"/>
    <n v="1"/>
    <x v="0"/>
    <n v="1"/>
    <n v="2"/>
    <x v="4"/>
    <x v="0"/>
  </r>
  <r>
    <n v="162"/>
    <s v="2023/06/06 7:16:28 PM GMT+5:30"/>
    <d v="2023-06-06T00:00:00"/>
    <d v="1899-12-30T07:16:28"/>
    <s v="PM"/>
    <n v="37"/>
    <x v="2"/>
    <x v="4"/>
    <x v="4"/>
    <x v="1"/>
    <x v="1"/>
    <x v="2"/>
    <x v="1"/>
    <x v="3"/>
    <x v="2"/>
    <x v="0"/>
    <x v="0"/>
    <x v="4"/>
    <x v="1"/>
    <x v="0"/>
    <x v="1"/>
    <n v="2"/>
    <x v="2"/>
    <n v="3"/>
    <n v="4"/>
    <x v="4"/>
    <x v="3"/>
  </r>
  <r>
    <n v="163"/>
    <s v="2023/06/06 7:17:17 PM GMT+5:30"/>
    <d v="2023-06-06T00:00:00"/>
    <d v="1899-12-30T07:17:17"/>
    <s v="PM"/>
    <n v="25"/>
    <x v="1"/>
    <x v="0"/>
    <x v="0"/>
    <x v="1"/>
    <x v="2"/>
    <x v="2"/>
    <x v="1"/>
    <x v="3"/>
    <x v="2"/>
    <x v="2"/>
    <x v="2"/>
    <x v="3"/>
    <x v="1"/>
    <x v="1"/>
    <x v="1"/>
    <n v="2"/>
    <x v="2"/>
    <n v="3"/>
    <n v="2"/>
    <x v="2"/>
    <x v="1"/>
  </r>
  <r>
    <n v="164"/>
    <s v="2023/06/06 7:18:01 PM GMT+5:30"/>
    <d v="2023-06-06T00:00:00"/>
    <d v="1899-12-30T07:18:01"/>
    <s v="PM"/>
    <n v="60"/>
    <x v="0"/>
    <x v="4"/>
    <x v="4"/>
    <x v="0"/>
    <x v="3"/>
    <x v="0"/>
    <x v="1"/>
    <x v="1"/>
    <x v="2"/>
    <x v="0"/>
    <x v="2"/>
    <x v="0"/>
    <x v="1"/>
    <x v="0"/>
    <x v="1"/>
    <n v="2"/>
    <x v="2"/>
    <n v="2"/>
    <n v="3"/>
    <x v="4"/>
    <x v="3"/>
  </r>
  <r>
    <n v="165"/>
    <s v="2023/06/06 7:18:52 PM GMT+5:30"/>
    <d v="2023-06-06T00:00:00"/>
    <d v="1899-12-30T07:18:52"/>
    <s v="PM"/>
    <n v="18"/>
    <x v="0"/>
    <x v="4"/>
    <x v="23"/>
    <x v="1"/>
    <x v="1"/>
    <x v="2"/>
    <x v="1"/>
    <x v="3"/>
    <x v="1"/>
    <x v="0"/>
    <x v="0"/>
    <x v="3"/>
    <x v="1"/>
    <x v="4"/>
    <x v="1"/>
    <n v="4"/>
    <x v="2"/>
    <n v="4"/>
    <n v="4"/>
    <x v="0"/>
    <x v="0"/>
  </r>
  <r>
    <n v="166"/>
    <s v="2023/06/06 7:19:43 PM GMT+5:30"/>
    <d v="2023-06-06T00:00:00"/>
    <d v="1899-12-30T07:19:43"/>
    <s v="PM"/>
    <n v="50"/>
    <x v="2"/>
    <x v="2"/>
    <x v="24"/>
    <x v="1"/>
    <x v="0"/>
    <x v="2"/>
    <x v="0"/>
    <x v="3"/>
    <x v="2"/>
    <x v="3"/>
    <x v="3"/>
    <x v="1"/>
    <x v="1"/>
    <x v="0"/>
    <x v="1"/>
    <n v="4"/>
    <x v="2"/>
    <n v="4"/>
    <n v="4"/>
    <x v="4"/>
    <x v="2"/>
  </r>
  <r>
    <n v="167"/>
    <s v="2023/06/06 7:20:35 PM GMT+5:30"/>
    <d v="2023-06-06T00:00:00"/>
    <d v="1899-12-30T07:20:35"/>
    <s v="PM"/>
    <n v="24"/>
    <x v="1"/>
    <x v="0"/>
    <x v="5"/>
    <x v="2"/>
    <x v="1"/>
    <x v="2"/>
    <x v="1"/>
    <x v="0"/>
    <x v="2"/>
    <x v="0"/>
    <x v="2"/>
    <x v="1"/>
    <x v="1"/>
    <x v="0"/>
    <x v="2"/>
    <n v="3"/>
    <x v="2"/>
    <n v="2"/>
    <n v="3"/>
    <x v="1"/>
    <x v="1"/>
  </r>
  <r>
    <n v="168"/>
    <s v="2023/06/06 7:21:26 PM GMT+5:30"/>
    <d v="2023-06-06T00:00:00"/>
    <d v="1899-12-30T07:21:26"/>
    <s v="PM"/>
    <n v="19"/>
    <x v="0"/>
    <x v="0"/>
    <x v="4"/>
    <x v="1"/>
    <x v="1"/>
    <x v="2"/>
    <x v="1"/>
    <x v="3"/>
    <x v="2"/>
    <x v="1"/>
    <x v="0"/>
    <x v="0"/>
    <x v="1"/>
    <x v="0"/>
    <x v="1"/>
    <n v="2"/>
    <x v="2"/>
    <n v="3"/>
    <n v="2"/>
    <x v="1"/>
    <x v="3"/>
  </r>
  <r>
    <n v="169"/>
    <s v="2023/06/06 7:22:31 PM GMT+5:30"/>
    <d v="2023-06-06T00:00:00"/>
    <d v="1899-12-30T07:22:31"/>
    <s v="PM"/>
    <n v="18"/>
    <x v="0"/>
    <x v="1"/>
    <x v="3"/>
    <x v="1"/>
    <x v="2"/>
    <x v="3"/>
    <x v="1"/>
    <x v="4"/>
    <x v="1"/>
    <x v="2"/>
    <x v="1"/>
    <x v="4"/>
    <x v="0"/>
    <x v="2"/>
    <x v="1"/>
    <n v="1"/>
    <x v="2"/>
    <n v="2"/>
    <n v="1"/>
    <x v="1"/>
    <x v="1"/>
  </r>
  <r>
    <n v="170"/>
    <s v="2023/06/06 7:23:25 PM GMT+5:30"/>
    <d v="2023-06-06T00:00:00"/>
    <d v="1899-12-30T07:23:25"/>
    <s v="PM"/>
    <n v="17"/>
    <x v="2"/>
    <x v="0"/>
    <x v="25"/>
    <x v="1"/>
    <x v="0"/>
    <x v="2"/>
    <x v="0"/>
    <x v="3"/>
    <x v="1"/>
    <x v="3"/>
    <x v="2"/>
    <x v="4"/>
    <x v="0"/>
    <x v="2"/>
    <x v="1"/>
    <n v="2"/>
    <x v="2"/>
    <n v="2"/>
    <n v="2"/>
    <x v="1"/>
    <x v="3"/>
  </r>
  <r>
    <n v="171"/>
    <s v="2023/06/06 7:31:34 PM GMT+5:30"/>
    <d v="2023-06-06T00:00:00"/>
    <d v="1899-12-30T07:31:34"/>
    <s v="PM"/>
    <n v="27"/>
    <x v="0"/>
    <x v="1"/>
    <x v="0"/>
    <x v="1"/>
    <x v="0"/>
    <x v="0"/>
    <x v="0"/>
    <x v="0"/>
    <x v="0"/>
    <x v="1"/>
    <x v="2"/>
    <x v="0"/>
    <x v="0"/>
    <x v="1"/>
    <x v="0"/>
    <n v="3"/>
    <x v="1"/>
    <n v="3"/>
    <n v="2"/>
    <x v="1"/>
    <x v="2"/>
  </r>
  <r>
    <n v="172"/>
    <s v="2023/06/06 7:39:44 PM GMT+5:30"/>
    <d v="2023-06-06T00:00:00"/>
    <d v="1899-12-30T07:39:44"/>
    <s v="PM"/>
    <n v="23"/>
    <x v="2"/>
    <x v="2"/>
    <x v="16"/>
    <x v="1"/>
    <x v="2"/>
    <x v="1"/>
    <x v="0"/>
    <x v="0"/>
    <x v="2"/>
    <x v="1"/>
    <x v="2"/>
    <x v="2"/>
    <x v="1"/>
    <x v="1"/>
    <x v="0"/>
    <n v="5"/>
    <x v="2"/>
    <n v="5"/>
    <n v="2"/>
    <x v="1"/>
    <x v="1"/>
  </r>
  <r>
    <n v="173"/>
    <s v="2023/06/06 7:40:11 PM GMT+5:30"/>
    <d v="2023-06-06T00:00:00"/>
    <d v="1899-12-30T07:40:11"/>
    <s v="PM"/>
    <n v="35"/>
    <x v="0"/>
    <x v="0"/>
    <x v="0"/>
    <x v="1"/>
    <x v="1"/>
    <x v="2"/>
    <x v="1"/>
    <x v="3"/>
    <x v="1"/>
    <x v="2"/>
    <x v="0"/>
    <x v="3"/>
    <x v="0"/>
    <x v="0"/>
    <x v="1"/>
    <n v="2"/>
    <x v="2"/>
    <n v="4"/>
    <n v="2"/>
    <x v="4"/>
    <x v="0"/>
  </r>
  <r>
    <n v="174"/>
    <s v="2023/06/06 7:40:53 PM GMT+5:30"/>
    <d v="2023-06-06T00:00:00"/>
    <d v="1899-12-30T07:40:53"/>
    <s v="PM"/>
    <n v="57"/>
    <x v="0"/>
    <x v="0"/>
    <x v="13"/>
    <x v="1"/>
    <x v="0"/>
    <x v="1"/>
    <x v="0"/>
    <x v="1"/>
    <x v="2"/>
    <x v="4"/>
    <x v="2"/>
    <x v="1"/>
    <x v="1"/>
    <x v="0"/>
    <x v="0"/>
    <n v="3"/>
    <x v="1"/>
    <n v="3"/>
    <n v="1"/>
    <x v="4"/>
    <x v="0"/>
  </r>
  <r>
    <n v="175"/>
    <s v="2023/06/06 7:41:36 PM GMT+5:30"/>
    <d v="2023-06-06T00:00:00"/>
    <d v="1899-12-30T07:41:36"/>
    <s v="PM"/>
    <n v="54"/>
    <x v="2"/>
    <x v="0"/>
    <x v="26"/>
    <x v="1"/>
    <x v="0"/>
    <x v="1"/>
    <x v="1"/>
    <x v="3"/>
    <x v="2"/>
    <x v="2"/>
    <x v="0"/>
    <x v="0"/>
    <x v="0"/>
    <x v="2"/>
    <x v="1"/>
    <n v="3"/>
    <x v="2"/>
    <n v="2"/>
    <n v="2"/>
    <x v="0"/>
    <x v="1"/>
  </r>
  <r>
    <n v="176"/>
    <s v="2023/06/06 7:42:13 PM GMT+5:30"/>
    <d v="2023-06-06T00:00:00"/>
    <d v="1899-12-30T07:42:13"/>
    <s v="PM"/>
    <n v="26"/>
    <x v="1"/>
    <x v="1"/>
    <x v="0"/>
    <x v="1"/>
    <x v="1"/>
    <x v="2"/>
    <x v="0"/>
    <x v="1"/>
    <x v="2"/>
    <x v="0"/>
    <x v="1"/>
    <x v="3"/>
    <x v="1"/>
    <x v="1"/>
    <x v="1"/>
    <n v="2"/>
    <x v="2"/>
    <n v="2"/>
    <n v="2"/>
    <x v="1"/>
    <x v="2"/>
  </r>
  <r>
    <n v="177"/>
    <s v="2023/06/06 7:42:51 PM GMT+5:30"/>
    <d v="2023-06-06T00:00:00"/>
    <d v="1899-12-30T07:42:51"/>
    <s v="PM"/>
    <n v="46"/>
    <x v="2"/>
    <x v="4"/>
    <x v="0"/>
    <x v="2"/>
    <x v="2"/>
    <x v="0"/>
    <x v="0"/>
    <x v="1"/>
    <x v="0"/>
    <x v="1"/>
    <x v="0"/>
    <x v="3"/>
    <x v="0"/>
    <x v="1"/>
    <x v="1"/>
    <n v="2"/>
    <x v="2"/>
    <n v="2"/>
    <n v="2"/>
    <x v="0"/>
    <x v="3"/>
  </r>
  <r>
    <n v="178"/>
    <s v="2023/06/06 7:46:27 PM GMT+5:30"/>
    <d v="2023-06-06T00:00:00"/>
    <d v="1899-12-30T07:46:27"/>
    <s v="PM"/>
    <n v="26"/>
    <x v="0"/>
    <x v="3"/>
    <x v="13"/>
    <x v="2"/>
    <x v="0"/>
    <x v="0"/>
    <x v="0"/>
    <x v="0"/>
    <x v="1"/>
    <x v="1"/>
    <x v="3"/>
    <x v="3"/>
    <x v="0"/>
    <x v="2"/>
    <x v="0"/>
    <n v="3"/>
    <x v="1"/>
    <n v="3"/>
    <n v="2"/>
    <x v="0"/>
    <x v="6"/>
  </r>
  <r>
    <n v="179"/>
    <s v="2023/06/06 7:54:19 PM GMT+5:30"/>
    <d v="2023-06-06T00:00:00"/>
    <d v="1899-12-30T07:54:19"/>
    <s v="PM"/>
    <n v="24"/>
    <x v="2"/>
    <x v="1"/>
    <x v="7"/>
    <x v="1"/>
    <x v="1"/>
    <x v="1"/>
    <x v="0"/>
    <x v="0"/>
    <x v="0"/>
    <x v="1"/>
    <x v="2"/>
    <x v="3"/>
    <x v="0"/>
    <x v="1"/>
    <x v="0"/>
    <n v="1"/>
    <x v="0"/>
    <n v="3"/>
    <n v="2"/>
    <x v="2"/>
    <x v="2"/>
  </r>
  <r>
    <n v="180"/>
    <s v="2023/06/06 8:01:47 PM GMT+5:30"/>
    <d v="2023-06-06T00:00:00"/>
    <d v="1899-12-30T08:01:47"/>
    <s v="PM"/>
    <n v="26"/>
    <x v="0"/>
    <x v="1"/>
    <x v="25"/>
    <x v="1"/>
    <x v="0"/>
    <x v="2"/>
    <x v="0"/>
    <x v="0"/>
    <x v="0"/>
    <x v="1"/>
    <x v="2"/>
    <x v="2"/>
    <x v="0"/>
    <x v="1"/>
    <x v="0"/>
    <n v="2"/>
    <x v="0"/>
    <n v="1"/>
    <n v="1"/>
    <x v="2"/>
    <x v="2"/>
  </r>
  <r>
    <n v="181"/>
    <s v="2023/06/06 8:08:19 PM GMT+5:30"/>
    <d v="2023-06-06T00:00:00"/>
    <d v="1899-12-30T08:08:19"/>
    <s v="PM"/>
    <n v="27"/>
    <x v="2"/>
    <x v="1"/>
    <x v="1"/>
    <x v="1"/>
    <x v="1"/>
    <x v="2"/>
    <x v="0"/>
    <x v="2"/>
    <x v="1"/>
    <x v="1"/>
    <x v="1"/>
    <x v="2"/>
    <x v="0"/>
    <x v="1"/>
    <x v="0"/>
    <n v="3"/>
    <x v="0"/>
    <n v="1"/>
    <n v="2"/>
    <x v="1"/>
    <x v="2"/>
  </r>
  <r>
    <n v="182"/>
    <s v="2023/06/06 8:55:08 PM GMT+5:30"/>
    <d v="2023-06-06T00:00:00"/>
    <d v="1899-12-30T08:55:08"/>
    <s v="PM"/>
    <n v="22"/>
    <x v="0"/>
    <x v="0"/>
    <x v="0"/>
    <x v="0"/>
    <x v="3"/>
    <x v="1"/>
    <x v="0"/>
    <x v="3"/>
    <x v="1"/>
    <x v="1"/>
    <x v="0"/>
    <x v="4"/>
    <x v="0"/>
    <x v="2"/>
    <x v="2"/>
    <n v="1"/>
    <x v="1"/>
    <n v="3"/>
    <n v="3"/>
    <x v="0"/>
    <x v="3"/>
  </r>
  <r>
    <n v="183"/>
    <s v="2023/06/06 8:56:17 PM GMT+5:30"/>
    <d v="2023-06-06T00:00:00"/>
    <d v="1899-12-30T08:56:17"/>
    <s v="PM"/>
    <n v="24"/>
    <x v="2"/>
    <x v="0"/>
    <x v="0"/>
    <x v="0"/>
    <x v="0"/>
    <x v="2"/>
    <x v="0"/>
    <x v="3"/>
    <x v="0"/>
    <x v="0"/>
    <x v="0"/>
    <x v="0"/>
    <x v="1"/>
    <x v="0"/>
    <x v="0"/>
    <n v="3"/>
    <x v="0"/>
    <n v="3"/>
    <n v="3"/>
    <x v="4"/>
    <x v="3"/>
  </r>
  <r>
    <n v="184"/>
    <s v="2023/06/06 8:57:23 PM GMT+5:30"/>
    <d v="2023-06-06T00:00:00"/>
    <d v="1899-12-30T08:57:23"/>
    <s v="PM"/>
    <n v="25"/>
    <x v="2"/>
    <x v="3"/>
    <x v="0"/>
    <x v="1"/>
    <x v="0"/>
    <x v="1"/>
    <x v="0"/>
    <x v="3"/>
    <x v="1"/>
    <x v="1"/>
    <x v="0"/>
    <x v="3"/>
    <x v="1"/>
    <x v="0"/>
    <x v="2"/>
    <n v="2"/>
    <x v="2"/>
    <n v="3"/>
    <n v="3"/>
    <x v="0"/>
    <x v="0"/>
  </r>
  <r>
    <n v="185"/>
    <s v="2023/06/06 9:08:20 PM GMT+5:30"/>
    <d v="2023-06-06T00:00:00"/>
    <d v="1899-12-30T09:08:20"/>
    <s v="PM"/>
    <n v="22"/>
    <x v="1"/>
    <x v="1"/>
    <x v="0"/>
    <x v="0"/>
    <x v="0"/>
    <x v="3"/>
    <x v="1"/>
    <x v="1"/>
    <x v="1"/>
    <x v="1"/>
    <x v="0"/>
    <x v="0"/>
    <x v="0"/>
    <x v="1"/>
    <x v="1"/>
    <n v="3"/>
    <x v="1"/>
    <n v="3"/>
    <n v="3"/>
    <x v="4"/>
    <x v="3"/>
  </r>
  <r>
    <n v="186"/>
    <s v="2023/06/06 9:08:39 PM GMT+5:30"/>
    <d v="2023-06-06T00:00:00"/>
    <d v="1899-12-30T09:08:39"/>
    <s v="PM"/>
    <n v="27"/>
    <x v="2"/>
    <x v="1"/>
    <x v="7"/>
    <x v="1"/>
    <x v="1"/>
    <x v="0"/>
    <x v="0"/>
    <x v="0"/>
    <x v="0"/>
    <x v="1"/>
    <x v="1"/>
    <x v="2"/>
    <x v="0"/>
    <x v="1"/>
    <x v="0"/>
    <n v="3"/>
    <x v="0"/>
    <n v="1"/>
    <n v="1"/>
    <x v="2"/>
    <x v="2"/>
  </r>
  <r>
    <n v="187"/>
    <s v="2023/06/06 11:06:30 PM GMT+5:30"/>
    <d v="2023-06-06T00:00:00"/>
    <d v="1899-12-30T11:06:30"/>
    <s v="PM"/>
    <n v="23"/>
    <x v="0"/>
    <x v="2"/>
    <x v="6"/>
    <x v="1"/>
    <x v="1"/>
    <x v="0"/>
    <x v="1"/>
    <x v="0"/>
    <x v="0"/>
    <x v="0"/>
    <x v="0"/>
    <x v="0"/>
    <x v="1"/>
    <x v="2"/>
    <x v="0"/>
    <n v="2"/>
    <x v="0"/>
    <n v="2"/>
    <n v="2"/>
    <x v="0"/>
    <x v="2"/>
  </r>
  <r>
    <n v="188"/>
    <s v="2023/06/06 11:28:31 PM GMT+5:30"/>
    <d v="2023-06-06T00:00:00"/>
    <d v="1899-12-30T11:28:31"/>
    <s v="PM"/>
    <n v="24"/>
    <x v="2"/>
    <x v="2"/>
    <x v="1"/>
    <x v="1"/>
    <x v="1"/>
    <x v="2"/>
    <x v="1"/>
    <x v="0"/>
    <x v="1"/>
    <x v="0"/>
    <x v="1"/>
    <x v="2"/>
    <x v="1"/>
    <x v="1"/>
    <x v="0"/>
    <n v="3"/>
    <x v="0"/>
    <n v="3"/>
    <n v="3"/>
    <x v="2"/>
    <x v="1"/>
  </r>
  <r>
    <n v="189"/>
    <s v="2023/06/07 12:58:28 AM GMT+5:30"/>
    <d v="2023-06-07T00:00:00"/>
    <d v="1899-12-30T12:58:28"/>
    <s v="AM"/>
    <n v="24"/>
    <x v="0"/>
    <x v="2"/>
    <x v="0"/>
    <x v="1"/>
    <x v="2"/>
    <x v="2"/>
    <x v="1"/>
    <x v="4"/>
    <x v="0"/>
    <x v="0"/>
    <x v="2"/>
    <x v="2"/>
    <x v="1"/>
    <x v="2"/>
    <x v="0"/>
    <n v="3"/>
    <x v="2"/>
    <n v="3"/>
    <n v="3"/>
    <x v="0"/>
    <x v="1"/>
  </r>
  <r>
    <n v="190"/>
    <s v="2023/06/07 3:08:03 AM GMT+5:30"/>
    <d v="2023-06-07T00:00:00"/>
    <d v="1899-12-30T03:08:03"/>
    <s v="AM"/>
    <n v="23"/>
    <x v="0"/>
    <x v="0"/>
    <x v="1"/>
    <x v="1"/>
    <x v="1"/>
    <x v="1"/>
    <x v="0"/>
    <x v="0"/>
    <x v="0"/>
    <x v="0"/>
    <x v="0"/>
    <x v="0"/>
    <x v="1"/>
    <x v="1"/>
    <x v="2"/>
    <n v="4"/>
    <x v="0"/>
    <n v="3"/>
    <n v="4"/>
    <x v="2"/>
    <x v="1"/>
  </r>
  <r>
    <n v="191"/>
    <s v="2023/06/07 6:09:58 AM GMT+5:30"/>
    <d v="2023-06-07T00:00:00"/>
    <d v="1899-12-30T06:09:58"/>
    <s v="AM"/>
    <n v="23"/>
    <x v="2"/>
    <x v="1"/>
    <x v="8"/>
    <x v="1"/>
    <x v="1"/>
    <x v="0"/>
    <x v="0"/>
    <x v="0"/>
    <x v="0"/>
    <x v="0"/>
    <x v="0"/>
    <x v="3"/>
    <x v="0"/>
    <x v="1"/>
    <x v="0"/>
    <n v="3"/>
    <x v="2"/>
    <n v="3"/>
    <n v="3"/>
    <x v="0"/>
    <x v="7"/>
  </r>
  <r>
    <n v="192"/>
    <s v="2023/06/07 9:19:23 AM GMT+5:30"/>
    <d v="2023-06-07T00:00:00"/>
    <d v="1899-12-30T09:19:23"/>
    <s v="AM"/>
    <n v="25"/>
    <x v="0"/>
    <x v="4"/>
    <x v="10"/>
    <x v="0"/>
    <x v="3"/>
    <x v="1"/>
    <x v="0"/>
    <x v="3"/>
    <x v="0"/>
    <x v="0"/>
    <x v="2"/>
    <x v="3"/>
    <x v="1"/>
    <x v="2"/>
    <x v="0"/>
    <n v="3"/>
    <x v="0"/>
    <n v="3"/>
    <n v="3"/>
    <x v="4"/>
    <x v="0"/>
  </r>
  <r>
    <n v="193"/>
    <s v="2023/06/07 9:20:34 AM GMT+5:30"/>
    <d v="2023-06-07T00:00:00"/>
    <d v="1899-12-30T09:20:34"/>
    <s v="AM"/>
    <n v="21"/>
    <x v="2"/>
    <x v="4"/>
    <x v="10"/>
    <x v="1"/>
    <x v="0"/>
    <x v="2"/>
    <x v="1"/>
    <x v="2"/>
    <x v="1"/>
    <x v="0"/>
    <x v="1"/>
    <x v="1"/>
    <x v="0"/>
    <x v="0"/>
    <x v="1"/>
    <n v="3"/>
    <x v="2"/>
    <n v="3"/>
    <n v="3"/>
    <x v="2"/>
    <x v="3"/>
  </r>
  <r>
    <n v="194"/>
    <s v="2023/06/07 9:24:31 AM GMT+5:30"/>
    <d v="2023-06-07T00:00:00"/>
    <d v="1899-12-30T09:24:31"/>
    <s v="AM"/>
    <n v="36"/>
    <x v="0"/>
    <x v="0"/>
    <x v="10"/>
    <x v="1"/>
    <x v="1"/>
    <x v="0"/>
    <x v="0"/>
    <x v="1"/>
    <x v="2"/>
    <x v="1"/>
    <x v="0"/>
    <x v="0"/>
    <x v="0"/>
    <x v="0"/>
    <x v="1"/>
    <n v="3"/>
    <x v="1"/>
    <n v="3"/>
    <n v="4"/>
    <x v="1"/>
    <x v="3"/>
  </r>
  <r>
    <n v="195"/>
    <s v="2023/06/07 9:25:35 AM GMT+5:30"/>
    <d v="2023-06-07T00:00:00"/>
    <d v="1899-12-30T09:25:35"/>
    <s v="AM"/>
    <n v="23"/>
    <x v="0"/>
    <x v="3"/>
    <x v="0"/>
    <x v="0"/>
    <x v="0"/>
    <x v="1"/>
    <x v="0"/>
    <x v="3"/>
    <x v="2"/>
    <x v="1"/>
    <x v="0"/>
    <x v="0"/>
    <x v="0"/>
    <x v="0"/>
    <x v="0"/>
    <n v="3"/>
    <x v="1"/>
    <n v="3"/>
    <n v="3"/>
    <x v="0"/>
    <x v="3"/>
  </r>
  <r>
    <n v="196"/>
    <s v="2023/06/07 9:27:03 AM GMT+5:30"/>
    <d v="2023-06-07T00:00:00"/>
    <d v="1899-12-30T09:27:03"/>
    <s v="AM"/>
    <n v="23"/>
    <x v="0"/>
    <x v="0"/>
    <x v="1"/>
    <x v="2"/>
    <x v="1"/>
    <x v="1"/>
    <x v="0"/>
    <x v="3"/>
    <x v="2"/>
    <x v="2"/>
    <x v="0"/>
    <x v="0"/>
    <x v="0"/>
    <x v="0"/>
    <x v="0"/>
    <n v="3"/>
    <x v="2"/>
    <n v="3"/>
    <n v="3"/>
    <x v="4"/>
    <x v="3"/>
  </r>
  <r>
    <n v="197"/>
    <s v="2023/06/07 9:28:09 AM GMT+5:30"/>
    <d v="2023-06-07T00:00:00"/>
    <d v="1899-12-30T09:28:09"/>
    <s v="AM"/>
    <n v="23"/>
    <x v="1"/>
    <x v="4"/>
    <x v="1"/>
    <x v="0"/>
    <x v="1"/>
    <x v="2"/>
    <x v="0"/>
    <x v="3"/>
    <x v="1"/>
    <x v="0"/>
    <x v="2"/>
    <x v="0"/>
    <x v="0"/>
    <x v="0"/>
    <x v="0"/>
    <n v="3"/>
    <x v="2"/>
    <n v="3"/>
    <n v="3"/>
    <x v="4"/>
    <x v="3"/>
  </r>
  <r>
    <n v="198"/>
    <s v="2023/06/07 9:32:38 AM GMT+5:30"/>
    <d v="2023-06-07T00:00:00"/>
    <d v="1899-12-30T09:32:38"/>
    <s v="AM"/>
    <n v="21"/>
    <x v="0"/>
    <x v="4"/>
    <x v="0"/>
    <x v="0"/>
    <x v="0"/>
    <x v="1"/>
    <x v="0"/>
    <x v="3"/>
    <x v="1"/>
    <x v="0"/>
    <x v="0"/>
    <x v="0"/>
    <x v="1"/>
    <x v="2"/>
    <x v="0"/>
    <n v="3"/>
    <x v="2"/>
    <n v="3"/>
    <n v="3"/>
    <x v="0"/>
    <x v="3"/>
  </r>
  <r>
    <n v="199"/>
    <s v="2023/06/07 10:56:11 AM GMT+5:30"/>
    <d v="2023-06-07T00:00:00"/>
    <d v="1899-12-30T10:56:11"/>
    <s v="AM"/>
    <n v="23"/>
    <x v="1"/>
    <x v="4"/>
    <x v="1"/>
    <x v="0"/>
    <x v="1"/>
    <x v="0"/>
    <x v="0"/>
    <x v="3"/>
    <x v="1"/>
    <x v="1"/>
    <x v="1"/>
    <x v="4"/>
    <x v="0"/>
    <x v="1"/>
    <x v="0"/>
    <n v="3"/>
    <x v="1"/>
    <n v="3"/>
    <n v="3"/>
    <x v="0"/>
    <x v="1"/>
  </r>
  <r>
    <n v="200"/>
    <s v="2023/06/07 10:57:14 AM GMT+5:30"/>
    <d v="2023-06-07T00:00:00"/>
    <d v="1899-12-30T10:57:14"/>
    <s v="AM"/>
    <n v="26"/>
    <x v="3"/>
    <x v="0"/>
    <x v="0"/>
    <x v="0"/>
    <x v="0"/>
    <x v="1"/>
    <x v="0"/>
    <x v="3"/>
    <x v="0"/>
    <x v="0"/>
    <x v="1"/>
    <x v="0"/>
    <x v="0"/>
    <x v="0"/>
    <x v="1"/>
    <n v="3"/>
    <x v="2"/>
    <n v="2"/>
    <n v="3"/>
    <x v="2"/>
    <x v="1"/>
  </r>
  <r>
    <n v="201"/>
    <s v="2023/06/07 10:58:27 AM GMT+5:30"/>
    <d v="2023-06-07T00:00:00"/>
    <d v="1899-12-30T10:58:27"/>
    <s v="AM"/>
    <n v="30"/>
    <x v="0"/>
    <x v="0"/>
    <x v="0"/>
    <x v="0"/>
    <x v="0"/>
    <x v="1"/>
    <x v="0"/>
    <x v="3"/>
    <x v="1"/>
    <x v="0"/>
    <x v="0"/>
    <x v="2"/>
    <x v="0"/>
    <x v="2"/>
    <x v="2"/>
    <n v="3"/>
    <x v="1"/>
    <n v="3"/>
    <n v="3"/>
    <x v="4"/>
    <x v="3"/>
  </r>
  <r>
    <n v="202"/>
    <s v="2023/06/07 11:41:56 AM GMT+5:30"/>
    <d v="2023-06-07T00:00:00"/>
    <d v="1899-12-30T11:41:56"/>
    <s v="AM"/>
    <n v="37"/>
    <x v="0"/>
    <x v="1"/>
    <x v="1"/>
    <x v="2"/>
    <x v="1"/>
    <x v="2"/>
    <x v="0"/>
    <x v="0"/>
    <x v="0"/>
    <x v="0"/>
    <x v="2"/>
    <x v="3"/>
    <x v="1"/>
    <x v="1"/>
    <x v="0"/>
    <n v="4"/>
    <x v="1"/>
    <n v="2"/>
    <n v="3"/>
    <x v="1"/>
    <x v="1"/>
  </r>
  <r>
    <n v="203"/>
    <s v="2023/06/07 11:44:55 AM GMT+5:30"/>
    <d v="2023-06-07T00:00:00"/>
    <d v="1899-12-30T11:44:55"/>
    <s v="AM"/>
    <n v="26"/>
    <x v="0"/>
    <x v="1"/>
    <x v="0"/>
    <x v="0"/>
    <x v="0"/>
    <x v="2"/>
    <x v="0"/>
    <x v="3"/>
    <x v="0"/>
    <x v="0"/>
    <x v="2"/>
    <x v="3"/>
    <x v="1"/>
    <x v="0"/>
    <x v="0"/>
    <n v="2"/>
    <x v="0"/>
    <n v="3"/>
    <n v="3"/>
    <x v="0"/>
    <x v="2"/>
  </r>
  <r>
    <n v="204"/>
    <s v="2023/06/07 11:46:52 AM GMT+5:30"/>
    <d v="2023-06-07T00:00:00"/>
    <d v="1899-12-30T11:46:52"/>
    <s v="AM"/>
    <n v="46"/>
    <x v="0"/>
    <x v="1"/>
    <x v="7"/>
    <x v="2"/>
    <x v="2"/>
    <x v="3"/>
    <x v="1"/>
    <x v="2"/>
    <x v="0"/>
    <x v="4"/>
    <x v="1"/>
    <x v="4"/>
    <x v="0"/>
    <x v="4"/>
    <x v="2"/>
    <n v="1"/>
    <x v="0"/>
    <n v="1"/>
    <n v="1"/>
    <x v="2"/>
    <x v="2"/>
  </r>
  <r>
    <n v="205"/>
    <s v="2023/06/07 11:47:07 AM GMT+5:30"/>
    <d v="2023-06-07T00:00:00"/>
    <d v="1899-12-30T11:47:07"/>
    <s v="AM"/>
    <n v="36"/>
    <x v="0"/>
    <x v="2"/>
    <x v="7"/>
    <x v="1"/>
    <x v="2"/>
    <x v="3"/>
    <x v="0"/>
    <x v="4"/>
    <x v="2"/>
    <x v="3"/>
    <x v="3"/>
    <x v="2"/>
    <x v="1"/>
    <x v="3"/>
    <x v="2"/>
    <n v="4"/>
    <x v="0"/>
    <n v="4"/>
    <n v="4"/>
    <x v="2"/>
    <x v="1"/>
  </r>
  <r>
    <n v="206"/>
    <s v="2023/06/07 11:47:44 AM GMT+5:30"/>
    <d v="2023-06-07T00:00:00"/>
    <d v="1899-12-30T11:47:44"/>
    <s v="AM"/>
    <n v="40"/>
    <x v="0"/>
    <x v="2"/>
    <x v="14"/>
    <x v="2"/>
    <x v="2"/>
    <x v="2"/>
    <x v="0"/>
    <x v="3"/>
    <x v="0"/>
    <x v="0"/>
    <x v="2"/>
    <x v="1"/>
    <x v="1"/>
    <x v="2"/>
    <x v="0"/>
    <n v="3"/>
    <x v="0"/>
    <n v="2"/>
    <n v="2"/>
    <x v="1"/>
    <x v="3"/>
  </r>
  <r>
    <n v="207"/>
    <s v="2023/06/07 11:48:25 AM GMT+5:30"/>
    <d v="2023-06-07T00:00:00"/>
    <d v="1899-12-30T11:48:25"/>
    <s v="AM"/>
    <n v="34"/>
    <x v="2"/>
    <x v="2"/>
    <x v="7"/>
    <x v="1"/>
    <x v="2"/>
    <x v="0"/>
    <x v="0"/>
    <x v="1"/>
    <x v="1"/>
    <x v="0"/>
    <x v="2"/>
    <x v="2"/>
    <x v="0"/>
    <x v="2"/>
    <x v="2"/>
    <n v="4"/>
    <x v="2"/>
    <n v="3"/>
    <n v="2"/>
    <x v="1"/>
    <x v="8"/>
  </r>
  <r>
    <n v="208"/>
    <s v="2023/06/07 11:54:03 AM GMT+5:30"/>
    <d v="2023-06-07T00:00:00"/>
    <d v="1899-12-30T11:54:03"/>
    <s v="AM"/>
    <n v="29"/>
    <x v="0"/>
    <x v="1"/>
    <x v="5"/>
    <x v="1"/>
    <x v="3"/>
    <x v="0"/>
    <x v="0"/>
    <x v="0"/>
    <x v="1"/>
    <x v="1"/>
    <x v="2"/>
    <x v="4"/>
    <x v="0"/>
    <x v="1"/>
    <x v="0"/>
    <n v="5"/>
    <x v="2"/>
    <n v="3"/>
    <n v="3"/>
    <x v="2"/>
    <x v="1"/>
  </r>
  <r>
    <n v="209"/>
    <s v="2023/06/07 12:01:15 PM GMT+5:30"/>
    <d v="2023-06-07T00:00:00"/>
    <d v="1899-12-30T12:01:15"/>
    <s v="PM"/>
    <n v="35"/>
    <x v="2"/>
    <x v="1"/>
    <x v="1"/>
    <x v="2"/>
    <x v="0"/>
    <x v="2"/>
    <x v="0"/>
    <x v="3"/>
    <x v="0"/>
    <x v="0"/>
    <x v="2"/>
    <x v="1"/>
    <x v="1"/>
    <x v="4"/>
    <x v="0"/>
    <n v="2"/>
    <x v="0"/>
    <n v="3"/>
    <n v="3"/>
    <x v="4"/>
    <x v="1"/>
  </r>
  <r>
    <n v="210"/>
    <s v="2023/06/07 12:13:39 PM GMT+5:30"/>
    <d v="2023-06-07T00:00:00"/>
    <d v="1899-12-30T12:13:39"/>
    <s v="PM"/>
    <n v="32"/>
    <x v="2"/>
    <x v="2"/>
    <x v="1"/>
    <x v="1"/>
    <x v="2"/>
    <x v="0"/>
    <x v="0"/>
    <x v="2"/>
    <x v="1"/>
    <x v="0"/>
    <x v="0"/>
    <x v="1"/>
    <x v="0"/>
    <x v="2"/>
    <x v="0"/>
    <n v="3"/>
    <x v="0"/>
    <n v="1"/>
    <n v="3"/>
    <x v="4"/>
    <x v="0"/>
  </r>
  <r>
    <n v="211"/>
    <s v="2023/06/07 12:23:07 PM GMT+5:30"/>
    <d v="2023-06-07T00:00:00"/>
    <d v="1899-12-30T12:23:07"/>
    <s v="PM"/>
    <n v="41"/>
    <x v="2"/>
    <x v="0"/>
    <x v="3"/>
    <x v="2"/>
    <x v="0"/>
    <x v="1"/>
    <x v="0"/>
    <x v="0"/>
    <x v="0"/>
    <x v="1"/>
    <x v="0"/>
    <x v="2"/>
    <x v="1"/>
    <x v="1"/>
    <x v="0"/>
    <n v="1"/>
    <x v="0"/>
    <n v="2"/>
    <n v="2"/>
    <x v="1"/>
    <x v="1"/>
  </r>
  <r>
    <n v="212"/>
    <s v="2023/06/07 12:27:12 PM GMT+5:30"/>
    <d v="2023-06-07T00:00:00"/>
    <d v="1899-12-30T12:27:12"/>
    <s v="PM"/>
    <n v="35"/>
    <x v="0"/>
    <x v="0"/>
    <x v="17"/>
    <x v="0"/>
    <x v="3"/>
    <x v="0"/>
    <x v="0"/>
    <x v="0"/>
    <x v="0"/>
    <x v="0"/>
    <x v="2"/>
    <x v="0"/>
    <x v="0"/>
    <x v="2"/>
    <x v="0"/>
    <n v="2"/>
    <x v="0"/>
    <n v="3"/>
    <n v="2"/>
    <x v="1"/>
    <x v="1"/>
  </r>
  <r>
    <n v="213"/>
    <s v="2023/06/07 12:29:31 PM GMT+5:30"/>
    <d v="2023-06-07T00:00:00"/>
    <d v="1899-12-30T12:29:31"/>
    <s v="PM"/>
    <n v="36"/>
    <x v="0"/>
    <x v="0"/>
    <x v="21"/>
    <x v="0"/>
    <x v="0"/>
    <x v="0"/>
    <x v="0"/>
    <x v="4"/>
    <x v="0"/>
    <x v="0"/>
    <x v="0"/>
    <x v="3"/>
    <x v="0"/>
    <x v="2"/>
    <x v="2"/>
    <n v="3"/>
    <x v="0"/>
    <n v="2"/>
    <n v="1"/>
    <x v="0"/>
    <x v="0"/>
  </r>
  <r>
    <n v="214"/>
    <s v="2023/06/07 12:30:22 PM GMT+5:30"/>
    <d v="2023-06-07T00:00:00"/>
    <d v="1899-12-30T12:30:22"/>
    <s v="PM"/>
    <n v="46"/>
    <x v="0"/>
    <x v="4"/>
    <x v="7"/>
    <x v="1"/>
    <x v="0"/>
    <x v="0"/>
    <x v="0"/>
    <x v="2"/>
    <x v="0"/>
    <x v="1"/>
    <x v="0"/>
    <x v="3"/>
    <x v="1"/>
    <x v="2"/>
    <x v="0"/>
    <n v="5"/>
    <x v="1"/>
    <n v="3"/>
    <n v="4"/>
    <x v="1"/>
    <x v="3"/>
  </r>
  <r>
    <n v="215"/>
    <s v="2023/06/07 12:36:04 PM GMT+5:30"/>
    <d v="2023-06-07T00:00:00"/>
    <d v="1899-12-30T12:36:04"/>
    <s v="PM"/>
    <n v="39"/>
    <x v="0"/>
    <x v="0"/>
    <x v="14"/>
    <x v="2"/>
    <x v="0"/>
    <x v="1"/>
    <x v="1"/>
    <x v="1"/>
    <x v="0"/>
    <x v="0"/>
    <x v="2"/>
    <x v="0"/>
    <x v="1"/>
    <x v="4"/>
    <x v="1"/>
    <n v="1"/>
    <x v="1"/>
    <n v="2"/>
    <n v="3"/>
    <x v="1"/>
    <x v="3"/>
  </r>
  <r>
    <n v="216"/>
    <s v="2023/06/07 12:39:08 PM GMT+5:30"/>
    <d v="2023-06-07T00:00:00"/>
    <d v="1899-12-30T12:39:08"/>
    <s v="PM"/>
    <n v="48"/>
    <x v="2"/>
    <x v="0"/>
    <x v="0"/>
    <x v="0"/>
    <x v="0"/>
    <x v="1"/>
    <x v="0"/>
    <x v="0"/>
    <x v="0"/>
    <x v="1"/>
    <x v="2"/>
    <x v="3"/>
    <x v="0"/>
    <x v="0"/>
    <x v="0"/>
    <n v="2"/>
    <x v="0"/>
    <n v="2"/>
    <n v="1"/>
    <x v="1"/>
    <x v="3"/>
  </r>
  <r>
    <n v="217"/>
    <s v="2023/06/07 12:44:27 PM GMT+5:30"/>
    <d v="2023-06-07T00:00:00"/>
    <d v="1899-12-30T12:44:27"/>
    <s v="PM"/>
    <n v="25"/>
    <x v="2"/>
    <x v="0"/>
    <x v="7"/>
    <x v="1"/>
    <x v="0"/>
    <x v="0"/>
    <x v="0"/>
    <x v="2"/>
    <x v="2"/>
    <x v="0"/>
    <x v="0"/>
    <x v="0"/>
    <x v="1"/>
    <x v="0"/>
    <x v="0"/>
    <n v="3"/>
    <x v="0"/>
    <n v="3"/>
    <n v="4"/>
    <x v="1"/>
    <x v="3"/>
  </r>
  <r>
    <n v="218"/>
    <s v="2023/06/07 12:50:13 PM GMT+5:30"/>
    <d v="2023-06-07T00:00:00"/>
    <d v="1899-12-30T12:50:13"/>
    <s v="PM"/>
    <n v="38"/>
    <x v="2"/>
    <x v="1"/>
    <x v="19"/>
    <x v="0"/>
    <x v="0"/>
    <x v="2"/>
    <x v="0"/>
    <x v="0"/>
    <x v="0"/>
    <x v="2"/>
    <x v="0"/>
    <x v="2"/>
    <x v="1"/>
    <x v="1"/>
    <x v="0"/>
    <n v="3"/>
    <x v="1"/>
    <n v="3"/>
    <n v="3"/>
    <x v="2"/>
    <x v="9"/>
  </r>
  <r>
    <n v="219"/>
    <s v="2023/06/07 1:00:08 PM GMT+5:30"/>
    <d v="2023-06-07T00:00:00"/>
    <d v="1899-12-30T01:00:08"/>
    <s v="PM"/>
    <n v="26"/>
    <x v="2"/>
    <x v="1"/>
    <x v="5"/>
    <x v="0"/>
    <x v="0"/>
    <x v="2"/>
    <x v="0"/>
    <x v="0"/>
    <x v="1"/>
    <x v="0"/>
    <x v="3"/>
    <x v="0"/>
    <x v="1"/>
    <x v="0"/>
    <x v="2"/>
    <n v="1"/>
    <x v="0"/>
    <n v="3"/>
    <n v="3"/>
    <x v="0"/>
    <x v="1"/>
  </r>
  <r>
    <n v="220"/>
    <s v="2023/06/07 1:00:09 PM GMT+5:30"/>
    <d v="2023-06-07T00:00:00"/>
    <d v="1899-12-30T01:00:09"/>
    <s v="PM"/>
    <n v="40"/>
    <x v="0"/>
    <x v="2"/>
    <x v="0"/>
    <x v="1"/>
    <x v="0"/>
    <x v="2"/>
    <x v="0"/>
    <x v="4"/>
    <x v="0"/>
    <x v="0"/>
    <x v="1"/>
    <x v="3"/>
    <x v="0"/>
    <x v="4"/>
    <x v="2"/>
    <n v="3"/>
    <x v="2"/>
    <n v="4"/>
    <n v="3"/>
    <x v="2"/>
    <x v="1"/>
  </r>
  <r>
    <n v="221"/>
    <s v="2023/06/07 1:04:07 PM GMT+5:30"/>
    <d v="2023-06-07T00:00:00"/>
    <d v="1899-12-30T01:04:07"/>
    <s v="PM"/>
    <n v="49"/>
    <x v="0"/>
    <x v="0"/>
    <x v="21"/>
    <x v="2"/>
    <x v="3"/>
    <x v="0"/>
    <x v="0"/>
    <x v="0"/>
    <x v="0"/>
    <x v="0"/>
    <x v="0"/>
    <x v="4"/>
    <x v="0"/>
    <x v="1"/>
    <x v="0"/>
    <n v="3"/>
    <x v="0"/>
    <n v="3"/>
    <n v="2"/>
    <x v="1"/>
    <x v="10"/>
  </r>
  <r>
    <n v="222"/>
    <s v="2023/06/07 1:05:41 PM GMT+5:30"/>
    <d v="2023-06-07T00:00:00"/>
    <d v="1899-12-30T01:05:41"/>
    <s v="PM"/>
    <n v="30"/>
    <x v="2"/>
    <x v="2"/>
    <x v="1"/>
    <x v="0"/>
    <x v="0"/>
    <x v="2"/>
    <x v="0"/>
    <x v="2"/>
    <x v="0"/>
    <x v="0"/>
    <x v="2"/>
    <x v="0"/>
    <x v="0"/>
    <x v="0"/>
    <x v="0"/>
    <n v="3"/>
    <x v="0"/>
    <n v="4"/>
    <n v="1"/>
    <x v="1"/>
    <x v="1"/>
  </r>
  <r>
    <n v="223"/>
    <s v="2023/06/07 1:25:26 PM GMT+5:30"/>
    <d v="2023-06-07T00:00:00"/>
    <d v="1899-12-30T01:25:26"/>
    <s v="PM"/>
    <n v="24"/>
    <x v="0"/>
    <x v="2"/>
    <x v="1"/>
    <x v="1"/>
    <x v="2"/>
    <x v="2"/>
    <x v="0"/>
    <x v="0"/>
    <x v="1"/>
    <x v="2"/>
    <x v="1"/>
    <x v="0"/>
    <x v="1"/>
    <x v="2"/>
    <x v="0"/>
    <n v="2"/>
    <x v="1"/>
    <n v="3"/>
    <n v="2"/>
    <x v="0"/>
    <x v="3"/>
  </r>
  <r>
    <n v="224"/>
    <s v="2023/06/07 1:33:51 PM GMT+5:30"/>
    <d v="2023-06-07T00:00:00"/>
    <d v="1899-12-30T01:33:51"/>
    <s v="PM"/>
    <n v="23"/>
    <x v="0"/>
    <x v="1"/>
    <x v="9"/>
    <x v="0"/>
    <x v="0"/>
    <x v="0"/>
    <x v="1"/>
    <x v="0"/>
    <x v="0"/>
    <x v="0"/>
    <x v="0"/>
    <x v="1"/>
    <x v="1"/>
    <x v="1"/>
    <x v="0"/>
    <n v="2"/>
    <x v="0"/>
    <n v="2"/>
    <n v="1"/>
    <x v="1"/>
    <x v="2"/>
  </r>
  <r>
    <n v="225"/>
    <s v="2023/06/07 1:40:37 PM GMT+5:30"/>
    <d v="2023-06-07T00:00:00"/>
    <d v="1899-12-30T01:40:37"/>
    <s v="PM"/>
    <n v="27"/>
    <x v="2"/>
    <x v="1"/>
    <x v="1"/>
    <x v="2"/>
    <x v="1"/>
    <x v="0"/>
    <x v="0"/>
    <x v="4"/>
    <x v="0"/>
    <x v="0"/>
    <x v="0"/>
    <x v="0"/>
    <x v="1"/>
    <x v="0"/>
    <x v="0"/>
    <n v="3"/>
    <x v="0"/>
    <n v="3"/>
    <n v="4"/>
    <x v="2"/>
    <x v="1"/>
  </r>
  <r>
    <n v="226"/>
    <s v="2023/06/07 1:49:06 PM GMT+5:30"/>
    <d v="2023-06-07T00:00:00"/>
    <d v="1899-12-30T01:49:06"/>
    <s v="PM"/>
    <n v="28"/>
    <x v="2"/>
    <x v="2"/>
    <x v="7"/>
    <x v="1"/>
    <x v="2"/>
    <x v="0"/>
    <x v="0"/>
    <x v="1"/>
    <x v="1"/>
    <x v="0"/>
    <x v="2"/>
    <x v="1"/>
    <x v="1"/>
    <x v="2"/>
    <x v="0"/>
    <n v="5"/>
    <x v="0"/>
    <n v="2"/>
    <n v="2"/>
    <x v="0"/>
    <x v="1"/>
  </r>
  <r>
    <n v="227"/>
    <s v="2023/06/07 2:09:49 PM GMT+5:30"/>
    <d v="2023-06-07T00:00:00"/>
    <d v="1899-12-30T02:09:49"/>
    <s v="PM"/>
    <n v="23"/>
    <x v="2"/>
    <x v="2"/>
    <x v="7"/>
    <x v="1"/>
    <x v="0"/>
    <x v="0"/>
    <x v="1"/>
    <x v="3"/>
    <x v="0"/>
    <x v="2"/>
    <x v="2"/>
    <x v="3"/>
    <x v="0"/>
    <x v="2"/>
    <x v="2"/>
    <n v="2"/>
    <x v="1"/>
    <n v="3"/>
    <n v="2"/>
    <x v="2"/>
    <x v="1"/>
  </r>
  <r>
    <n v="228"/>
    <s v="2023/06/07 2:11:50 PM GMT+5:30"/>
    <d v="2023-06-07T00:00:00"/>
    <d v="1899-12-30T02:11:50"/>
    <s v="PM"/>
    <n v="46"/>
    <x v="0"/>
    <x v="0"/>
    <x v="14"/>
    <x v="0"/>
    <x v="0"/>
    <x v="2"/>
    <x v="0"/>
    <x v="0"/>
    <x v="0"/>
    <x v="4"/>
    <x v="0"/>
    <x v="3"/>
    <x v="1"/>
    <x v="0"/>
    <x v="0"/>
    <n v="1"/>
    <x v="0"/>
    <n v="2"/>
    <n v="2"/>
    <x v="4"/>
    <x v="1"/>
  </r>
  <r>
    <n v="229"/>
    <s v="2023/06/07 2:16:43 PM GMT+5:30"/>
    <d v="2023-06-07T00:00:00"/>
    <d v="1899-12-30T02:16:43"/>
    <s v="PM"/>
    <n v="27"/>
    <x v="2"/>
    <x v="2"/>
    <x v="7"/>
    <x v="2"/>
    <x v="2"/>
    <x v="0"/>
    <x v="1"/>
    <x v="1"/>
    <x v="1"/>
    <x v="2"/>
    <x v="3"/>
    <x v="3"/>
    <x v="1"/>
    <x v="1"/>
    <x v="2"/>
    <n v="3"/>
    <x v="1"/>
    <n v="3"/>
    <n v="3"/>
    <x v="4"/>
    <x v="3"/>
  </r>
  <r>
    <n v="230"/>
    <s v="2023/06/07 2:19:05 PM GMT+5:30"/>
    <d v="2023-06-07T00:00:00"/>
    <d v="1899-12-30T02:19:05"/>
    <s v="PM"/>
    <n v="20"/>
    <x v="0"/>
    <x v="1"/>
    <x v="14"/>
    <x v="1"/>
    <x v="2"/>
    <x v="2"/>
    <x v="0"/>
    <x v="0"/>
    <x v="0"/>
    <x v="0"/>
    <x v="2"/>
    <x v="3"/>
    <x v="0"/>
    <x v="2"/>
    <x v="0"/>
    <n v="3"/>
    <x v="1"/>
    <n v="2"/>
    <n v="3"/>
    <x v="0"/>
    <x v="1"/>
  </r>
  <r>
    <n v="231"/>
    <s v="2023/06/07 2:22:14 PM GMT+5:30"/>
    <d v="2023-06-07T00:00:00"/>
    <d v="1899-12-30T02:22:14"/>
    <s v="PM"/>
    <n v="23"/>
    <x v="0"/>
    <x v="2"/>
    <x v="4"/>
    <x v="1"/>
    <x v="1"/>
    <x v="0"/>
    <x v="0"/>
    <x v="4"/>
    <x v="0"/>
    <x v="2"/>
    <x v="2"/>
    <x v="0"/>
    <x v="1"/>
    <x v="1"/>
    <x v="0"/>
    <n v="4"/>
    <x v="0"/>
    <n v="3"/>
    <n v="4"/>
    <x v="2"/>
    <x v="2"/>
  </r>
  <r>
    <n v="232"/>
    <s v="2023/06/07 2:23:02 PM GMT+5:30"/>
    <d v="2023-06-07T00:00:00"/>
    <d v="1899-12-30T02:23:02"/>
    <s v="PM"/>
    <n v="29"/>
    <x v="0"/>
    <x v="4"/>
    <x v="13"/>
    <x v="0"/>
    <x v="3"/>
    <x v="0"/>
    <x v="0"/>
    <x v="0"/>
    <x v="0"/>
    <x v="1"/>
    <x v="0"/>
    <x v="2"/>
    <x v="0"/>
    <x v="2"/>
    <x v="0"/>
    <n v="2"/>
    <x v="1"/>
    <n v="2"/>
    <n v="2"/>
    <x v="1"/>
    <x v="3"/>
  </r>
  <r>
    <n v="233"/>
    <s v="2023/06/07 2:33:56 PM GMT+5:30"/>
    <d v="2023-06-07T00:00:00"/>
    <d v="1899-12-30T02:33:56"/>
    <s v="PM"/>
    <n v="29"/>
    <x v="0"/>
    <x v="2"/>
    <x v="1"/>
    <x v="0"/>
    <x v="1"/>
    <x v="3"/>
    <x v="1"/>
    <x v="0"/>
    <x v="1"/>
    <x v="0"/>
    <x v="1"/>
    <x v="0"/>
    <x v="0"/>
    <x v="2"/>
    <x v="0"/>
    <n v="1"/>
    <x v="0"/>
    <n v="1"/>
    <n v="3"/>
    <x v="1"/>
    <x v="1"/>
  </r>
  <r>
    <n v="234"/>
    <s v="2023/06/07 2:40:30 PM GMT+5:30"/>
    <d v="2023-06-07T00:00:00"/>
    <d v="1899-12-30T02:40:30"/>
    <s v="PM"/>
    <n v="57"/>
    <x v="0"/>
    <x v="0"/>
    <x v="14"/>
    <x v="1"/>
    <x v="0"/>
    <x v="2"/>
    <x v="0"/>
    <x v="0"/>
    <x v="0"/>
    <x v="1"/>
    <x v="0"/>
    <x v="0"/>
    <x v="0"/>
    <x v="1"/>
    <x v="0"/>
    <n v="4"/>
    <x v="0"/>
    <n v="3"/>
    <n v="3"/>
    <x v="2"/>
    <x v="3"/>
  </r>
  <r>
    <n v="235"/>
    <s v="2023/06/07 3:13:52 PM GMT+5:30"/>
    <d v="2023-06-07T00:00:00"/>
    <d v="1899-12-30T03:13:52"/>
    <s v="PM"/>
    <n v="25"/>
    <x v="0"/>
    <x v="2"/>
    <x v="0"/>
    <x v="1"/>
    <x v="0"/>
    <x v="0"/>
    <x v="0"/>
    <x v="0"/>
    <x v="0"/>
    <x v="0"/>
    <x v="0"/>
    <x v="0"/>
    <x v="1"/>
    <x v="2"/>
    <x v="0"/>
    <n v="4"/>
    <x v="0"/>
    <n v="3"/>
    <n v="1"/>
    <x v="2"/>
    <x v="3"/>
  </r>
  <r>
    <n v="236"/>
    <s v="2023/06/07 3:56:01 PM GMT+5:30"/>
    <d v="2023-06-07T00:00:00"/>
    <d v="1899-12-30T03:56:01"/>
    <s v="PM"/>
    <n v="23"/>
    <x v="0"/>
    <x v="0"/>
    <x v="15"/>
    <x v="1"/>
    <x v="1"/>
    <x v="2"/>
    <x v="0"/>
    <x v="0"/>
    <x v="0"/>
    <x v="0"/>
    <x v="0"/>
    <x v="1"/>
    <x v="1"/>
    <x v="0"/>
    <x v="0"/>
    <n v="1"/>
    <x v="1"/>
    <n v="3"/>
    <n v="2"/>
    <x v="4"/>
    <x v="1"/>
  </r>
  <r>
    <n v="237"/>
    <s v="2023/06/07 3:58:52 PM GMT+5:30"/>
    <d v="2023-06-07T00:00:00"/>
    <d v="1899-12-30T03:58:52"/>
    <s v="PM"/>
    <n v="15"/>
    <x v="2"/>
    <x v="1"/>
    <x v="8"/>
    <x v="1"/>
    <x v="0"/>
    <x v="0"/>
    <x v="1"/>
    <x v="0"/>
    <x v="0"/>
    <x v="0"/>
    <x v="3"/>
    <x v="1"/>
    <x v="1"/>
    <x v="1"/>
    <x v="2"/>
    <n v="3"/>
    <x v="1"/>
    <n v="3"/>
    <n v="2"/>
    <x v="1"/>
    <x v="1"/>
  </r>
  <r>
    <n v="238"/>
    <s v="2023/06/07 4:10:33 PM GMT+5:30"/>
    <d v="2023-06-07T00:00:00"/>
    <d v="1899-12-30T04:10:33"/>
    <s v="PM"/>
    <n v="39"/>
    <x v="2"/>
    <x v="2"/>
    <x v="8"/>
    <x v="0"/>
    <x v="1"/>
    <x v="0"/>
    <x v="0"/>
    <x v="1"/>
    <x v="0"/>
    <x v="1"/>
    <x v="0"/>
    <x v="0"/>
    <x v="0"/>
    <x v="2"/>
    <x v="0"/>
    <n v="3"/>
    <x v="1"/>
    <n v="3"/>
    <n v="2"/>
    <x v="1"/>
    <x v="1"/>
  </r>
  <r>
    <n v="239"/>
    <s v="2023/06/07 4:46:12 PM GMT+5:30"/>
    <d v="2023-06-07T00:00:00"/>
    <d v="1899-12-30T04:46:12"/>
    <s v="PM"/>
    <n v="23"/>
    <x v="0"/>
    <x v="1"/>
    <x v="4"/>
    <x v="1"/>
    <x v="1"/>
    <x v="2"/>
    <x v="0"/>
    <x v="4"/>
    <x v="0"/>
    <x v="0"/>
    <x v="0"/>
    <x v="0"/>
    <x v="1"/>
    <x v="1"/>
    <x v="0"/>
    <n v="3"/>
    <x v="1"/>
    <n v="4"/>
    <n v="3"/>
    <x v="2"/>
    <x v="0"/>
  </r>
  <r>
    <n v="240"/>
    <s v="2023/06/07 5:26:20 PM GMT+5:30"/>
    <d v="2023-06-07T00:00:00"/>
    <d v="1899-12-30T05:26:20"/>
    <s v="PM"/>
    <n v="25"/>
    <x v="0"/>
    <x v="2"/>
    <x v="0"/>
    <x v="1"/>
    <x v="0"/>
    <x v="0"/>
    <x v="0"/>
    <x v="2"/>
    <x v="0"/>
    <x v="0"/>
    <x v="1"/>
    <x v="1"/>
    <x v="0"/>
    <x v="1"/>
    <x v="0"/>
    <n v="3"/>
    <x v="0"/>
    <n v="3"/>
    <n v="3"/>
    <x v="0"/>
    <x v="2"/>
  </r>
  <r>
    <n v="241"/>
    <s v="2023/06/07 5:58:12 PM GMT+5:30"/>
    <d v="2023-06-07T00:00:00"/>
    <d v="1899-12-30T05:58:12"/>
    <s v="PM"/>
    <n v="37"/>
    <x v="0"/>
    <x v="3"/>
    <x v="13"/>
    <x v="2"/>
    <x v="0"/>
    <x v="2"/>
    <x v="0"/>
    <x v="0"/>
    <x v="0"/>
    <x v="4"/>
    <x v="2"/>
    <x v="3"/>
    <x v="0"/>
    <x v="1"/>
    <x v="0"/>
    <n v="2"/>
    <x v="1"/>
    <n v="3"/>
    <n v="2"/>
    <x v="1"/>
    <x v="0"/>
  </r>
  <r>
    <n v="242"/>
    <s v="2023/06/07 6:15:10 PM GMT+5:30"/>
    <d v="2023-06-07T00:00:00"/>
    <d v="1899-12-30T06:15:10"/>
    <s v="PM"/>
    <n v="23"/>
    <x v="0"/>
    <x v="0"/>
    <x v="9"/>
    <x v="1"/>
    <x v="1"/>
    <x v="2"/>
    <x v="0"/>
    <x v="3"/>
    <x v="1"/>
    <x v="0"/>
    <x v="2"/>
    <x v="0"/>
    <x v="0"/>
    <x v="0"/>
    <x v="1"/>
    <n v="3"/>
    <x v="2"/>
    <n v="2"/>
    <n v="2"/>
    <x v="4"/>
    <x v="0"/>
  </r>
  <r>
    <n v="243"/>
    <s v="2023/06/07 6:16:51 PM GMT+5:30"/>
    <d v="2023-06-07T00:00:00"/>
    <d v="1899-12-30T06:16:51"/>
    <s v="PM"/>
    <n v="23"/>
    <x v="0"/>
    <x v="0"/>
    <x v="6"/>
    <x v="1"/>
    <x v="0"/>
    <x v="1"/>
    <x v="0"/>
    <x v="3"/>
    <x v="2"/>
    <x v="0"/>
    <x v="2"/>
    <x v="0"/>
    <x v="1"/>
    <x v="4"/>
    <x v="2"/>
    <n v="3"/>
    <x v="2"/>
    <n v="3"/>
    <n v="3"/>
    <x v="2"/>
    <x v="0"/>
  </r>
  <r>
    <n v="244"/>
    <s v="2023/06/07 6:17:42 PM GMT+5:30"/>
    <d v="2023-06-07T00:00:00"/>
    <d v="1899-12-30T06:17:42"/>
    <s v="PM"/>
    <n v="23"/>
    <x v="0"/>
    <x v="1"/>
    <x v="6"/>
    <x v="2"/>
    <x v="1"/>
    <x v="1"/>
    <x v="1"/>
    <x v="3"/>
    <x v="1"/>
    <x v="0"/>
    <x v="2"/>
    <x v="0"/>
    <x v="0"/>
    <x v="0"/>
    <x v="1"/>
    <n v="3"/>
    <x v="2"/>
    <n v="3"/>
    <n v="3"/>
    <x v="4"/>
    <x v="0"/>
  </r>
  <r>
    <n v="245"/>
    <s v="2023/06/07 6:18:37 PM GMT+5:30"/>
    <d v="2023-06-07T00:00:00"/>
    <d v="1899-12-30T06:18:37"/>
    <s v="PM"/>
    <n v="23"/>
    <x v="0"/>
    <x v="4"/>
    <x v="0"/>
    <x v="1"/>
    <x v="1"/>
    <x v="2"/>
    <x v="0"/>
    <x v="1"/>
    <x v="2"/>
    <x v="1"/>
    <x v="0"/>
    <x v="0"/>
    <x v="1"/>
    <x v="0"/>
    <x v="2"/>
    <n v="3"/>
    <x v="2"/>
    <n v="3"/>
    <n v="2"/>
    <x v="4"/>
    <x v="3"/>
  </r>
  <r>
    <n v="246"/>
    <s v="2023/06/07 6:20:00 PM GMT+5:30"/>
    <d v="2023-06-07T00:00:00"/>
    <d v="1899-12-30T06:20:00"/>
    <s v="PM"/>
    <n v="21"/>
    <x v="0"/>
    <x v="1"/>
    <x v="6"/>
    <x v="1"/>
    <x v="1"/>
    <x v="1"/>
    <x v="0"/>
    <x v="4"/>
    <x v="1"/>
    <x v="0"/>
    <x v="0"/>
    <x v="1"/>
    <x v="0"/>
    <x v="2"/>
    <x v="1"/>
    <n v="2"/>
    <x v="2"/>
    <n v="2"/>
    <n v="4"/>
    <x v="0"/>
    <x v="3"/>
  </r>
  <r>
    <n v="247"/>
    <s v="2023/06/07 6:20:53 PM GMT+5:30"/>
    <d v="2023-06-07T00:00:00"/>
    <d v="1899-12-30T06:20:53"/>
    <s v="PM"/>
    <n v="21"/>
    <x v="0"/>
    <x v="4"/>
    <x v="1"/>
    <x v="1"/>
    <x v="0"/>
    <x v="1"/>
    <x v="0"/>
    <x v="3"/>
    <x v="2"/>
    <x v="0"/>
    <x v="0"/>
    <x v="0"/>
    <x v="1"/>
    <x v="2"/>
    <x v="1"/>
    <n v="4"/>
    <x v="0"/>
    <n v="2"/>
    <n v="1"/>
    <x v="4"/>
    <x v="3"/>
  </r>
  <r>
    <n v="248"/>
    <s v="2023/06/07 6:28:35 PM GMT+5:30"/>
    <d v="2023-06-07T00:00:00"/>
    <d v="1899-12-30T06:28:35"/>
    <s v="PM"/>
    <n v="34"/>
    <x v="0"/>
    <x v="4"/>
    <x v="0"/>
    <x v="1"/>
    <x v="0"/>
    <x v="1"/>
    <x v="0"/>
    <x v="1"/>
    <x v="2"/>
    <x v="0"/>
    <x v="0"/>
    <x v="3"/>
    <x v="0"/>
    <x v="0"/>
    <x v="1"/>
    <n v="2"/>
    <x v="2"/>
    <n v="3"/>
    <n v="2"/>
    <x v="0"/>
    <x v="3"/>
  </r>
  <r>
    <n v="249"/>
    <s v="2023/06/07 6:29:14 PM GMT+5:30"/>
    <d v="2023-06-07T00:00:00"/>
    <d v="1899-12-30T06:29:14"/>
    <s v="PM"/>
    <n v="23"/>
    <x v="0"/>
    <x v="0"/>
    <x v="6"/>
    <x v="1"/>
    <x v="0"/>
    <x v="1"/>
    <x v="0"/>
    <x v="3"/>
    <x v="2"/>
    <x v="0"/>
    <x v="0"/>
    <x v="0"/>
    <x v="1"/>
    <x v="0"/>
    <x v="1"/>
    <n v="3"/>
    <x v="2"/>
    <n v="3"/>
    <n v="1"/>
    <x v="4"/>
    <x v="3"/>
  </r>
  <r>
    <n v="250"/>
    <s v="2023/06/07 6:29:53 PM GMT+5:30"/>
    <d v="2023-06-07T00:00:00"/>
    <d v="1899-12-30T06:29:53"/>
    <s v="PM"/>
    <n v="23"/>
    <x v="0"/>
    <x v="4"/>
    <x v="0"/>
    <x v="1"/>
    <x v="1"/>
    <x v="1"/>
    <x v="0"/>
    <x v="3"/>
    <x v="2"/>
    <x v="0"/>
    <x v="0"/>
    <x v="0"/>
    <x v="1"/>
    <x v="0"/>
    <x v="2"/>
    <n v="3"/>
    <x v="2"/>
    <n v="3"/>
    <n v="2"/>
    <x v="4"/>
    <x v="0"/>
  </r>
  <r>
    <n v="251"/>
    <s v="2023/06/07 6:30:43 PM GMT+5:30"/>
    <d v="2023-06-07T00:00:00"/>
    <d v="1899-12-30T06:30:43"/>
    <s v="PM"/>
    <n v="23"/>
    <x v="1"/>
    <x v="0"/>
    <x v="1"/>
    <x v="1"/>
    <x v="1"/>
    <x v="2"/>
    <x v="0"/>
    <x v="3"/>
    <x v="2"/>
    <x v="0"/>
    <x v="2"/>
    <x v="0"/>
    <x v="0"/>
    <x v="0"/>
    <x v="1"/>
    <n v="3"/>
    <x v="2"/>
    <n v="3"/>
    <n v="1"/>
    <x v="0"/>
    <x v="3"/>
  </r>
  <r>
    <n v="252"/>
    <s v="2023/06/07 6:31:23 PM GMT+5:30"/>
    <d v="2023-06-07T00:00:00"/>
    <d v="1899-12-30T06:31:23"/>
    <s v="PM"/>
    <n v="27"/>
    <x v="0"/>
    <x v="4"/>
    <x v="0"/>
    <x v="1"/>
    <x v="1"/>
    <x v="2"/>
    <x v="0"/>
    <x v="1"/>
    <x v="2"/>
    <x v="0"/>
    <x v="2"/>
    <x v="0"/>
    <x v="1"/>
    <x v="4"/>
    <x v="2"/>
    <n v="3"/>
    <x v="2"/>
    <n v="2"/>
    <n v="1"/>
    <x v="1"/>
    <x v="3"/>
  </r>
  <r>
    <n v="253"/>
    <s v="2023/06/07 7:17:13 PM GMT+5:30"/>
    <d v="2023-06-07T00:00:00"/>
    <d v="1899-12-30T07:17:13"/>
    <s v="PM"/>
    <n v="23"/>
    <x v="0"/>
    <x v="2"/>
    <x v="7"/>
    <x v="1"/>
    <x v="2"/>
    <x v="2"/>
    <x v="0"/>
    <x v="3"/>
    <x v="1"/>
    <x v="0"/>
    <x v="2"/>
    <x v="2"/>
    <x v="0"/>
    <x v="0"/>
    <x v="2"/>
    <n v="3"/>
    <x v="1"/>
    <n v="3"/>
    <n v="2"/>
    <x v="1"/>
    <x v="1"/>
  </r>
  <r>
    <n v="254"/>
    <s v="2023/06/07 8:20:23 PM GMT+5:30"/>
    <d v="2023-06-07T00:00:00"/>
    <d v="1899-12-30T08:20:23"/>
    <s v="PM"/>
    <n v="47"/>
    <x v="0"/>
    <x v="2"/>
    <x v="1"/>
    <x v="1"/>
    <x v="2"/>
    <x v="2"/>
    <x v="0"/>
    <x v="0"/>
    <x v="1"/>
    <x v="2"/>
    <x v="2"/>
    <x v="4"/>
    <x v="1"/>
    <x v="1"/>
    <x v="0"/>
    <n v="5"/>
    <x v="1"/>
    <n v="3"/>
    <n v="2"/>
    <x v="4"/>
    <x v="1"/>
  </r>
  <r>
    <n v="255"/>
    <s v="2023/06/07 8:41:53 PM GMT+5:30"/>
    <d v="2023-06-07T00:00:00"/>
    <d v="1899-12-30T08:41:53"/>
    <s v="PM"/>
    <n v="54"/>
    <x v="2"/>
    <x v="2"/>
    <x v="7"/>
    <x v="1"/>
    <x v="2"/>
    <x v="0"/>
    <x v="0"/>
    <x v="0"/>
    <x v="0"/>
    <x v="1"/>
    <x v="0"/>
    <x v="2"/>
    <x v="0"/>
    <x v="1"/>
    <x v="0"/>
    <n v="1"/>
    <x v="0"/>
    <n v="3"/>
    <n v="3"/>
    <x v="1"/>
    <x v="1"/>
  </r>
  <r>
    <n v="256"/>
    <s v="2023/06/07 9:16:59 PM GMT+5:30"/>
    <d v="2023-06-07T00:00:00"/>
    <d v="1899-12-30T09:16:59"/>
    <s v="PM"/>
    <n v="46"/>
    <x v="1"/>
    <x v="4"/>
    <x v="9"/>
    <x v="1"/>
    <x v="1"/>
    <x v="1"/>
    <x v="0"/>
    <x v="4"/>
    <x v="1"/>
    <x v="2"/>
    <x v="2"/>
    <x v="0"/>
    <x v="1"/>
    <x v="2"/>
    <x v="1"/>
    <n v="3"/>
    <x v="2"/>
    <n v="3"/>
    <n v="3"/>
    <x v="2"/>
    <x v="0"/>
  </r>
  <r>
    <n v="257"/>
    <s v="2023/06/07 9:17:50 PM GMT+5:30"/>
    <d v="2023-06-07T00:00:00"/>
    <d v="1899-12-30T09:17:50"/>
    <s v="PM"/>
    <n v="38"/>
    <x v="0"/>
    <x v="1"/>
    <x v="7"/>
    <x v="1"/>
    <x v="0"/>
    <x v="2"/>
    <x v="0"/>
    <x v="1"/>
    <x v="2"/>
    <x v="0"/>
    <x v="0"/>
    <x v="1"/>
    <x v="1"/>
    <x v="2"/>
    <x v="0"/>
    <n v="3"/>
    <x v="2"/>
    <n v="1"/>
    <n v="3"/>
    <x v="0"/>
    <x v="3"/>
  </r>
  <r>
    <n v="258"/>
    <s v="2023/06/07 9:18:29 PM GMT+5:30"/>
    <d v="2023-06-07T00:00:00"/>
    <d v="1899-12-30T09:18:29"/>
    <s v="PM"/>
    <n v="45"/>
    <x v="0"/>
    <x v="0"/>
    <x v="18"/>
    <x v="2"/>
    <x v="0"/>
    <x v="1"/>
    <x v="0"/>
    <x v="3"/>
    <x v="1"/>
    <x v="0"/>
    <x v="2"/>
    <x v="4"/>
    <x v="0"/>
    <x v="2"/>
    <x v="1"/>
    <n v="1"/>
    <x v="2"/>
    <n v="2"/>
    <n v="2"/>
    <x v="4"/>
    <x v="0"/>
  </r>
  <r>
    <n v="259"/>
    <s v="2023/06/07 9:18:55 PM GMT+5:30"/>
    <d v="2023-06-07T00:00:00"/>
    <d v="1899-12-30T09:18:55"/>
    <s v="PM"/>
    <n v="34"/>
    <x v="2"/>
    <x v="4"/>
    <x v="1"/>
    <x v="0"/>
    <x v="0"/>
    <x v="3"/>
    <x v="0"/>
    <x v="4"/>
    <x v="2"/>
    <x v="2"/>
    <x v="2"/>
    <x v="3"/>
    <x v="0"/>
    <x v="0"/>
    <x v="1"/>
    <n v="4"/>
    <x v="2"/>
    <n v="3"/>
    <n v="2"/>
    <x v="4"/>
    <x v="0"/>
  </r>
  <r>
    <n v="260"/>
    <s v="2023/06/07 9:19:32 PM GMT+5:30"/>
    <d v="2023-06-07T00:00:00"/>
    <d v="1899-12-30T09:19:32"/>
    <s v="PM"/>
    <n v="44"/>
    <x v="0"/>
    <x v="4"/>
    <x v="1"/>
    <x v="2"/>
    <x v="1"/>
    <x v="2"/>
    <x v="0"/>
    <x v="1"/>
    <x v="1"/>
    <x v="0"/>
    <x v="0"/>
    <x v="0"/>
    <x v="0"/>
    <x v="0"/>
    <x v="1"/>
    <n v="5"/>
    <x v="1"/>
    <n v="4"/>
    <n v="3"/>
    <x v="0"/>
    <x v="3"/>
  </r>
  <r>
    <n v="261"/>
    <s v="2023/06/07 9:21:10 PM GMT+5:30"/>
    <d v="2023-06-07T00:00:00"/>
    <d v="1899-12-30T09:21:10"/>
    <s v="PM"/>
    <n v="23"/>
    <x v="0"/>
    <x v="0"/>
    <x v="24"/>
    <x v="2"/>
    <x v="1"/>
    <x v="1"/>
    <x v="0"/>
    <x v="1"/>
    <x v="2"/>
    <x v="4"/>
    <x v="2"/>
    <x v="0"/>
    <x v="0"/>
    <x v="4"/>
    <x v="1"/>
    <n v="2"/>
    <x v="2"/>
    <n v="3"/>
    <n v="3"/>
    <x v="0"/>
    <x v="3"/>
  </r>
  <r>
    <n v="262"/>
    <s v="2023/06/07 9:21:50 PM GMT+5:30"/>
    <d v="2023-06-07T00:00:00"/>
    <d v="1899-12-30T09:21:50"/>
    <s v="PM"/>
    <n v="32"/>
    <x v="0"/>
    <x v="4"/>
    <x v="0"/>
    <x v="0"/>
    <x v="0"/>
    <x v="1"/>
    <x v="1"/>
    <x v="3"/>
    <x v="2"/>
    <x v="1"/>
    <x v="2"/>
    <x v="0"/>
    <x v="1"/>
    <x v="2"/>
    <x v="1"/>
    <n v="4"/>
    <x v="2"/>
    <n v="4"/>
    <n v="5"/>
    <x v="4"/>
    <x v="3"/>
  </r>
  <r>
    <n v="263"/>
    <s v="2023/06/07 9:22:24 PM GMT+5:30"/>
    <d v="2023-06-07T00:00:00"/>
    <d v="1899-12-30T09:22:24"/>
    <s v="PM"/>
    <n v="23"/>
    <x v="0"/>
    <x v="4"/>
    <x v="0"/>
    <x v="0"/>
    <x v="3"/>
    <x v="0"/>
    <x v="0"/>
    <x v="3"/>
    <x v="0"/>
    <x v="4"/>
    <x v="2"/>
    <x v="4"/>
    <x v="0"/>
    <x v="0"/>
    <x v="0"/>
    <n v="2"/>
    <x v="2"/>
    <n v="4"/>
    <n v="3"/>
    <x v="4"/>
    <x v="1"/>
  </r>
  <r>
    <n v="264"/>
    <s v="2023/06/07 9:23:39 PM GMT+5:30"/>
    <d v="2023-06-07T00:00:00"/>
    <d v="1899-12-30T09:23:39"/>
    <s v="PM"/>
    <n v="23"/>
    <x v="0"/>
    <x v="0"/>
    <x v="1"/>
    <x v="1"/>
    <x v="0"/>
    <x v="1"/>
    <x v="1"/>
    <x v="1"/>
    <x v="1"/>
    <x v="4"/>
    <x v="0"/>
    <x v="3"/>
    <x v="0"/>
    <x v="4"/>
    <x v="1"/>
    <n v="2"/>
    <x v="2"/>
    <n v="3"/>
    <n v="2"/>
    <x v="4"/>
    <x v="3"/>
  </r>
  <r>
    <n v="265"/>
    <s v="2023/06/07 9:23:41 PM GMT+5:30"/>
    <d v="2023-06-07T00:00:00"/>
    <d v="1899-12-30T09:23:41"/>
    <s v="PM"/>
    <n v="23"/>
    <x v="2"/>
    <x v="4"/>
    <x v="26"/>
    <x v="1"/>
    <x v="0"/>
    <x v="0"/>
    <x v="0"/>
    <x v="0"/>
    <x v="0"/>
    <x v="4"/>
    <x v="2"/>
    <x v="4"/>
    <x v="0"/>
    <x v="1"/>
    <x v="0"/>
    <n v="1"/>
    <x v="0"/>
    <n v="1"/>
    <n v="1"/>
    <x v="1"/>
    <x v="1"/>
  </r>
  <r>
    <n v="266"/>
    <s v="2023/06/07 9:35:08 PM GMT+5:30"/>
    <d v="2023-06-07T00:00:00"/>
    <d v="1899-12-30T09:35:08"/>
    <s v="PM"/>
    <n v="19"/>
    <x v="0"/>
    <x v="0"/>
    <x v="1"/>
    <x v="1"/>
    <x v="0"/>
    <x v="2"/>
    <x v="0"/>
    <x v="1"/>
    <x v="0"/>
    <x v="1"/>
    <x v="0"/>
    <x v="4"/>
    <x v="0"/>
    <x v="2"/>
    <x v="0"/>
    <n v="4"/>
    <x v="0"/>
    <n v="2"/>
    <n v="2"/>
    <x v="2"/>
    <x v="3"/>
  </r>
  <r>
    <n v="267"/>
    <s v="2023/06/07 9:35:23 PM GMT+5:30"/>
    <d v="2023-06-07T00:00:00"/>
    <d v="1899-12-30T09:35:23"/>
    <s v="PM"/>
    <n v="23"/>
    <x v="0"/>
    <x v="2"/>
    <x v="15"/>
    <x v="1"/>
    <x v="1"/>
    <x v="0"/>
    <x v="0"/>
    <x v="2"/>
    <x v="0"/>
    <x v="0"/>
    <x v="0"/>
    <x v="4"/>
    <x v="1"/>
    <x v="1"/>
    <x v="0"/>
    <n v="5"/>
    <x v="2"/>
    <n v="4"/>
    <n v="1"/>
    <x v="1"/>
    <x v="2"/>
  </r>
  <r>
    <n v="268"/>
    <s v="2023/06/07 9:53:52 PM GMT+5:30"/>
    <d v="2023-06-07T00:00:00"/>
    <d v="1899-12-30T09:53:52"/>
    <s v="PM"/>
    <n v="23"/>
    <x v="0"/>
    <x v="0"/>
    <x v="4"/>
    <x v="1"/>
    <x v="0"/>
    <x v="0"/>
    <x v="0"/>
    <x v="3"/>
    <x v="2"/>
    <x v="0"/>
    <x v="0"/>
    <x v="4"/>
    <x v="0"/>
    <x v="2"/>
    <x v="1"/>
    <n v="2"/>
    <x v="0"/>
    <n v="3"/>
    <n v="3"/>
    <x v="4"/>
    <x v="3"/>
  </r>
  <r>
    <n v="269"/>
    <s v="2023/06/07 9:54:24 PM GMT+5:30"/>
    <d v="2023-06-07T00:00:00"/>
    <d v="1899-12-30T09:54:24"/>
    <s v="PM"/>
    <n v="34"/>
    <x v="2"/>
    <x v="4"/>
    <x v="9"/>
    <x v="0"/>
    <x v="1"/>
    <x v="1"/>
    <x v="0"/>
    <x v="3"/>
    <x v="2"/>
    <x v="0"/>
    <x v="2"/>
    <x v="3"/>
    <x v="0"/>
    <x v="0"/>
    <x v="1"/>
    <n v="3"/>
    <x v="2"/>
    <n v="3"/>
    <n v="3"/>
    <x v="4"/>
    <x v="3"/>
  </r>
  <r>
    <n v="270"/>
    <s v="2023/06/07 9:54:56 PM GMT+5:30"/>
    <d v="2023-06-07T00:00:00"/>
    <d v="1899-12-30T09:54:56"/>
    <s v="PM"/>
    <n v="34"/>
    <x v="0"/>
    <x v="4"/>
    <x v="1"/>
    <x v="1"/>
    <x v="0"/>
    <x v="0"/>
    <x v="0"/>
    <x v="3"/>
    <x v="2"/>
    <x v="0"/>
    <x v="0"/>
    <x v="0"/>
    <x v="1"/>
    <x v="4"/>
    <x v="2"/>
    <n v="3"/>
    <x v="2"/>
    <n v="2"/>
    <n v="4"/>
    <x v="4"/>
    <x v="0"/>
  </r>
  <r>
    <n v="271"/>
    <s v="2023/06/07 10:07:42 PM GMT+5:30"/>
    <d v="2023-06-07T00:00:00"/>
    <d v="1899-12-30T10:07:42"/>
    <s v="PM"/>
    <n v="34"/>
    <x v="0"/>
    <x v="1"/>
    <x v="17"/>
    <x v="1"/>
    <x v="0"/>
    <x v="0"/>
    <x v="0"/>
    <x v="4"/>
    <x v="0"/>
    <x v="1"/>
    <x v="0"/>
    <x v="0"/>
    <x v="0"/>
    <x v="2"/>
    <x v="2"/>
    <n v="3"/>
    <x v="2"/>
    <n v="4"/>
    <n v="4"/>
    <x v="1"/>
    <x v="1"/>
  </r>
  <r>
    <n v="272"/>
    <s v="2023/06/07 10:09:17 PM GMT+5:30"/>
    <d v="2023-06-07T00:00:00"/>
    <d v="1899-12-30T10:09:17"/>
    <s v="PM"/>
    <n v="23"/>
    <x v="1"/>
    <x v="0"/>
    <x v="0"/>
    <x v="1"/>
    <x v="0"/>
    <x v="2"/>
    <x v="0"/>
    <x v="3"/>
    <x v="2"/>
    <x v="1"/>
    <x v="0"/>
    <x v="3"/>
    <x v="1"/>
    <x v="0"/>
    <x v="1"/>
    <n v="2"/>
    <x v="0"/>
    <n v="2"/>
    <n v="3"/>
    <x v="1"/>
    <x v="3"/>
  </r>
  <r>
    <n v="273"/>
    <s v="2023/06/07 10:09:54 PM GMT+5:30"/>
    <d v="2023-06-07T00:00:00"/>
    <d v="1899-12-30T10:09:54"/>
    <s v="PM"/>
    <n v="45"/>
    <x v="0"/>
    <x v="4"/>
    <x v="1"/>
    <x v="2"/>
    <x v="2"/>
    <x v="0"/>
    <x v="0"/>
    <x v="1"/>
    <x v="1"/>
    <x v="4"/>
    <x v="1"/>
    <x v="1"/>
    <x v="0"/>
    <x v="2"/>
    <x v="1"/>
    <n v="3"/>
    <x v="1"/>
    <n v="2"/>
    <n v="3"/>
    <x v="0"/>
    <x v="3"/>
  </r>
  <r>
    <n v="274"/>
    <s v="2023/06/07 10:10:26 PM GMT+5:30"/>
    <d v="2023-06-07T00:00:00"/>
    <d v="1899-12-30T10:10:26"/>
    <s v="PM"/>
    <n v="23"/>
    <x v="0"/>
    <x v="4"/>
    <x v="10"/>
    <x v="0"/>
    <x v="0"/>
    <x v="1"/>
    <x v="1"/>
    <x v="3"/>
    <x v="2"/>
    <x v="4"/>
    <x v="2"/>
    <x v="1"/>
    <x v="0"/>
    <x v="4"/>
    <x v="2"/>
    <n v="2"/>
    <x v="2"/>
    <n v="2"/>
    <n v="1"/>
    <x v="0"/>
    <x v="2"/>
  </r>
  <r>
    <n v="275"/>
    <s v="2023/06/07 10:10:58 PM GMT+5:30"/>
    <d v="2023-06-07T00:00:00"/>
    <d v="1899-12-30T10:10:58"/>
    <s v="PM"/>
    <n v="34"/>
    <x v="0"/>
    <x v="4"/>
    <x v="6"/>
    <x v="1"/>
    <x v="1"/>
    <x v="1"/>
    <x v="1"/>
    <x v="1"/>
    <x v="2"/>
    <x v="0"/>
    <x v="2"/>
    <x v="3"/>
    <x v="0"/>
    <x v="2"/>
    <x v="1"/>
    <n v="3"/>
    <x v="1"/>
    <n v="3"/>
    <n v="3"/>
    <x v="0"/>
    <x v="3"/>
  </r>
  <r>
    <n v="276"/>
    <s v="2023/06/07 10:11:28 PM GMT+5:30"/>
    <d v="2023-06-07T00:00:00"/>
    <d v="1899-12-30T10:11:28"/>
    <s v="PM"/>
    <n v="37"/>
    <x v="0"/>
    <x v="4"/>
    <x v="0"/>
    <x v="1"/>
    <x v="0"/>
    <x v="2"/>
    <x v="1"/>
    <x v="1"/>
    <x v="0"/>
    <x v="4"/>
    <x v="0"/>
    <x v="3"/>
    <x v="1"/>
    <x v="0"/>
    <x v="1"/>
    <n v="3"/>
    <x v="2"/>
    <n v="3"/>
    <n v="3"/>
    <x v="4"/>
    <x v="0"/>
  </r>
  <r>
    <n v="277"/>
    <s v="2023/06/07 10:16:22 PM GMT+5:30"/>
    <d v="2023-06-07T00:00:00"/>
    <d v="1899-12-30T10:16:22"/>
    <s v="PM"/>
    <n v="34"/>
    <x v="0"/>
    <x v="4"/>
    <x v="1"/>
    <x v="1"/>
    <x v="0"/>
    <x v="1"/>
    <x v="0"/>
    <x v="1"/>
    <x v="2"/>
    <x v="0"/>
    <x v="2"/>
    <x v="3"/>
    <x v="0"/>
    <x v="0"/>
    <x v="1"/>
    <n v="2"/>
    <x v="2"/>
    <n v="3"/>
    <n v="2"/>
    <x v="0"/>
    <x v="3"/>
  </r>
  <r>
    <n v="278"/>
    <s v="2023/06/07 10:16:54 PM GMT+5:30"/>
    <d v="2023-06-07T00:00:00"/>
    <d v="1899-12-30T10:16:54"/>
    <s v="PM"/>
    <n v="23"/>
    <x v="3"/>
    <x v="1"/>
    <x v="10"/>
    <x v="2"/>
    <x v="0"/>
    <x v="1"/>
    <x v="0"/>
    <x v="3"/>
    <x v="1"/>
    <x v="0"/>
    <x v="2"/>
    <x v="0"/>
    <x v="1"/>
    <x v="3"/>
    <x v="2"/>
    <n v="3"/>
    <x v="1"/>
    <n v="3"/>
    <n v="3"/>
    <x v="4"/>
    <x v="3"/>
  </r>
  <r>
    <n v="279"/>
    <s v="2023/06/07 10:17:40 PM GMT+5:30"/>
    <d v="2023-06-07T00:00:00"/>
    <d v="1899-12-30T10:17:40"/>
    <s v="PM"/>
    <n v="45"/>
    <x v="0"/>
    <x v="4"/>
    <x v="7"/>
    <x v="1"/>
    <x v="2"/>
    <x v="0"/>
    <x v="0"/>
    <x v="1"/>
    <x v="2"/>
    <x v="0"/>
    <x v="3"/>
    <x v="3"/>
    <x v="1"/>
    <x v="0"/>
    <x v="1"/>
    <n v="3"/>
    <x v="2"/>
    <n v="3"/>
    <n v="3"/>
    <x v="2"/>
    <x v="0"/>
  </r>
  <r>
    <n v="280"/>
    <s v="2023/06/07 10:20:09 PM GMT+5:30"/>
    <d v="2023-06-07T00:00:00"/>
    <d v="1899-12-30T10:20:09"/>
    <s v="PM"/>
    <n v="26"/>
    <x v="2"/>
    <x v="2"/>
    <x v="1"/>
    <x v="0"/>
    <x v="0"/>
    <x v="0"/>
    <x v="0"/>
    <x v="2"/>
    <x v="0"/>
    <x v="2"/>
    <x v="0"/>
    <x v="1"/>
    <x v="0"/>
    <x v="3"/>
    <x v="0"/>
    <n v="3"/>
    <x v="0"/>
    <n v="1"/>
    <n v="3"/>
    <x v="1"/>
    <x v="11"/>
  </r>
  <r>
    <n v="281"/>
    <s v="2023/06/07 10:21:00 PM GMT+5:30"/>
    <d v="2023-06-07T00:00:00"/>
    <d v="1899-12-30T10:21:00"/>
    <s v="PM"/>
    <n v="34"/>
    <x v="0"/>
    <x v="0"/>
    <x v="4"/>
    <x v="1"/>
    <x v="0"/>
    <x v="2"/>
    <x v="0"/>
    <x v="1"/>
    <x v="2"/>
    <x v="1"/>
    <x v="2"/>
    <x v="3"/>
    <x v="1"/>
    <x v="2"/>
    <x v="1"/>
    <n v="2"/>
    <x v="2"/>
    <n v="2"/>
    <n v="4"/>
    <x v="0"/>
    <x v="3"/>
  </r>
  <r>
    <n v="282"/>
    <s v="2023/06/07 10:35:06 PM GMT+5:30"/>
    <d v="2023-06-07T00:00:00"/>
    <d v="1899-12-30T10:35:06"/>
    <s v="PM"/>
    <n v="21"/>
    <x v="1"/>
    <x v="4"/>
    <x v="4"/>
    <x v="0"/>
    <x v="0"/>
    <x v="1"/>
    <x v="0"/>
    <x v="3"/>
    <x v="2"/>
    <x v="2"/>
    <x v="2"/>
    <x v="1"/>
    <x v="0"/>
    <x v="0"/>
    <x v="1"/>
    <n v="3"/>
    <x v="2"/>
    <n v="3"/>
    <n v="5"/>
    <x v="4"/>
    <x v="1"/>
  </r>
  <r>
    <n v="283"/>
    <s v="2023/06/07 10:38:51 PM GMT+5:30"/>
    <d v="2023-06-07T00:00:00"/>
    <d v="1899-12-30T10:38:51"/>
    <s v="PM"/>
    <n v="23"/>
    <x v="1"/>
    <x v="0"/>
    <x v="6"/>
    <x v="2"/>
    <x v="0"/>
    <x v="0"/>
    <x v="0"/>
    <x v="3"/>
    <x v="0"/>
    <x v="0"/>
    <x v="0"/>
    <x v="3"/>
    <x v="1"/>
    <x v="2"/>
    <x v="1"/>
    <n v="4"/>
    <x v="1"/>
    <n v="3"/>
    <n v="3"/>
    <x v="4"/>
    <x v="3"/>
  </r>
  <r>
    <n v="284"/>
    <s v="2023/06/07 10:39:21 PM GMT+5:30"/>
    <d v="2023-06-07T00:00:00"/>
    <d v="1899-12-30T10:39:21"/>
    <s v="PM"/>
    <n v="41"/>
    <x v="2"/>
    <x v="3"/>
    <x v="13"/>
    <x v="1"/>
    <x v="3"/>
    <x v="0"/>
    <x v="0"/>
    <x v="0"/>
    <x v="1"/>
    <x v="1"/>
    <x v="2"/>
    <x v="2"/>
    <x v="0"/>
    <x v="1"/>
    <x v="0"/>
    <n v="3"/>
    <x v="0"/>
    <n v="3"/>
    <n v="4"/>
    <x v="1"/>
    <x v="12"/>
  </r>
  <r>
    <n v="285"/>
    <s v="2023/06/07 10:40:10 PM GMT+5:30"/>
    <d v="2023-06-07T00:00:00"/>
    <d v="1899-12-30T10:40:10"/>
    <s v="PM"/>
    <n v="32"/>
    <x v="0"/>
    <x v="0"/>
    <x v="4"/>
    <x v="2"/>
    <x v="0"/>
    <x v="1"/>
    <x v="0"/>
    <x v="4"/>
    <x v="1"/>
    <x v="2"/>
    <x v="0"/>
    <x v="0"/>
    <x v="1"/>
    <x v="0"/>
    <x v="1"/>
    <n v="3"/>
    <x v="2"/>
    <n v="3"/>
    <n v="3"/>
    <x v="0"/>
    <x v="3"/>
  </r>
  <r>
    <n v="286"/>
    <s v="2023/06/07 10:41:10 PM GMT+5:30"/>
    <d v="2023-06-07T00:00:00"/>
    <d v="1899-12-30T10:41:10"/>
    <s v="PM"/>
    <n v="23"/>
    <x v="0"/>
    <x v="4"/>
    <x v="0"/>
    <x v="2"/>
    <x v="0"/>
    <x v="1"/>
    <x v="0"/>
    <x v="3"/>
    <x v="1"/>
    <x v="2"/>
    <x v="0"/>
    <x v="0"/>
    <x v="1"/>
    <x v="0"/>
    <x v="1"/>
    <n v="4"/>
    <x v="1"/>
    <n v="3"/>
    <n v="3"/>
    <x v="0"/>
    <x v="2"/>
  </r>
  <r>
    <n v="287"/>
    <s v="2023/06/07 10:42:24 PM GMT+5:30"/>
    <d v="2023-06-07T00:00:00"/>
    <d v="1899-12-30T10:42:24"/>
    <s v="PM"/>
    <n v="22"/>
    <x v="0"/>
    <x v="3"/>
    <x v="0"/>
    <x v="0"/>
    <x v="0"/>
    <x v="0"/>
    <x v="0"/>
    <x v="3"/>
    <x v="1"/>
    <x v="0"/>
    <x v="2"/>
    <x v="4"/>
    <x v="1"/>
    <x v="0"/>
    <x v="2"/>
    <n v="4"/>
    <x v="1"/>
    <n v="3"/>
    <n v="4"/>
    <x v="4"/>
    <x v="1"/>
  </r>
  <r>
    <n v="288"/>
    <s v="2023/06/07 10:44:42 PM GMT+5:30"/>
    <d v="2023-06-07T00:00:00"/>
    <d v="1899-12-30T10:44:42"/>
    <s v="PM"/>
    <n v="48"/>
    <x v="0"/>
    <x v="3"/>
    <x v="1"/>
    <x v="0"/>
    <x v="2"/>
    <x v="0"/>
    <x v="1"/>
    <x v="4"/>
    <x v="2"/>
    <x v="2"/>
    <x v="1"/>
    <x v="1"/>
    <x v="1"/>
    <x v="2"/>
    <x v="1"/>
    <n v="1"/>
    <x v="1"/>
    <n v="2"/>
    <n v="2"/>
    <x v="1"/>
    <x v="2"/>
  </r>
  <r>
    <n v="289"/>
    <s v="2023/06/07 10:58:04 PM GMT+5:30"/>
    <d v="2023-06-07T00:00:00"/>
    <d v="1899-12-30T10:58:04"/>
    <s v="PM"/>
    <n v="32"/>
    <x v="2"/>
    <x v="0"/>
    <x v="10"/>
    <x v="0"/>
    <x v="0"/>
    <x v="1"/>
    <x v="0"/>
    <x v="3"/>
    <x v="1"/>
    <x v="2"/>
    <x v="0"/>
    <x v="0"/>
    <x v="0"/>
    <x v="0"/>
    <x v="0"/>
    <n v="3"/>
    <x v="1"/>
    <n v="3"/>
    <n v="3"/>
    <x v="0"/>
    <x v="3"/>
  </r>
  <r>
    <n v="290"/>
    <s v="2023/06/07 10:59:06 PM GMT+5:30"/>
    <d v="2023-06-07T00:00:00"/>
    <d v="1899-12-30T10:59:06"/>
    <s v="PM"/>
    <n v="28"/>
    <x v="1"/>
    <x v="0"/>
    <x v="0"/>
    <x v="2"/>
    <x v="1"/>
    <x v="2"/>
    <x v="0"/>
    <x v="3"/>
    <x v="1"/>
    <x v="0"/>
    <x v="1"/>
    <x v="0"/>
    <x v="1"/>
    <x v="0"/>
    <x v="2"/>
    <n v="3"/>
    <x v="2"/>
    <n v="3"/>
    <n v="3"/>
    <x v="4"/>
    <x v="0"/>
  </r>
  <r>
    <n v="291"/>
    <s v="2023/06/07 11:00:15 PM GMT+5:30"/>
    <d v="2023-06-07T00:00:00"/>
    <d v="1899-12-30T11:00:15"/>
    <s v="PM"/>
    <n v="23"/>
    <x v="0"/>
    <x v="4"/>
    <x v="0"/>
    <x v="0"/>
    <x v="0"/>
    <x v="1"/>
    <x v="1"/>
    <x v="3"/>
    <x v="1"/>
    <x v="2"/>
    <x v="2"/>
    <x v="1"/>
    <x v="1"/>
    <x v="0"/>
    <x v="2"/>
    <n v="3"/>
    <x v="1"/>
    <n v="3"/>
    <n v="3"/>
    <x v="4"/>
    <x v="0"/>
  </r>
  <r>
    <n v="292"/>
    <s v="2023/06/07 11:01:42 PM GMT+5:30"/>
    <d v="2023-06-07T00:00:00"/>
    <d v="1899-12-30T11:01:42"/>
    <s v="PM"/>
    <n v="23"/>
    <x v="0"/>
    <x v="0"/>
    <x v="0"/>
    <x v="1"/>
    <x v="0"/>
    <x v="2"/>
    <x v="1"/>
    <x v="3"/>
    <x v="0"/>
    <x v="2"/>
    <x v="2"/>
    <x v="4"/>
    <x v="0"/>
    <x v="0"/>
    <x v="1"/>
    <n v="3"/>
    <x v="1"/>
    <n v="3"/>
    <n v="3"/>
    <x v="4"/>
    <x v="3"/>
  </r>
  <r>
    <n v="293"/>
    <s v="2023/06/07 11:02:45 PM GMT+5:30"/>
    <d v="2023-06-07T00:00:00"/>
    <d v="1899-12-30T11:02:45"/>
    <s v="PM"/>
    <n v="26"/>
    <x v="0"/>
    <x v="3"/>
    <x v="1"/>
    <x v="2"/>
    <x v="0"/>
    <x v="2"/>
    <x v="0"/>
    <x v="3"/>
    <x v="1"/>
    <x v="0"/>
    <x v="2"/>
    <x v="0"/>
    <x v="0"/>
    <x v="0"/>
    <x v="1"/>
    <n v="4"/>
    <x v="1"/>
    <n v="3"/>
    <n v="3"/>
    <x v="0"/>
    <x v="0"/>
  </r>
  <r>
    <n v="294"/>
    <s v="2023/06/07 11:03:50 PM GMT+5:30"/>
    <d v="2023-06-07T00:00:00"/>
    <d v="1899-12-30T11:03:50"/>
    <s v="PM"/>
    <n v="34"/>
    <x v="0"/>
    <x v="3"/>
    <x v="0"/>
    <x v="2"/>
    <x v="0"/>
    <x v="2"/>
    <x v="0"/>
    <x v="3"/>
    <x v="1"/>
    <x v="0"/>
    <x v="2"/>
    <x v="0"/>
    <x v="1"/>
    <x v="2"/>
    <x v="2"/>
    <n v="4"/>
    <x v="1"/>
    <n v="3"/>
    <n v="3"/>
    <x v="2"/>
    <x v="0"/>
  </r>
  <r>
    <n v="295"/>
    <s v="2023/06/07 11:05:19 PM GMT+5:30"/>
    <d v="2023-06-07T00:00:00"/>
    <d v="1899-12-30T11:05:19"/>
    <s v="PM"/>
    <n v="23"/>
    <x v="0"/>
    <x v="3"/>
    <x v="0"/>
    <x v="2"/>
    <x v="0"/>
    <x v="1"/>
    <x v="1"/>
    <x v="3"/>
    <x v="1"/>
    <x v="0"/>
    <x v="0"/>
    <x v="0"/>
    <x v="0"/>
    <x v="1"/>
    <x v="0"/>
    <n v="3"/>
    <x v="1"/>
    <n v="3"/>
    <n v="3"/>
    <x v="4"/>
    <x v="0"/>
  </r>
  <r>
    <n v="296"/>
    <s v="2023/06/07 11:06:40 PM GMT+5:30"/>
    <d v="2023-06-07T00:00:00"/>
    <d v="1899-12-30T11:06:40"/>
    <s v="PM"/>
    <n v="22"/>
    <x v="0"/>
    <x v="4"/>
    <x v="1"/>
    <x v="2"/>
    <x v="1"/>
    <x v="1"/>
    <x v="0"/>
    <x v="3"/>
    <x v="1"/>
    <x v="0"/>
    <x v="0"/>
    <x v="0"/>
    <x v="0"/>
    <x v="0"/>
    <x v="2"/>
    <n v="3"/>
    <x v="1"/>
    <n v="3"/>
    <n v="3"/>
    <x v="4"/>
    <x v="0"/>
  </r>
  <r>
    <n v="297"/>
    <s v="2023/06/07 11:07:55 PM GMT+5:30"/>
    <d v="2023-06-07T00:00:00"/>
    <d v="1899-12-30T11:07:55"/>
    <s v="PM"/>
    <n v="32"/>
    <x v="1"/>
    <x v="1"/>
    <x v="1"/>
    <x v="2"/>
    <x v="0"/>
    <x v="2"/>
    <x v="0"/>
    <x v="3"/>
    <x v="1"/>
    <x v="3"/>
    <x v="2"/>
    <x v="0"/>
    <x v="1"/>
    <x v="0"/>
    <x v="2"/>
    <n v="3"/>
    <x v="1"/>
    <n v="3"/>
    <n v="4"/>
    <x v="4"/>
    <x v="0"/>
  </r>
  <r>
    <n v="298"/>
    <s v="2023/06/07 11:08:52 PM GMT+5:30"/>
    <d v="2023-06-07T00:00:00"/>
    <d v="1899-12-30T11:08:52"/>
    <s v="PM"/>
    <n v="47"/>
    <x v="0"/>
    <x v="1"/>
    <x v="1"/>
    <x v="1"/>
    <x v="3"/>
    <x v="2"/>
    <x v="0"/>
    <x v="1"/>
    <x v="0"/>
    <x v="1"/>
    <x v="1"/>
    <x v="0"/>
    <x v="0"/>
    <x v="2"/>
    <x v="0"/>
    <n v="3"/>
    <x v="1"/>
    <n v="2"/>
    <n v="3"/>
    <x v="2"/>
    <x v="2"/>
  </r>
  <r>
    <n v="299"/>
    <s v="2023/06/07 11:10:09 PM GMT+5:30"/>
    <d v="2023-06-07T00:00:00"/>
    <d v="1899-12-30T11:10:09"/>
    <s v="PM"/>
    <n v="22"/>
    <x v="0"/>
    <x v="0"/>
    <x v="0"/>
    <x v="2"/>
    <x v="0"/>
    <x v="2"/>
    <x v="0"/>
    <x v="3"/>
    <x v="1"/>
    <x v="0"/>
    <x v="2"/>
    <x v="0"/>
    <x v="1"/>
    <x v="0"/>
    <x v="0"/>
    <n v="3"/>
    <x v="1"/>
    <n v="3"/>
    <n v="3"/>
    <x v="4"/>
    <x v="0"/>
  </r>
  <r>
    <n v="300"/>
    <s v="2023/06/08 3:23:21 AM GMT+5:30"/>
    <d v="2023-06-08T00:00:00"/>
    <d v="1899-12-30T03:23:21"/>
    <s v="AM"/>
    <n v="47"/>
    <x v="2"/>
    <x v="0"/>
    <x v="24"/>
    <x v="1"/>
    <x v="0"/>
    <x v="1"/>
    <x v="0"/>
    <x v="1"/>
    <x v="0"/>
    <x v="1"/>
    <x v="2"/>
    <x v="3"/>
    <x v="1"/>
    <x v="2"/>
    <x v="1"/>
    <n v="3"/>
    <x v="0"/>
    <n v="2"/>
    <n v="2"/>
    <x v="0"/>
    <x v="1"/>
  </r>
  <r>
    <n v="301"/>
    <s v="2023/06/08 3:23:36 AM GMT+5:30"/>
    <d v="2023-06-08T00:00:00"/>
    <d v="1899-12-30T03:23:36"/>
    <s v="AM"/>
    <n v="22"/>
    <x v="0"/>
    <x v="0"/>
    <x v="13"/>
    <x v="1"/>
    <x v="3"/>
    <x v="0"/>
    <x v="0"/>
    <x v="0"/>
    <x v="0"/>
    <x v="0"/>
    <x v="0"/>
    <x v="3"/>
    <x v="1"/>
    <x v="1"/>
    <x v="0"/>
    <n v="1"/>
    <x v="1"/>
    <n v="2"/>
    <n v="1"/>
    <x v="0"/>
    <x v="3"/>
  </r>
  <r>
    <n v="302"/>
    <s v="2023/06/08 3:23:58 AM GMT+5:30"/>
    <d v="2023-06-08T00:00:00"/>
    <d v="1899-12-30T03:23:58"/>
    <s v="AM"/>
    <n v="45"/>
    <x v="1"/>
    <x v="1"/>
    <x v="23"/>
    <x v="2"/>
    <x v="2"/>
    <x v="3"/>
    <x v="1"/>
    <x v="2"/>
    <x v="1"/>
    <x v="3"/>
    <x v="3"/>
    <x v="2"/>
    <x v="1"/>
    <x v="3"/>
    <x v="2"/>
    <n v="5"/>
    <x v="1"/>
    <n v="5"/>
    <n v="5"/>
    <x v="2"/>
    <x v="1"/>
  </r>
  <r>
    <n v="303"/>
    <s v="2023/06/08 3:24:37 AM GMT+5:30"/>
    <d v="2023-06-08T00:00:00"/>
    <d v="1899-12-30T03:24:37"/>
    <s v="AM"/>
    <n v="21"/>
    <x v="2"/>
    <x v="2"/>
    <x v="7"/>
    <x v="2"/>
    <x v="2"/>
    <x v="3"/>
    <x v="1"/>
    <x v="4"/>
    <x v="1"/>
    <x v="2"/>
    <x v="2"/>
    <x v="1"/>
    <x v="1"/>
    <x v="4"/>
    <x v="1"/>
    <n v="4"/>
    <x v="1"/>
    <n v="4"/>
    <n v="4"/>
    <x v="1"/>
    <x v="2"/>
  </r>
  <r>
    <n v="304"/>
    <s v="2023/06/08 3:25:14 AM GMT+5:30"/>
    <d v="2023-06-08T00:00:00"/>
    <d v="1899-12-30T03:25:14"/>
    <s v="AM"/>
    <n v="27"/>
    <x v="3"/>
    <x v="0"/>
    <x v="4"/>
    <x v="1"/>
    <x v="1"/>
    <x v="2"/>
    <x v="0"/>
    <x v="1"/>
    <x v="2"/>
    <x v="1"/>
    <x v="0"/>
    <x v="3"/>
    <x v="0"/>
    <x v="1"/>
    <x v="1"/>
    <n v="2"/>
    <x v="0"/>
    <n v="2"/>
    <n v="2"/>
    <x v="1"/>
    <x v="1"/>
  </r>
  <r>
    <n v="305"/>
    <s v="2023/06/08 3:25:32 AM GMT+5:30"/>
    <d v="2023-06-08T00:00:00"/>
    <d v="1899-12-30T03:25:32"/>
    <s v="AM"/>
    <n v="37"/>
    <x v="2"/>
    <x v="2"/>
    <x v="21"/>
    <x v="2"/>
    <x v="0"/>
    <x v="0"/>
    <x v="0"/>
    <x v="0"/>
    <x v="1"/>
    <x v="0"/>
    <x v="2"/>
    <x v="0"/>
    <x v="0"/>
    <x v="1"/>
    <x v="2"/>
    <n v="2"/>
    <x v="1"/>
    <n v="2"/>
    <n v="1"/>
    <x v="1"/>
    <x v="3"/>
  </r>
  <r>
    <n v="306"/>
    <s v="2023/06/08 3:26:03 AM GMT+5:30"/>
    <d v="2023-06-08T00:00:00"/>
    <d v="1899-12-30T03:26:03"/>
    <s v="AM"/>
    <n v="33"/>
    <x v="0"/>
    <x v="3"/>
    <x v="13"/>
    <x v="1"/>
    <x v="1"/>
    <x v="2"/>
    <x v="0"/>
    <x v="0"/>
    <x v="0"/>
    <x v="4"/>
    <x v="2"/>
    <x v="3"/>
    <x v="0"/>
    <x v="2"/>
    <x v="0"/>
    <n v="2"/>
    <x v="2"/>
    <n v="3"/>
    <n v="2"/>
    <x v="1"/>
    <x v="0"/>
  </r>
  <r>
    <n v="307"/>
    <s v="2023/06/08 3:26:38 AM GMT+5:30"/>
    <d v="2023-06-08T00:00:00"/>
    <d v="1899-12-30T03:26:38"/>
    <s v="AM"/>
    <n v="22"/>
    <x v="3"/>
    <x v="4"/>
    <x v="0"/>
    <x v="1"/>
    <x v="1"/>
    <x v="2"/>
    <x v="1"/>
    <x v="3"/>
    <x v="2"/>
    <x v="1"/>
    <x v="2"/>
    <x v="3"/>
    <x v="1"/>
    <x v="0"/>
    <x v="1"/>
    <n v="2"/>
    <x v="2"/>
    <n v="2"/>
    <n v="3"/>
    <x v="4"/>
    <x v="3"/>
  </r>
  <r>
    <n v="308"/>
    <s v="2023/06/08 3:27:23 AM GMT+5:30"/>
    <d v="2023-06-08T00:00:00"/>
    <d v="1899-12-30T03:27:23"/>
    <s v="AM"/>
    <n v="25"/>
    <x v="2"/>
    <x v="0"/>
    <x v="6"/>
    <x v="1"/>
    <x v="3"/>
    <x v="1"/>
    <x v="0"/>
    <x v="3"/>
    <x v="2"/>
    <x v="1"/>
    <x v="2"/>
    <x v="3"/>
    <x v="1"/>
    <x v="2"/>
    <x v="1"/>
    <n v="3"/>
    <x v="2"/>
    <n v="3"/>
    <n v="3"/>
    <x v="1"/>
    <x v="1"/>
  </r>
  <r>
    <n v="309"/>
    <s v="2023/06/08 3:27:57 AM GMT+5:30"/>
    <d v="2023-06-08T00:00:00"/>
    <d v="1899-12-30T03:27:57"/>
    <s v="AM"/>
    <n v="28"/>
    <x v="0"/>
    <x v="0"/>
    <x v="13"/>
    <x v="0"/>
    <x v="3"/>
    <x v="0"/>
    <x v="0"/>
    <x v="0"/>
    <x v="0"/>
    <x v="1"/>
    <x v="0"/>
    <x v="3"/>
    <x v="1"/>
    <x v="2"/>
    <x v="0"/>
    <n v="1"/>
    <x v="0"/>
    <n v="1"/>
    <n v="1"/>
    <x v="4"/>
    <x v="3"/>
  </r>
  <r>
    <n v="310"/>
    <s v="2023/06/08 3:28:23 AM GMT+5:30"/>
    <d v="2023-06-08T00:00:00"/>
    <d v="1899-12-30T03:28:23"/>
    <s v="AM"/>
    <n v="17"/>
    <x v="1"/>
    <x v="0"/>
    <x v="24"/>
    <x v="1"/>
    <x v="2"/>
    <x v="1"/>
    <x v="1"/>
    <x v="3"/>
    <x v="2"/>
    <x v="1"/>
    <x v="2"/>
    <x v="2"/>
    <x v="1"/>
    <x v="3"/>
    <x v="2"/>
    <n v="5"/>
    <x v="1"/>
    <n v="5"/>
    <n v="5"/>
    <x v="2"/>
    <x v="2"/>
  </r>
  <r>
    <n v="311"/>
    <s v="2023/06/08 3:29:26 AM GMT+5:30"/>
    <d v="2023-06-08T00:00:00"/>
    <d v="1899-12-30T03:29:26"/>
    <s v="AM"/>
    <n v="16"/>
    <x v="2"/>
    <x v="1"/>
    <x v="8"/>
    <x v="1"/>
    <x v="2"/>
    <x v="0"/>
    <x v="1"/>
    <x v="4"/>
    <x v="2"/>
    <x v="0"/>
    <x v="2"/>
    <x v="1"/>
    <x v="1"/>
    <x v="1"/>
    <x v="1"/>
    <n v="4"/>
    <x v="2"/>
    <n v="4"/>
    <n v="4"/>
    <x v="2"/>
    <x v="3"/>
  </r>
  <r>
    <n v="312"/>
    <s v="2023/06/08 3:30:05 AM GMT+5:30"/>
    <d v="2023-06-08T00:00:00"/>
    <d v="1899-12-30T03:30:05"/>
    <s v="AM"/>
    <n v="32"/>
    <x v="2"/>
    <x v="2"/>
    <x v="27"/>
    <x v="0"/>
    <x v="3"/>
    <x v="0"/>
    <x v="0"/>
    <x v="0"/>
    <x v="1"/>
    <x v="1"/>
    <x v="2"/>
    <x v="3"/>
    <x v="1"/>
    <x v="2"/>
    <x v="2"/>
    <n v="2"/>
    <x v="1"/>
    <n v="2"/>
    <n v="1"/>
    <x v="1"/>
    <x v="3"/>
  </r>
  <r>
    <n v="313"/>
    <s v="2023/06/08 3:30:19 AM GMT+5:30"/>
    <d v="2023-06-08T00:00:00"/>
    <d v="1899-12-30T03:30:19"/>
    <s v="AM"/>
    <n v="27"/>
    <x v="0"/>
    <x v="1"/>
    <x v="12"/>
    <x v="1"/>
    <x v="1"/>
    <x v="2"/>
    <x v="0"/>
    <x v="0"/>
    <x v="0"/>
    <x v="0"/>
    <x v="2"/>
    <x v="3"/>
    <x v="1"/>
    <x v="1"/>
    <x v="1"/>
    <n v="1"/>
    <x v="2"/>
    <n v="2"/>
    <n v="2"/>
    <x v="1"/>
    <x v="1"/>
  </r>
  <r>
    <n v="314"/>
    <s v="2023/06/08 3:32:42 AM GMT+5:30"/>
    <d v="2023-06-08T00:00:00"/>
    <d v="1899-12-30T03:32:42"/>
    <s v="AM"/>
    <n v="18"/>
    <x v="0"/>
    <x v="0"/>
    <x v="25"/>
    <x v="1"/>
    <x v="0"/>
    <x v="0"/>
    <x v="0"/>
    <x v="1"/>
    <x v="2"/>
    <x v="1"/>
    <x v="1"/>
    <x v="3"/>
    <x v="0"/>
    <x v="1"/>
    <x v="2"/>
    <n v="1"/>
    <x v="2"/>
    <n v="2"/>
    <n v="2"/>
    <x v="0"/>
    <x v="2"/>
  </r>
  <r>
    <n v="315"/>
    <s v="2023/06/08 3:33:39 AM GMT+5:30"/>
    <d v="2023-06-08T00:00:00"/>
    <d v="1899-12-30T03:33:39"/>
    <s v="AM"/>
    <n v="37"/>
    <x v="2"/>
    <x v="2"/>
    <x v="7"/>
    <x v="1"/>
    <x v="2"/>
    <x v="3"/>
    <x v="1"/>
    <x v="3"/>
    <x v="2"/>
    <x v="1"/>
    <x v="2"/>
    <x v="2"/>
    <x v="1"/>
    <x v="1"/>
    <x v="2"/>
    <n v="4"/>
    <x v="0"/>
    <n v="4"/>
    <n v="4"/>
    <x v="1"/>
    <x v="1"/>
  </r>
  <r>
    <n v="316"/>
    <s v="2023/06/08 7:00:57 AM GMT+5:30"/>
    <d v="2023-06-08T00:00:00"/>
    <d v="1899-12-30T07:00:57"/>
    <s v="AM"/>
    <n v="28"/>
    <x v="2"/>
    <x v="1"/>
    <x v="1"/>
    <x v="0"/>
    <x v="0"/>
    <x v="2"/>
    <x v="0"/>
    <x v="0"/>
    <x v="2"/>
    <x v="0"/>
    <x v="3"/>
    <x v="0"/>
    <x v="0"/>
    <x v="1"/>
    <x v="0"/>
    <n v="2"/>
    <x v="1"/>
    <n v="3"/>
    <n v="3"/>
    <x v="4"/>
    <x v="1"/>
  </r>
  <r>
    <n v="317"/>
    <s v="2023/06/08 7:33:15 AM GMT+5:30"/>
    <d v="2023-06-08T00:00:00"/>
    <d v="1899-12-30T07:33:15"/>
    <s v="AM"/>
    <n v="48"/>
    <x v="0"/>
    <x v="2"/>
    <x v="0"/>
    <x v="2"/>
    <x v="2"/>
    <x v="2"/>
    <x v="1"/>
    <x v="2"/>
    <x v="0"/>
    <x v="4"/>
    <x v="0"/>
    <x v="1"/>
    <x v="1"/>
    <x v="0"/>
    <x v="0"/>
    <n v="3"/>
    <x v="0"/>
    <n v="3"/>
    <n v="2"/>
    <x v="0"/>
    <x v="2"/>
  </r>
  <r>
    <n v="318"/>
    <s v="2023/06/08 8:59:45 AM GMT+5:30"/>
    <d v="2023-06-08T00:00:00"/>
    <d v="1899-12-30T08:59:45"/>
    <s v="AM"/>
    <n v="50"/>
    <x v="0"/>
    <x v="3"/>
    <x v="14"/>
    <x v="0"/>
    <x v="3"/>
    <x v="3"/>
    <x v="0"/>
    <x v="3"/>
    <x v="0"/>
    <x v="0"/>
    <x v="0"/>
    <x v="4"/>
    <x v="0"/>
    <x v="2"/>
    <x v="0"/>
    <n v="2"/>
    <x v="0"/>
    <n v="3"/>
    <n v="3"/>
    <x v="1"/>
    <x v="1"/>
  </r>
  <r>
    <n v="319"/>
    <s v="2023/06/08 9:16:26 AM GMT+5:30"/>
    <d v="2023-06-08T00:00:00"/>
    <d v="1899-12-30T09:16:26"/>
    <s v="AM"/>
    <n v="24"/>
    <x v="0"/>
    <x v="0"/>
    <x v="6"/>
    <x v="1"/>
    <x v="0"/>
    <x v="0"/>
    <x v="0"/>
    <x v="0"/>
    <x v="0"/>
    <x v="0"/>
    <x v="2"/>
    <x v="0"/>
    <x v="0"/>
    <x v="1"/>
    <x v="0"/>
    <n v="3"/>
    <x v="1"/>
    <n v="3"/>
    <n v="2"/>
    <x v="0"/>
    <x v="13"/>
  </r>
  <r>
    <n v="320"/>
    <s v="2023/06/08 9:54:40 AM GMT+5:30"/>
    <d v="2023-06-08T00:00:00"/>
    <d v="1899-12-30T09:54:40"/>
    <s v="AM"/>
    <n v="40"/>
    <x v="0"/>
    <x v="0"/>
    <x v="3"/>
    <x v="1"/>
    <x v="0"/>
    <x v="2"/>
    <x v="1"/>
    <x v="0"/>
    <x v="2"/>
    <x v="4"/>
    <x v="0"/>
    <x v="0"/>
    <x v="1"/>
    <x v="3"/>
    <x v="2"/>
    <n v="5"/>
    <x v="1"/>
    <n v="3"/>
    <n v="4"/>
    <x v="4"/>
    <x v="1"/>
  </r>
  <r>
    <n v="321"/>
    <s v="2023/06/08 10:54:00 AM GMT+5:30"/>
    <d v="2023-06-08T00:00:00"/>
    <d v="1899-12-30T10:54:00"/>
    <s v="AM"/>
    <n v="25"/>
    <x v="0"/>
    <x v="3"/>
    <x v="5"/>
    <x v="1"/>
    <x v="3"/>
    <x v="1"/>
    <x v="0"/>
    <x v="0"/>
    <x v="0"/>
    <x v="4"/>
    <x v="1"/>
    <x v="4"/>
    <x v="0"/>
    <x v="1"/>
    <x v="0"/>
    <n v="1"/>
    <x v="0"/>
    <n v="1"/>
    <n v="3"/>
    <x v="6"/>
    <x v="0"/>
  </r>
  <r>
    <n v="322"/>
    <s v="2023/06/08 11:59:14 AM GMT+5:30"/>
    <d v="2023-06-08T00:00:00"/>
    <d v="1899-12-30T11:59:14"/>
    <s v="AM"/>
    <n v="31"/>
    <x v="2"/>
    <x v="4"/>
    <x v="16"/>
    <x v="1"/>
    <x v="3"/>
    <x v="0"/>
    <x v="0"/>
    <x v="4"/>
    <x v="0"/>
    <x v="4"/>
    <x v="2"/>
    <x v="0"/>
    <x v="0"/>
    <x v="1"/>
    <x v="0"/>
    <n v="2"/>
    <x v="0"/>
    <n v="3"/>
    <n v="1"/>
    <x v="0"/>
    <x v="1"/>
  </r>
  <r>
    <n v="323"/>
    <s v="2023/06/08 12:22:05 PM GMT+5:30"/>
    <d v="2023-06-08T00:00:00"/>
    <d v="1899-12-30T12:22:05"/>
    <s v="PM"/>
    <n v="18"/>
    <x v="0"/>
    <x v="1"/>
    <x v="1"/>
    <x v="1"/>
    <x v="1"/>
    <x v="0"/>
    <x v="0"/>
    <x v="1"/>
    <x v="2"/>
    <x v="0"/>
    <x v="2"/>
    <x v="4"/>
    <x v="0"/>
    <x v="1"/>
    <x v="0"/>
    <n v="1"/>
    <x v="0"/>
    <n v="5"/>
    <n v="3"/>
    <x v="2"/>
    <x v="2"/>
  </r>
  <r>
    <n v="324"/>
    <s v="2023/06/08 2:21:41 PM GMT+5:30"/>
    <d v="2023-06-08T00:00:00"/>
    <d v="1899-12-30T02:21:41"/>
    <s v="PM"/>
    <n v="26"/>
    <x v="0"/>
    <x v="4"/>
    <x v="0"/>
    <x v="0"/>
    <x v="1"/>
    <x v="2"/>
    <x v="0"/>
    <x v="0"/>
    <x v="0"/>
    <x v="1"/>
    <x v="0"/>
    <x v="0"/>
    <x v="0"/>
    <x v="2"/>
    <x v="0"/>
    <n v="1"/>
    <x v="0"/>
    <n v="1"/>
    <n v="1"/>
    <x v="1"/>
    <x v="1"/>
  </r>
  <r>
    <n v="325"/>
    <s v="2023/06/08 4:29:56 PM GMT+5:30"/>
    <d v="2023-06-08T00:00:00"/>
    <d v="1899-12-30T04:29:56"/>
    <s v="PM"/>
    <n v="16"/>
    <x v="0"/>
    <x v="2"/>
    <x v="6"/>
    <x v="1"/>
    <x v="1"/>
    <x v="0"/>
    <x v="0"/>
    <x v="0"/>
    <x v="0"/>
    <x v="1"/>
    <x v="3"/>
    <x v="1"/>
    <x v="0"/>
    <x v="1"/>
    <x v="2"/>
    <n v="1"/>
    <x v="1"/>
    <n v="3"/>
    <n v="3"/>
    <x v="1"/>
    <x v="1"/>
  </r>
  <r>
    <n v="326"/>
    <s v="2023/06/08 5:06:30 PM GMT+5:30"/>
    <d v="2023-06-08T00:00:00"/>
    <d v="1899-12-30T05:06:30"/>
    <s v="PM"/>
    <n v="18"/>
    <x v="2"/>
    <x v="4"/>
    <x v="4"/>
    <x v="2"/>
    <x v="3"/>
    <x v="2"/>
    <x v="1"/>
    <x v="3"/>
    <x v="2"/>
    <x v="1"/>
    <x v="0"/>
    <x v="0"/>
    <x v="1"/>
    <x v="2"/>
    <x v="1"/>
    <n v="3"/>
    <x v="2"/>
    <n v="3"/>
    <n v="2"/>
    <x v="0"/>
    <x v="0"/>
  </r>
  <r>
    <n v="327"/>
    <s v="2023/06/08 5:07:19 PM GMT+5:30"/>
    <d v="2023-06-08T00:00:00"/>
    <d v="1899-12-30T05:07:19"/>
    <s v="PM"/>
    <n v="40"/>
    <x v="2"/>
    <x v="2"/>
    <x v="17"/>
    <x v="1"/>
    <x v="0"/>
    <x v="0"/>
    <x v="0"/>
    <x v="3"/>
    <x v="2"/>
    <x v="1"/>
    <x v="0"/>
    <x v="3"/>
    <x v="1"/>
    <x v="2"/>
    <x v="1"/>
    <n v="2"/>
    <x v="2"/>
    <n v="2"/>
    <n v="2"/>
    <x v="0"/>
    <x v="1"/>
  </r>
  <r>
    <n v="328"/>
    <s v="2023/06/08 5:07:35 PM GMT+5:30"/>
    <d v="2023-06-08T00:00:00"/>
    <d v="1899-12-30T05:07:35"/>
    <s v="PM"/>
    <n v="19"/>
    <x v="0"/>
    <x v="0"/>
    <x v="4"/>
    <x v="0"/>
    <x v="3"/>
    <x v="0"/>
    <x v="0"/>
    <x v="0"/>
    <x v="1"/>
    <x v="1"/>
    <x v="0"/>
    <x v="3"/>
    <x v="0"/>
    <x v="1"/>
    <x v="0"/>
    <n v="1"/>
    <x v="0"/>
    <n v="1"/>
    <n v="1"/>
    <x v="1"/>
    <x v="3"/>
  </r>
  <r>
    <n v="329"/>
    <s v="2023/06/08 5:08:27 PM GMT+5:30"/>
    <d v="2023-06-08T00:00:00"/>
    <d v="1899-12-30T05:08:27"/>
    <s v="PM"/>
    <n v="16"/>
    <x v="1"/>
    <x v="0"/>
    <x v="13"/>
    <x v="2"/>
    <x v="0"/>
    <x v="1"/>
    <x v="0"/>
    <x v="1"/>
    <x v="0"/>
    <x v="0"/>
    <x v="2"/>
    <x v="3"/>
    <x v="1"/>
    <x v="2"/>
    <x v="2"/>
    <n v="2"/>
    <x v="2"/>
    <n v="1"/>
    <n v="1"/>
    <x v="2"/>
    <x v="2"/>
  </r>
  <r>
    <n v="330"/>
    <s v="2023/06/08 5:09:31 PM GMT+5:30"/>
    <d v="2023-06-08T00:00:00"/>
    <d v="1899-12-30T05:09:31"/>
    <s v="PM"/>
    <n v="43"/>
    <x v="2"/>
    <x v="2"/>
    <x v="18"/>
    <x v="1"/>
    <x v="2"/>
    <x v="0"/>
    <x v="0"/>
    <x v="3"/>
    <x v="1"/>
    <x v="0"/>
    <x v="0"/>
    <x v="0"/>
    <x v="1"/>
    <x v="0"/>
    <x v="2"/>
    <n v="1"/>
    <x v="1"/>
    <n v="3"/>
    <n v="2"/>
    <x v="1"/>
    <x v="3"/>
  </r>
  <r>
    <n v="331"/>
    <s v="2023/06/08 5:11:27 PM GMT+5:30"/>
    <d v="2023-06-08T00:00:00"/>
    <d v="1899-12-30T05:11:27"/>
    <s v="PM"/>
    <n v="25"/>
    <x v="1"/>
    <x v="4"/>
    <x v="24"/>
    <x v="1"/>
    <x v="1"/>
    <x v="2"/>
    <x v="0"/>
    <x v="3"/>
    <x v="1"/>
    <x v="0"/>
    <x v="2"/>
    <x v="3"/>
    <x v="1"/>
    <x v="0"/>
    <x v="1"/>
    <n v="4"/>
    <x v="2"/>
    <n v="2"/>
    <n v="3"/>
    <x v="0"/>
    <x v="0"/>
  </r>
  <r>
    <n v="332"/>
    <s v="2023/06/08 5:13:33 PM GMT+5:30"/>
    <d v="2023-06-08T00:00:00"/>
    <d v="1899-12-30T05:13:33"/>
    <s v="PM"/>
    <n v="22"/>
    <x v="0"/>
    <x v="1"/>
    <x v="3"/>
    <x v="2"/>
    <x v="3"/>
    <x v="0"/>
    <x v="0"/>
    <x v="0"/>
    <x v="1"/>
    <x v="0"/>
    <x v="0"/>
    <x v="0"/>
    <x v="0"/>
    <x v="2"/>
    <x v="0"/>
    <n v="1"/>
    <x v="1"/>
    <n v="2"/>
    <n v="1"/>
    <x v="0"/>
    <x v="1"/>
  </r>
  <r>
    <n v="333"/>
    <s v="2023/06/08 5:14:30 PM GMT+5:30"/>
    <d v="2023-06-08T00:00:00"/>
    <d v="1899-12-30T05:14:30"/>
    <s v="PM"/>
    <n v="17"/>
    <x v="1"/>
    <x v="1"/>
    <x v="8"/>
    <x v="2"/>
    <x v="1"/>
    <x v="2"/>
    <x v="1"/>
    <x v="3"/>
    <x v="2"/>
    <x v="1"/>
    <x v="2"/>
    <x v="3"/>
    <x v="1"/>
    <x v="2"/>
    <x v="2"/>
    <n v="4"/>
    <x v="1"/>
    <n v="4"/>
    <n v="4"/>
    <x v="1"/>
    <x v="3"/>
  </r>
  <r>
    <n v="334"/>
    <s v="2023/06/08 5:15:27 PM GMT+5:30"/>
    <d v="2023-06-08T00:00:00"/>
    <d v="1899-12-30T05:15:27"/>
    <s v="PM"/>
    <n v="34"/>
    <x v="2"/>
    <x v="2"/>
    <x v="13"/>
    <x v="2"/>
    <x v="3"/>
    <x v="0"/>
    <x v="0"/>
    <x v="0"/>
    <x v="0"/>
    <x v="1"/>
    <x v="2"/>
    <x v="3"/>
    <x v="0"/>
    <x v="1"/>
    <x v="2"/>
    <n v="1"/>
    <x v="0"/>
    <n v="1"/>
    <n v="1"/>
    <x v="0"/>
    <x v="3"/>
  </r>
  <r>
    <n v="335"/>
    <s v="2023/06/08 5:16:17 PM GMT+5:30"/>
    <d v="2023-06-08T00:00:00"/>
    <d v="1899-12-30T05:16:17"/>
    <s v="PM"/>
    <n v="30"/>
    <x v="1"/>
    <x v="0"/>
    <x v="19"/>
    <x v="2"/>
    <x v="1"/>
    <x v="3"/>
    <x v="1"/>
    <x v="4"/>
    <x v="1"/>
    <x v="0"/>
    <x v="1"/>
    <x v="3"/>
    <x v="1"/>
    <x v="2"/>
    <x v="2"/>
    <n v="2"/>
    <x v="1"/>
    <n v="4"/>
    <n v="3"/>
    <x v="2"/>
    <x v="0"/>
  </r>
  <r>
    <n v="336"/>
    <s v="2023/06/08 5:17:10 PM GMT+5:30"/>
    <d v="2023-06-08T00:00:00"/>
    <d v="1899-12-30T05:17:10"/>
    <s v="PM"/>
    <n v="31"/>
    <x v="3"/>
    <x v="1"/>
    <x v="14"/>
    <x v="2"/>
    <x v="0"/>
    <x v="1"/>
    <x v="1"/>
    <x v="3"/>
    <x v="2"/>
    <x v="1"/>
    <x v="2"/>
    <x v="0"/>
    <x v="0"/>
    <x v="0"/>
    <x v="2"/>
    <n v="4"/>
    <x v="2"/>
    <n v="2"/>
    <n v="2"/>
    <x v="1"/>
    <x v="0"/>
  </r>
  <r>
    <n v="337"/>
    <s v="2023/06/08 5:19:23 PM GMT+5:30"/>
    <d v="2023-06-08T00:00:00"/>
    <d v="1899-12-30T05:19:23"/>
    <s v="PM"/>
    <n v="31"/>
    <x v="0"/>
    <x v="0"/>
    <x v="6"/>
    <x v="2"/>
    <x v="0"/>
    <x v="2"/>
    <x v="0"/>
    <x v="3"/>
    <x v="2"/>
    <x v="0"/>
    <x v="2"/>
    <x v="3"/>
    <x v="1"/>
    <x v="2"/>
    <x v="1"/>
    <n v="2"/>
    <x v="2"/>
    <n v="2"/>
    <n v="2"/>
    <x v="0"/>
    <x v="2"/>
  </r>
  <r>
    <n v="338"/>
    <s v="2023/06/08 5:19:41 PM GMT+5:30"/>
    <d v="2023-06-08T00:00:00"/>
    <d v="1899-12-30T05:19:41"/>
    <s v="PM"/>
    <n v="34"/>
    <x v="1"/>
    <x v="3"/>
    <x v="0"/>
    <x v="0"/>
    <x v="3"/>
    <x v="0"/>
    <x v="0"/>
    <x v="0"/>
    <x v="0"/>
    <x v="4"/>
    <x v="1"/>
    <x v="4"/>
    <x v="0"/>
    <x v="1"/>
    <x v="0"/>
    <n v="5"/>
    <x v="0"/>
    <n v="5"/>
    <n v="5"/>
    <x v="1"/>
    <x v="1"/>
  </r>
  <r>
    <n v="339"/>
    <s v="2023/06/08 5:19:56 PM GMT+5:30"/>
    <d v="2023-06-08T00:00:00"/>
    <d v="1899-12-30T05:19:56"/>
    <s v="PM"/>
    <n v="26"/>
    <x v="0"/>
    <x v="1"/>
    <x v="1"/>
    <x v="1"/>
    <x v="0"/>
    <x v="2"/>
    <x v="0"/>
    <x v="0"/>
    <x v="0"/>
    <x v="4"/>
    <x v="1"/>
    <x v="3"/>
    <x v="0"/>
    <x v="2"/>
    <x v="0"/>
    <n v="1"/>
    <x v="0"/>
    <n v="1"/>
    <n v="3"/>
    <x v="2"/>
    <x v="1"/>
  </r>
  <r>
    <n v="340"/>
    <s v="2023/06/08 5:20:43 PM GMT+5:30"/>
    <d v="2023-06-08T00:00:00"/>
    <d v="1899-12-30T05:20:43"/>
    <s v="PM"/>
    <n v="26"/>
    <x v="2"/>
    <x v="1"/>
    <x v="13"/>
    <x v="0"/>
    <x v="3"/>
    <x v="0"/>
    <x v="0"/>
    <x v="0"/>
    <x v="1"/>
    <x v="0"/>
    <x v="0"/>
    <x v="0"/>
    <x v="0"/>
    <x v="1"/>
    <x v="0"/>
    <n v="1"/>
    <x v="1"/>
    <n v="1"/>
    <n v="1"/>
    <x v="4"/>
    <x v="3"/>
  </r>
  <r>
    <n v="341"/>
    <s v="2023/06/08 5:20:57 PM GMT+5:30"/>
    <d v="2023-06-08T00:00:00"/>
    <d v="1899-12-30T05:20:57"/>
    <s v="PM"/>
    <n v="24"/>
    <x v="1"/>
    <x v="2"/>
    <x v="8"/>
    <x v="2"/>
    <x v="2"/>
    <x v="3"/>
    <x v="1"/>
    <x v="4"/>
    <x v="1"/>
    <x v="2"/>
    <x v="2"/>
    <x v="1"/>
    <x v="1"/>
    <x v="4"/>
    <x v="1"/>
    <n v="4"/>
    <x v="1"/>
    <n v="4"/>
    <n v="4"/>
    <x v="4"/>
    <x v="3"/>
  </r>
  <r>
    <n v="342"/>
    <s v="2023/06/08 5:22:08 PM GMT+5:30"/>
    <d v="2023-06-08T00:00:00"/>
    <d v="1899-12-30T05:22:08"/>
    <s v="PM"/>
    <n v="26"/>
    <x v="0"/>
    <x v="1"/>
    <x v="19"/>
    <x v="1"/>
    <x v="0"/>
    <x v="2"/>
    <x v="0"/>
    <x v="3"/>
    <x v="1"/>
    <x v="2"/>
    <x v="2"/>
    <x v="1"/>
    <x v="1"/>
    <x v="4"/>
    <x v="2"/>
    <n v="4"/>
    <x v="2"/>
    <n v="4"/>
    <n v="3"/>
    <x v="0"/>
    <x v="3"/>
  </r>
  <r>
    <n v="343"/>
    <s v="2023/06/08 5:23:05 PM GMT+5:30"/>
    <d v="2023-06-08T00:00:00"/>
    <d v="1899-12-30T05:23:05"/>
    <s v="PM"/>
    <n v="29"/>
    <x v="2"/>
    <x v="2"/>
    <x v="20"/>
    <x v="2"/>
    <x v="0"/>
    <x v="0"/>
    <x v="0"/>
    <x v="0"/>
    <x v="0"/>
    <x v="0"/>
    <x v="2"/>
    <x v="1"/>
    <x v="1"/>
    <x v="2"/>
    <x v="2"/>
    <n v="3"/>
    <x v="1"/>
    <n v="2"/>
    <n v="1"/>
    <x v="4"/>
    <x v="0"/>
  </r>
  <r>
    <n v="344"/>
    <s v="2023/06/08 5:23:08 PM GMT+5:30"/>
    <d v="2023-06-08T00:00:00"/>
    <d v="1899-12-30T05:23:08"/>
    <s v="PM"/>
    <n v="37"/>
    <x v="1"/>
    <x v="0"/>
    <x v="4"/>
    <x v="0"/>
    <x v="3"/>
    <x v="1"/>
    <x v="1"/>
    <x v="1"/>
    <x v="0"/>
    <x v="0"/>
    <x v="2"/>
    <x v="0"/>
    <x v="1"/>
    <x v="0"/>
    <x v="2"/>
    <n v="3"/>
    <x v="2"/>
    <n v="3"/>
    <n v="2"/>
    <x v="2"/>
    <x v="1"/>
  </r>
  <r>
    <n v="345"/>
    <s v="2023/06/08 5:24:42 PM GMT+5:30"/>
    <d v="2023-06-08T00:00:00"/>
    <d v="1899-12-30T05:24:42"/>
    <s v="PM"/>
    <n v="34"/>
    <x v="3"/>
    <x v="0"/>
    <x v="1"/>
    <x v="2"/>
    <x v="0"/>
    <x v="1"/>
    <x v="1"/>
    <x v="3"/>
    <x v="1"/>
    <x v="1"/>
    <x v="2"/>
    <x v="3"/>
    <x v="1"/>
    <x v="2"/>
    <x v="0"/>
    <n v="3"/>
    <x v="2"/>
    <n v="3"/>
    <n v="3"/>
    <x v="2"/>
    <x v="3"/>
  </r>
  <r>
    <n v="346"/>
    <s v="2023/06/08 5:25:27 PM GMT+5:30"/>
    <d v="2023-06-08T00:00:00"/>
    <d v="1899-12-30T05:25:27"/>
    <s v="PM"/>
    <n v="31"/>
    <x v="0"/>
    <x v="1"/>
    <x v="13"/>
    <x v="0"/>
    <x v="0"/>
    <x v="0"/>
    <x v="0"/>
    <x v="0"/>
    <x v="1"/>
    <x v="1"/>
    <x v="0"/>
    <x v="3"/>
    <x v="1"/>
    <x v="1"/>
    <x v="0"/>
    <n v="2"/>
    <x v="1"/>
    <n v="3"/>
    <n v="1"/>
    <x v="0"/>
    <x v="3"/>
  </r>
  <r>
    <n v="347"/>
    <s v="2023/06/08 5:25:40 PM GMT+5:30"/>
    <d v="2023-06-08T00:00:00"/>
    <d v="1899-12-30T05:25:40"/>
    <s v="PM"/>
    <n v="27"/>
    <x v="2"/>
    <x v="3"/>
    <x v="4"/>
    <x v="1"/>
    <x v="1"/>
    <x v="2"/>
    <x v="1"/>
    <x v="3"/>
    <x v="0"/>
    <x v="4"/>
    <x v="2"/>
    <x v="3"/>
    <x v="1"/>
    <x v="2"/>
    <x v="0"/>
    <n v="2"/>
    <x v="0"/>
    <n v="2"/>
    <n v="2"/>
    <x v="4"/>
    <x v="3"/>
  </r>
  <r>
    <n v="348"/>
    <s v="2023/06/08 5:27:22 PM GMT+5:30"/>
    <d v="2023-06-08T00:00:00"/>
    <d v="1899-12-30T05:27:22"/>
    <s v="PM"/>
    <n v="23"/>
    <x v="2"/>
    <x v="1"/>
    <x v="24"/>
    <x v="2"/>
    <x v="1"/>
    <x v="2"/>
    <x v="1"/>
    <x v="3"/>
    <x v="2"/>
    <x v="0"/>
    <x v="0"/>
    <x v="0"/>
    <x v="1"/>
    <x v="0"/>
    <x v="1"/>
    <n v="2"/>
    <x v="0"/>
    <n v="1"/>
    <n v="2"/>
    <x v="1"/>
    <x v="1"/>
  </r>
  <r>
    <n v="349"/>
    <s v="2023/06/08 5:28:09 PM GMT+5:30"/>
    <d v="2023-06-08T00:00:00"/>
    <d v="1899-12-30T05:28:09"/>
    <s v="PM"/>
    <n v="21"/>
    <x v="1"/>
    <x v="1"/>
    <x v="16"/>
    <x v="2"/>
    <x v="1"/>
    <x v="2"/>
    <x v="1"/>
    <x v="3"/>
    <x v="1"/>
    <x v="4"/>
    <x v="0"/>
    <x v="3"/>
    <x v="0"/>
    <x v="1"/>
    <x v="0"/>
    <n v="2"/>
    <x v="2"/>
    <n v="2"/>
    <n v="2"/>
    <x v="1"/>
    <x v="3"/>
  </r>
  <r>
    <n v="350"/>
    <s v="2023/06/08 5:28:47 PM GMT+5:30"/>
    <d v="2023-06-08T00:00:00"/>
    <d v="1899-12-30T05:28:47"/>
    <s v="PM"/>
    <n v="53"/>
    <x v="2"/>
    <x v="2"/>
    <x v="18"/>
    <x v="0"/>
    <x v="0"/>
    <x v="0"/>
    <x v="0"/>
    <x v="1"/>
    <x v="0"/>
    <x v="1"/>
    <x v="0"/>
    <x v="3"/>
    <x v="1"/>
    <x v="2"/>
    <x v="2"/>
    <n v="1"/>
    <x v="1"/>
    <n v="2"/>
    <n v="1"/>
    <x v="1"/>
    <x v="3"/>
  </r>
  <r>
    <n v="351"/>
    <s v="2023/06/08 5:29:01 PM GMT+5:30"/>
    <d v="2023-06-08T00:00:00"/>
    <d v="1899-12-30T05:29:01"/>
    <s v="PM"/>
    <n v="26"/>
    <x v="1"/>
    <x v="1"/>
    <x v="28"/>
    <x v="1"/>
    <x v="0"/>
    <x v="0"/>
    <x v="0"/>
    <x v="1"/>
    <x v="1"/>
    <x v="1"/>
    <x v="2"/>
    <x v="3"/>
    <x v="0"/>
    <x v="0"/>
    <x v="0"/>
    <n v="3"/>
    <x v="1"/>
    <n v="2"/>
    <n v="2"/>
    <x v="0"/>
    <x v="2"/>
  </r>
  <r>
    <n v="352"/>
    <s v="2023/06/08 5:30:12 PM GMT+5:30"/>
    <d v="2023-06-08T00:00:00"/>
    <d v="1899-12-30T05:30:12"/>
    <s v="PM"/>
    <n v="28"/>
    <x v="1"/>
    <x v="0"/>
    <x v="5"/>
    <x v="2"/>
    <x v="1"/>
    <x v="2"/>
    <x v="1"/>
    <x v="3"/>
    <x v="2"/>
    <x v="0"/>
    <x v="2"/>
    <x v="3"/>
    <x v="1"/>
    <x v="2"/>
    <x v="2"/>
    <n v="2"/>
    <x v="0"/>
    <n v="2"/>
    <n v="2"/>
    <x v="0"/>
    <x v="3"/>
  </r>
  <r>
    <n v="353"/>
    <s v="2023/06/08 5:30:34 PM GMT+5:30"/>
    <d v="2023-06-08T00:00:00"/>
    <d v="1899-12-30T05:30:34"/>
    <s v="PM"/>
    <n v="47"/>
    <x v="0"/>
    <x v="1"/>
    <x v="13"/>
    <x v="0"/>
    <x v="3"/>
    <x v="0"/>
    <x v="0"/>
    <x v="3"/>
    <x v="1"/>
    <x v="0"/>
    <x v="0"/>
    <x v="0"/>
    <x v="0"/>
    <x v="0"/>
    <x v="2"/>
    <n v="2"/>
    <x v="1"/>
    <n v="3"/>
    <n v="2"/>
    <x v="0"/>
    <x v="3"/>
  </r>
  <r>
    <n v="354"/>
    <s v="2023/06/08 5:31:03 PM GMT+5:30"/>
    <d v="2023-06-08T00:00:00"/>
    <d v="1899-12-30T05:31:03"/>
    <s v="PM"/>
    <n v="37"/>
    <x v="1"/>
    <x v="4"/>
    <x v="24"/>
    <x v="0"/>
    <x v="3"/>
    <x v="0"/>
    <x v="0"/>
    <x v="0"/>
    <x v="0"/>
    <x v="4"/>
    <x v="0"/>
    <x v="3"/>
    <x v="0"/>
    <x v="1"/>
    <x v="0"/>
    <n v="2"/>
    <x v="2"/>
    <n v="2"/>
    <n v="2"/>
    <x v="0"/>
    <x v="1"/>
  </r>
  <r>
    <n v="355"/>
    <s v="2023/06/08 5:32:09 PM GMT+5:30"/>
    <d v="2023-06-08T00:00:00"/>
    <d v="1899-12-30T05:32:09"/>
    <s v="PM"/>
    <n v="37"/>
    <x v="1"/>
    <x v="4"/>
    <x v="27"/>
    <x v="2"/>
    <x v="0"/>
    <x v="1"/>
    <x v="0"/>
    <x v="0"/>
    <x v="2"/>
    <x v="1"/>
    <x v="0"/>
    <x v="3"/>
    <x v="0"/>
    <x v="1"/>
    <x v="1"/>
    <n v="3"/>
    <x v="2"/>
    <n v="1"/>
    <n v="1"/>
    <x v="4"/>
    <x v="2"/>
  </r>
  <r>
    <n v="356"/>
    <s v="2023/06/08 5:32:12 PM GMT+5:30"/>
    <d v="2023-06-08T00:00:00"/>
    <d v="1899-12-30T05:32:12"/>
    <s v="PM"/>
    <n v="39"/>
    <x v="2"/>
    <x v="2"/>
    <x v="13"/>
    <x v="0"/>
    <x v="0"/>
    <x v="0"/>
    <x v="0"/>
    <x v="3"/>
    <x v="1"/>
    <x v="0"/>
    <x v="0"/>
    <x v="3"/>
    <x v="0"/>
    <x v="4"/>
    <x v="2"/>
    <n v="5"/>
    <x v="1"/>
    <n v="3"/>
    <n v="2"/>
    <x v="0"/>
    <x v="2"/>
  </r>
  <r>
    <n v="357"/>
    <s v="2023/06/08 5:33:01 PM GMT+5:30"/>
    <d v="2023-06-08T00:00:00"/>
    <d v="1899-12-30T05:33:01"/>
    <s v="PM"/>
    <n v="40"/>
    <x v="1"/>
    <x v="0"/>
    <x v="2"/>
    <x v="1"/>
    <x v="1"/>
    <x v="2"/>
    <x v="1"/>
    <x v="3"/>
    <x v="2"/>
    <x v="1"/>
    <x v="0"/>
    <x v="0"/>
    <x v="1"/>
    <x v="2"/>
    <x v="2"/>
    <n v="2"/>
    <x v="2"/>
    <n v="2"/>
    <n v="3"/>
    <x v="1"/>
    <x v="3"/>
  </r>
  <r>
    <n v="358"/>
    <s v="2023/06/08 5:33:12 PM GMT+5:30"/>
    <d v="2023-06-08T00:00:00"/>
    <d v="1899-12-30T05:33:12"/>
    <s v="PM"/>
    <n v="23"/>
    <x v="0"/>
    <x v="0"/>
    <x v="23"/>
    <x v="2"/>
    <x v="1"/>
    <x v="0"/>
    <x v="0"/>
    <x v="0"/>
    <x v="0"/>
    <x v="1"/>
    <x v="0"/>
    <x v="2"/>
    <x v="0"/>
    <x v="2"/>
    <x v="0"/>
    <n v="2"/>
    <x v="2"/>
    <n v="2"/>
    <n v="1"/>
    <x v="2"/>
    <x v="2"/>
  </r>
  <r>
    <n v="359"/>
    <s v="2023/06/08 5:34:27 PM GMT+5:30"/>
    <d v="2023-06-08T00:00:00"/>
    <d v="1899-12-30T05:34:27"/>
    <s v="PM"/>
    <n v="25"/>
    <x v="1"/>
    <x v="0"/>
    <x v="24"/>
    <x v="1"/>
    <x v="0"/>
    <x v="0"/>
    <x v="0"/>
    <x v="1"/>
    <x v="1"/>
    <x v="1"/>
    <x v="0"/>
    <x v="0"/>
    <x v="0"/>
    <x v="2"/>
    <x v="0"/>
    <n v="2"/>
    <x v="2"/>
    <n v="2"/>
    <n v="2"/>
    <x v="4"/>
    <x v="1"/>
  </r>
  <r>
    <n v="360"/>
    <s v="2023/06/08 5:35:01 PM GMT+5:30"/>
    <d v="2023-06-08T00:00:00"/>
    <d v="1899-12-30T05:35:01"/>
    <s v="PM"/>
    <n v="34"/>
    <x v="0"/>
    <x v="3"/>
    <x v="4"/>
    <x v="0"/>
    <x v="3"/>
    <x v="0"/>
    <x v="0"/>
    <x v="2"/>
    <x v="0"/>
    <x v="4"/>
    <x v="2"/>
    <x v="4"/>
    <x v="0"/>
    <x v="4"/>
    <x v="2"/>
    <n v="5"/>
    <x v="1"/>
    <n v="4"/>
    <n v="1"/>
    <x v="0"/>
    <x v="3"/>
  </r>
  <r>
    <n v="361"/>
    <s v="2023/06/08 5:35:25 PM GMT+5:30"/>
    <d v="2023-06-08T00:00:00"/>
    <d v="1899-12-30T05:35:25"/>
    <s v="PM"/>
    <n v="26"/>
    <x v="0"/>
    <x v="0"/>
    <x v="22"/>
    <x v="1"/>
    <x v="0"/>
    <x v="0"/>
    <x v="0"/>
    <x v="1"/>
    <x v="0"/>
    <x v="1"/>
    <x v="2"/>
    <x v="0"/>
    <x v="1"/>
    <x v="0"/>
    <x v="2"/>
    <n v="2"/>
    <x v="1"/>
    <n v="2"/>
    <n v="2"/>
    <x v="0"/>
    <x v="2"/>
  </r>
  <r>
    <n v="362"/>
    <s v="2023/06/08 5:36:14 PM GMT+5:30"/>
    <d v="2023-06-08T00:00:00"/>
    <d v="1899-12-30T05:36:14"/>
    <s v="PM"/>
    <n v="31"/>
    <x v="1"/>
    <x v="4"/>
    <x v="24"/>
    <x v="1"/>
    <x v="3"/>
    <x v="0"/>
    <x v="1"/>
    <x v="3"/>
    <x v="1"/>
    <x v="0"/>
    <x v="2"/>
    <x v="1"/>
    <x v="0"/>
    <x v="2"/>
    <x v="1"/>
    <n v="4"/>
    <x v="2"/>
    <n v="2"/>
    <n v="3"/>
    <x v="4"/>
    <x v="3"/>
  </r>
  <r>
    <n v="363"/>
    <s v="2023/06/08 5:37:13 PM GMT+5:30"/>
    <d v="2023-06-08T00:00:00"/>
    <d v="1899-12-30T05:37:13"/>
    <s v="PM"/>
    <n v="26"/>
    <x v="0"/>
    <x v="0"/>
    <x v="6"/>
    <x v="2"/>
    <x v="2"/>
    <x v="2"/>
    <x v="0"/>
    <x v="4"/>
    <x v="2"/>
    <x v="2"/>
    <x v="0"/>
    <x v="0"/>
    <x v="1"/>
    <x v="0"/>
    <x v="2"/>
    <n v="4"/>
    <x v="2"/>
    <n v="2"/>
    <n v="2"/>
    <x v="1"/>
    <x v="1"/>
  </r>
  <r>
    <n v="364"/>
    <s v="2023/06/08 5:37:58 PM GMT+5:30"/>
    <d v="2023-06-08T00:00:00"/>
    <d v="1899-12-30T05:37:58"/>
    <s v="PM"/>
    <n v="34"/>
    <x v="0"/>
    <x v="0"/>
    <x v="13"/>
    <x v="2"/>
    <x v="1"/>
    <x v="2"/>
    <x v="0"/>
    <x v="3"/>
    <x v="1"/>
    <x v="0"/>
    <x v="2"/>
    <x v="3"/>
    <x v="0"/>
    <x v="0"/>
    <x v="1"/>
    <n v="2"/>
    <x v="1"/>
    <n v="3"/>
    <n v="3"/>
    <x v="4"/>
    <x v="3"/>
  </r>
  <r>
    <n v="365"/>
    <s v="2023/06/08 5:38:01 PM GMT+5:30"/>
    <d v="2023-06-08T00:00:00"/>
    <d v="1899-12-30T05:38:01"/>
    <s v="PM"/>
    <n v="18"/>
    <x v="0"/>
    <x v="0"/>
    <x v="4"/>
    <x v="0"/>
    <x v="3"/>
    <x v="0"/>
    <x v="0"/>
    <x v="3"/>
    <x v="1"/>
    <x v="1"/>
    <x v="0"/>
    <x v="0"/>
    <x v="1"/>
    <x v="0"/>
    <x v="2"/>
    <n v="3"/>
    <x v="1"/>
    <n v="3"/>
    <n v="1"/>
    <x v="1"/>
    <x v="3"/>
  </r>
  <r>
    <n v="366"/>
    <s v="2023/06/08 5:38:57 PM GMT+5:30"/>
    <d v="2023-06-08T00:00:00"/>
    <d v="1899-12-30T05:38:57"/>
    <s v="PM"/>
    <n v="40"/>
    <x v="2"/>
    <x v="0"/>
    <x v="25"/>
    <x v="2"/>
    <x v="1"/>
    <x v="3"/>
    <x v="0"/>
    <x v="3"/>
    <x v="2"/>
    <x v="1"/>
    <x v="1"/>
    <x v="3"/>
    <x v="1"/>
    <x v="2"/>
    <x v="2"/>
    <n v="2"/>
    <x v="0"/>
    <n v="2"/>
    <n v="2"/>
    <x v="4"/>
    <x v="3"/>
  </r>
  <r>
    <n v="367"/>
    <s v="2023/06/08 5:39:54 PM GMT+5:30"/>
    <d v="2023-06-08T00:00:00"/>
    <d v="1899-12-30T05:39:54"/>
    <s v="PM"/>
    <n v="42"/>
    <x v="0"/>
    <x v="0"/>
    <x v="24"/>
    <x v="1"/>
    <x v="0"/>
    <x v="0"/>
    <x v="1"/>
    <x v="3"/>
    <x v="1"/>
    <x v="1"/>
    <x v="2"/>
    <x v="1"/>
    <x v="1"/>
    <x v="0"/>
    <x v="1"/>
    <n v="3"/>
    <x v="1"/>
    <n v="4"/>
    <n v="2"/>
    <x v="4"/>
    <x v="3"/>
  </r>
  <r>
    <n v="368"/>
    <s v="2023/06/08 5:39:57 PM GMT+5:30"/>
    <d v="2023-06-08T00:00:00"/>
    <d v="1899-12-30T05:39:57"/>
    <s v="PM"/>
    <n v="35"/>
    <x v="1"/>
    <x v="1"/>
    <x v="13"/>
    <x v="2"/>
    <x v="3"/>
    <x v="0"/>
    <x v="0"/>
    <x v="0"/>
    <x v="1"/>
    <x v="0"/>
    <x v="2"/>
    <x v="0"/>
    <x v="0"/>
    <x v="2"/>
    <x v="2"/>
    <n v="1"/>
    <x v="1"/>
    <n v="2"/>
    <n v="1"/>
    <x v="0"/>
    <x v="3"/>
  </r>
  <r>
    <n v="369"/>
    <s v="2023/06/08 5:40:49 PM GMT+5:30"/>
    <d v="2023-06-08T00:00:00"/>
    <d v="1899-12-30T05:40:49"/>
    <s v="PM"/>
    <n v="37"/>
    <x v="2"/>
    <x v="1"/>
    <x v="24"/>
    <x v="1"/>
    <x v="0"/>
    <x v="1"/>
    <x v="1"/>
    <x v="3"/>
    <x v="0"/>
    <x v="1"/>
    <x v="0"/>
    <x v="0"/>
    <x v="1"/>
    <x v="0"/>
    <x v="1"/>
    <n v="2"/>
    <x v="1"/>
    <n v="2"/>
    <n v="2"/>
    <x v="1"/>
    <x v="3"/>
  </r>
  <r>
    <n v="370"/>
    <s v="2023/06/08 5:41:46 PM GMT+5:30"/>
    <d v="2023-06-08T00:00:00"/>
    <d v="1899-12-30T05:41:46"/>
    <s v="PM"/>
    <n v="46"/>
    <x v="2"/>
    <x v="2"/>
    <x v="17"/>
    <x v="2"/>
    <x v="2"/>
    <x v="3"/>
    <x v="1"/>
    <x v="4"/>
    <x v="1"/>
    <x v="3"/>
    <x v="3"/>
    <x v="1"/>
    <x v="1"/>
    <x v="4"/>
    <x v="2"/>
    <n v="4"/>
    <x v="1"/>
    <n v="4"/>
    <n v="4"/>
    <x v="4"/>
    <x v="1"/>
  </r>
  <r>
    <n v="371"/>
    <s v="2023/06/08 5:42:23 PM GMT+5:30"/>
    <d v="2023-06-08T00:00:00"/>
    <d v="1899-12-30T05:42:23"/>
    <s v="PM"/>
    <n v="24"/>
    <x v="1"/>
    <x v="0"/>
    <x v="4"/>
    <x v="2"/>
    <x v="0"/>
    <x v="0"/>
    <x v="0"/>
    <x v="2"/>
    <x v="1"/>
    <x v="1"/>
    <x v="0"/>
    <x v="0"/>
    <x v="1"/>
    <x v="4"/>
    <x v="2"/>
    <n v="5"/>
    <x v="1"/>
    <n v="4"/>
    <n v="2"/>
    <x v="0"/>
    <x v="14"/>
  </r>
  <r>
    <n v="372"/>
    <s v="2023/06/08 5:42:27 PM GMT+5:30"/>
    <d v="2023-06-08T00:00:00"/>
    <d v="1899-12-30T05:42:27"/>
    <s v="PM"/>
    <n v="35"/>
    <x v="1"/>
    <x v="1"/>
    <x v="23"/>
    <x v="1"/>
    <x v="0"/>
    <x v="1"/>
    <x v="0"/>
    <x v="3"/>
    <x v="2"/>
    <x v="0"/>
    <x v="0"/>
    <x v="3"/>
    <x v="0"/>
    <x v="2"/>
    <x v="1"/>
    <n v="2"/>
    <x v="2"/>
    <n v="3"/>
    <n v="2"/>
    <x v="0"/>
    <x v="1"/>
  </r>
  <r>
    <n v="373"/>
    <s v="2023/06/08 5:43:45 PM GMT+5:30"/>
    <d v="2023-06-08T00:00:00"/>
    <d v="1899-12-30T05:43:45"/>
    <s v="PM"/>
    <n v="46"/>
    <x v="0"/>
    <x v="1"/>
    <x v="12"/>
    <x v="2"/>
    <x v="0"/>
    <x v="1"/>
    <x v="1"/>
    <x v="1"/>
    <x v="1"/>
    <x v="0"/>
    <x v="0"/>
    <x v="3"/>
    <x v="1"/>
    <x v="2"/>
    <x v="2"/>
    <n v="2"/>
    <x v="2"/>
    <n v="2"/>
    <n v="2"/>
    <x v="0"/>
    <x v="2"/>
  </r>
  <r>
    <n v="374"/>
    <s v="2023/06/08 5:44:57 PM GMT+5:30"/>
    <d v="2023-06-08T00:00:00"/>
    <d v="1899-12-30T05:44:57"/>
    <s v="PM"/>
    <n v="32"/>
    <x v="3"/>
    <x v="1"/>
    <x v="13"/>
    <x v="0"/>
    <x v="3"/>
    <x v="0"/>
    <x v="0"/>
    <x v="1"/>
    <x v="1"/>
    <x v="0"/>
    <x v="0"/>
    <x v="0"/>
    <x v="1"/>
    <x v="2"/>
    <x v="2"/>
    <n v="2"/>
    <x v="1"/>
    <n v="2"/>
    <n v="1"/>
    <x v="4"/>
    <x v="3"/>
  </r>
  <r>
    <n v="375"/>
    <s v="2023/06/08 5:45:08 PM GMT+5:30"/>
    <d v="2023-06-08T00:00:00"/>
    <d v="1899-12-30T05:45:08"/>
    <s v="PM"/>
    <n v="35"/>
    <x v="0"/>
    <x v="0"/>
    <x v="5"/>
    <x v="2"/>
    <x v="3"/>
    <x v="0"/>
    <x v="0"/>
    <x v="1"/>
    <x v="2"/>
    <x v="0"/>
    <x v="1"/>
    <x v="3"/>
    <x v="1"/>
    <x v="2"/>
    <x v="2"/>
    <n v="2"/>
    <x v="2"/>
    <n v="2"/>
    <n v="2"/>
    <x v="4"/>
    <x v="3"/>
  </r>
  <r>
    <n v="376"/>
    <s v="2023/06/08 5:45:59 PM GMT+5:30"/>
    <d v="2023-06-08T00:00:00"/>
    <d v="1899-12-30T05:45:59"/>
    <s v="PM"/>
    <n v="36"/>
    <x v="0"/>
    <x v="0"/>
    <x v="5"/>
    <x v="0"/>
    <x v="0"/>
    <x v="1"/>
    <x v="0"/>
    <x v="1"/>
    <x v="2"/>
    <x v="0"/>
    <x v="2"/>
    <x v="0"/>
    <x v="1"/>
    <x v="2"/>
    <x v="1"/>
    <n v="2"/>
    <x v="1"/>
    <n v="2"/>
    <n v="1"/>
    <x v="1"/>
    <x v="0"/>
  </r>
  <r>
    <n v="377"/>
    <s v="2023/06/08 5:46:49 PM GMT+5:30"/>
    <d v="2023-06-08T00:00:00"/>
    <d v="1899-12-30T05:46:49"/>
    <s v="PM"/>
    <n v="15"/>
    <x v="0"/>
    <x v="3"/>
    <x v="5"/>
    <x v="1"/>
    <x v="3"/>
    <x v="0"/>
    <x v="0"/>
    <x v="3"/>
    <x v="2"/>
    <x v="1"/>
    <x v="1"/>
    <x v="3"/>
    <x v="1"/>
    <x v="2"/>
    <x v="1"/>
    <n v="1"/>
    <x v="0"/>
    <n v="2"/>
    <n v="2"/>
    <x v="1"/>
    <x v="1"/>
  </r>
  <r>
    <n v="378"/>
    <s v="2023/06/08 5:47:32 PM GMT+5:30"/>
    <d v="2023-06-08T00:00:00"/>
    <d v="1899-12-30T05:47:32"/>
    <s v="PM"/>
    <n v="43"/>
    <x v="1"/>
    <x v="2"/>
    <x v="21"/>
    <x v="2"/>
    <x v="2"/>
    <x v="0"/>
    <x v="0"/>
    <x v="0"/>
    <x v="1"/>
    <x v="0"/>
    <x v="0"/>
    <x v="0"/>
    <x v="1"/>
    <x v="1"/>
    <x v="0"/>
    <n v="1"/>
    <x v="1"/>
    <n v="3"/>
    <n v="1"/>
    <x v="0"/>
    <x v="15"/>
  </r>
  <r>
    <n v="379"/>
    <s v="2023/06/08 5:48:14 PM GMT+5:30"/>
    <d v="2023-06-08T00:00:00"/>
    <d v="1899-12-30T05:48:14"/>
    <s v="PM"/>
    <n v="20"/>
    <x v="1"/>
    <x v="3"/>
    <x v="19"/>
    <x v="2"/>
    <x v="3"/>
    <x v="2"/>
    <x v="1"/>
    <x v="3"/>
    <x v="0"/>
    <x v="1"/>
    <x v="0"/>
    <x v="3"/>
    <x v="0"/>
    <x v="2"/>
    <x v="1"/>
    <n v="4"/>
    <x v="2"/>
    <n v="2"/>
    <n v="2"/>
    <x v="4"/>
    <x v="1"/>
  </r>
  <r>
    <n v="380"/>
    <s v="2023/06/08 5:48:55 PM GMT+5:30"/>
    <d v="2023-06-08T00:00:00"/>
    <d v="1899-12-30T05:48:55"/>
    <s v="PM"/>
    <n v="34"/>
    <x v="0"/>
    <x v="3"/>
    <x v="5"/>
    <x v="2"/>
    <x v="3"/>
    <x v="2"/>
    <x v="0"/>
    <x v="1"/>
    <x v="1"/>
    <x v="0"/>
    <x v="2"/>
    <x v="0"/>
    <x v="1"/>
    <x v="2"/>
    <x v="2"/>
    <n v="2"/>
    <x v="2"/>
    <n v="1"/>
    <n v="1"/>
    <x v="2"/>
    <x v="1"/>
  </r>
  <r>
    <n v="381"/>
    <s v="2023/06/08 5:49:56 PM GMT+5:30"/>
    <d v="2023-06-08T00:00:00"/>
    <d v="1899-12-30T05:49:56"/>
    <s v="PM"/>
    <n v="34"/>
    <x v="2"/>
    <x v="2"/>
    <x v="13"/>
    <x v="0"/>
    <x v="1"/>
    <x v="0"/>
    <x v="0"/>
    <x v="3"/>
    <x v="1"/>
    <x v="0"/>
    <x v="0"/>
    <x v="3"/>
    <x v="1"/>
    <x v="0"/>
    <x v="2"/>
    <n v="1"/>
    <x v="1"/>
    <n v="3"/>
    <n v="1"/>
    <x v="0"/>
    <x v="3"/>
  </r>
  <r>
    <n v="382"/>
    <s v="2023/06/08 5:49:59 PM GMT+5:30"/>
    <d v="2023-06-08T00:00:00"/>
    <d v="1899-12-30T05:49:59"/>
    <s v="PM"/>
    <n v="47"/>
    <x v="0"/>
    <x v="0"/>
    <x v="19"/>
    <x v="1"/>
    <x v="3"/>
    <x v="0"/>
    <x v="0"/>
    <x v="0"/>
    <x v="1"/>
    <x v="0"/>
    <x v="0"/>
    <x v="3"/>
    <x v="1"/>
    <x v="2"/>
    <x v="1"/>
    <n v="2"/>
    <x v="2"/>
    <n v="3"/>
    <n v="2"/>
    <x v="1"/>
    <x v="2"/>
  </r>
  <r>
    <n v="383"/>
    <s v="2023/06/08 5:52:26 PM GMT+5:30"/>
    <d v="2023-06-08T00:00:00"/>
    <d v="1899-12-30T05:52:26"/>
    <s v="PM"/>
    <n v="25"/>
    <x v="0"/>
    <x v="0"/>
    <x v="24"/>
    <x v="0"/>
    <x v="0"/>
    <x v="1"/>
    <x v="0"/>
    <x v="3"/>
    <x v="0"/>
    <x v="1"/>
    <x v="0"/>
    <x v="0"/>
    <x v="1"/>
    <x v="0"/>
    <x v="1"/>
    <n v="2"/>
    <x v="2"/>
    <n v="4"/>
    <n v="3"/>
    <x v="4"/>
    <x v="2"/>
  </r>
  <r>
    <n v="384"/>
    <s v="2023/06/08 5:52:44 PM GMT+5:30"/>
    <d v="2023-06-08T00:00:00"/>
    <d v="1899-12-30T05:52:44"/>
    <s v="PM"/>
    <n v="21"/>
    <x v="1"/>
    <x v="1"/>
    <x v="4"/>
    <x v="2"/>
    <x v="3"/>
    <x v="0"/>
    <x v="0"/>
    <x v="0"/>
    <x v="1"/>
    <x v="0"/>
    <x v="0"/>
    <x v="0"/>
    <x v="1"/>
    <x v="1"/>
    <x v="0"/>
    <n v="3"/>
    <x v="1"/>
    <n v="1"/>
    <n v="1"/>
    <x v="0"/>
    <x v="3"/>
  </r>
  <r>
    <n v="385"/>
    <s v="2023/06/08 5:53:11 PM GMT+5:30"/>
    <d v="2023-06-08T00:00:00"/>
    <d v="1899-12-30T05:53:11"/>
    <s v="PM"/>
    <n v="24"/>
    <x v="1"/>
    <x v="1"/>
    <x v="6"/>
    <x v="1"/>
    <x v="1"/>
    <x v="2"/>
    <x v="0"/>
    <x v="1"/>
    <x v="2"/>
    <x v="1"/>
    <x v="0"/>
    <x v="0"/>
    <x v="1"/>
    <x v="0"/>
    <x v="1"/>
    <n v="3"/>
    <x v="2"/>
    <n v="1"/>
    <n v="1"/>
    <x v="0"/>
    <x v="3"/>
  </r>
  <r>
    <n v="386"/>
    <s v="2023/06/08 5:54:05 PM GMT+5:30"/>
    <d v="2023-06-08T00:00:00"/>
    <d v="1899-12-30T05:54:05"/>
    <s v="PM"/>
    <n v="36"/>
    <x v="0"/>
    <x v="0"/>
    <x v="25"/>
    <x v="0"/>
    <x v="1"/>
    <x v="2"/>
    <x v="1"/>
    <x v="3"/>
    <x v="2"/>
    <x v="0"/>
    <x v="2"/>
    <x v="3"/>
    <x v="0"/>
    <x v="4"/>
    <x v="2"/>
    <n v="2"/>
    <x v="0"/>
    <n v="2"/>
    <n v="1"/>
    <x v="4"/>
    <x v="3"/>
  </r>
  <r>
    <n v="387"/>
    <s v="2023/06/08 5:54:49 PM GMT+5:30"/>
    <d v="2023-06-08T00:00:00"/>
    <d v="1899-12-30T05:54:49"/>
    <s v="PM"/>
    <n v="46"/>
    <x v="2"/>
    <x v="0"/>
    <x v="6"/>
    <x v="1"/>
    <x v="1"/>
    <x v="1"/>
    <x v="0"/>
    <x v="3"/>
    <x v="2"/>
    <x v="0"/>
    <x v="2"/>
    <x v="0"/>
    <x v="0"/>
    <x v="2"/>
    <x v="0"/>
    <n v="1"/>
    <x v="1"/>
    <n v="3"/>
    <n v="2"/>
    <x v="4"/>
    <x v="0"/>
  </r>
  <r>
    <n v="388"/>
    <s v="2023/06/08 5:55:15 PM GMT+5:30"/>
    <d v="2023-06-08T00:00:00"/>
    <d v="1899-12-30T05:55:15"/>
    <s v="PM"/>
    <n v="27"/>
    <x v="2"/>
    <x v="1"/>
    <x v="5"/>
    <x v="2"/>
    <x v="1"/>
    <x v="0"/>
    <x v="0"/>
    <x v="0"/>
    <x v="0"/>
    <x v="1"/>
    <x v="0"/>
    <x v="3"/>
    <x v="0"/>
    <x v="1"/>
    <x v="0"/>
    <n v="1"/>
    <x v="2"/>
    <n v="5"/>
    <n v="1"/>
    <x v="0"/>
    <x v="3"/>
  </r>
  <r>
    <n v="389"/>
    <s v="2023/06/08 5:55:54 PM GMT+5:30"/>
    <d v="2023-06-08T00:00:00"/>
    <d v="1899-12-30T05:55:54"/>
    <s v="PM"/>
    <n v="25"/>
    <x v="2"/>
    <x v="0"/>
    <x v="6"/>
    <x v="1"/>
    <x v="1"/>
    <x v="1"/>
    <x v="1"/>
    <x v="1"/>
    <x v="2"/>
    <x v="1"/>
    <x v="0"/>
    <x v="0"/>
    <x v="1"/>
    <x v="2"/>
    <x v="2"/>
    <n v="2"/>
    <x v="1"/>
    <n v="3"/>
    <n v="1"/>
    <x v="1"/>
    <x v="1"/>
  </r>
  <r>
    <n v="390"/>
    <s v="2023/06/08 5:57:03 PM GMT+5:30"/>
    <d v="2023-06-08T00:00:00"/>
    <d v="1899-12-30T05:57:03"/>
    <s v="PM"/>
    <n v="43"/>
    <x v="2"/>
    <x v="4"/>
    <x v="5"/>
    <x v="2"/>
    <x v="0"/>
    <x v="0"/>
    <x v="0"/>
    <x v="0"/>
    <x v="0"/>
    <x v="4"/>
    <x v="0"/>
    <x v="0"/>
    <x v="1"/>
    <x v="0"/>
    <x v="1"/>
    <n v="2"/>
    <x v="1"/>
    <n v="5"/>
    <n v="2"/>
    <x v="1"/>
    <x v="3"/>
  </r>
  <r>
    <n v="391"/>
    <s v="2023/06/08 5:57:34 PM GMT+5:30"/>
    <d v="2023-06-08T00:00:00"/>
    <d v="1899-12-30T05:57:34"/>
    <s v="PM"/>
    <n v="32"/>
    <x v="1"/>
    <x v="3"/>
    <x v="4"/>
    <x v="2"/>
    <x v="0"/>
    <x v="0"/>
    <x v="0"/>
    <x v="0"/>
    <x v="1"/>
    <x v="1"/>
    <x v="0"/>
    <x v="0"/>
    <x v="1"/>
    <x v="1"/>
    <x v="2"/>
    <n v="1"/>
    <x v="0"/>
    <n v="2"/>
    <n v="1"/>
    <x v="0"/>
    <x v="3"/>
  </r>
  <r>
    <n v="392"/>
    <s v="2023/06/08 5:58:03 PM GMT+5:30"/>
    <d v="2023-06-08T00:00:00"/>
    <d v="1899-12-30T05:58:03"/>
    <s v="PM"/>
    <n v="18"/>
    <x v="2"/>
    <x v="4"/>
    <x v="6"/>
    <x v="2"/>
    <x v="0"/>
    <x v="2"/>
    <x v="0"/>
    <x v="1"/>
    <x v="2"/>
    <x v="1"/>
    <x v="3"/>
    <x v="3"/>
    <x v="1"/>
    <x v="2"/>
    <x v="2"/>
    <n v="3"/>
    <x v="1"/>
    <n v="3"/>
    <n v="3"/>
    <x v="4"/>
    <x v="0"/>
  </r>
  <r>
    <n v="393"/>
    <s v="2023/06/08 5:58:43 PM GMT+5:30"/>
    <d v="2023-06-08T00:00:00"/>
    <d v="1899-12-30T05:58:43"/>
    <s v="PM"/>
    <n v="45"/>
    <x v="0"/>
    <x v="3"/>
    <x v="5"/>
    <x v="1"/>
    <x v="1"/>
    <x v="2"/>
    <x v="1"/>
    <x v="3"/>
    <x v="1"/>
    <x v="3"/>
    <x v="1"/>
    <x v="0"/>
    <x v="1"/>
    <x v="0"/>
    <x v="1"/>
    <n v="3"/>
    <x v="2"/>
    <n v="2"/>
    <n v="3"/>
    <x v="4"/>
    <x v="0"/>
  </r>
  <r>
    <n v="394"/>
    <s v="2023/06/08 5:59:20 PM GMT+5:30"/>
    <d v="2023-06-08T00:00:00"/>
    <d v="1899-12-30T05:59:20"/>
    <s v="PM"/>
    <n v="25"/>
    <x v="1"/>
    <x v="1"/>
    <x v="3"/>
    <x v="0"/>
    <x v="0"/>
    <x v="0"/>
    <x v="0"/>
    <x v="0"/>
    <x v="0"/>
    <x v="1"/>
    <x v="0"/>
    <x v="3"/>
    <x v="1"/>
    <x v="1"/>
    <x v="0"/>
    <n v="1"/>
    <x v="0"/>
    <n v="2"/>
    <n v="1"/>
    <x v="4"/>
    <x v="0"/>
  </r>
  <r>
    <n v="395"/>
    <s v="2023/06/08 5:59:25 PM GMT+5:30"/>
    <d v="2023-06-08T00:00:00"/>
    <d v="1899-12-30T05:59:25"/>
    <s v="PM"/>
    <n v="45"/>
    <x v="2"/>
    <x v="2"/>
    <x v="6"/>
    <x v="2"/>
    <x v="1"/>
    <x v="1"/>
    <x v="0"/>
    <x v="1"/>
    <x v="2"/>
    <x v="0"/>
    <x v="2"/>
    <x v="0"/>
    <x v="1"/>
    <x v="0"/>
    <x v="2"/>
    <n v="2"/>
    <x v="2"/>
    <n v="2"/>
    <n v="3"/>
    <x v="4"/>
    <x v="3"/>
  </r>
  <r>
    <n v="396"/>
    <s v="2023/06/08 6:00:06 PM GMT+5:30"/>
    <d v="2023-06-08T00:00:00"/>
    <d v="1899-12-30T06:00:06"/>
    <s v="PM"/>
    <n v="32"/>
    <x v="0"/>
    <x v="4"/>
    <x v="13"/>
    <x v="2"/>
    <x v="0"/>
    <x v="1"/>
    <x v="0"/>
    <x v="1"/>
    <x v="1"/>
    <x v="1"/>
    <x v="0"/>
    <x v="0"/>
    <x v="0"/>
    <x v="0"/>
    <x v="1"/>
    <n v="2"/>
    <x v="2"/>
    <n v="3"/>
    <n v="2"/>
    <x v="4"/>
    <x v="3"/>
  </r>
  <r>
    <n v="397"/>
    <s v="2023/06/08 6:00:20 PM GMT+5:30"/>
    <d v="2023-06-08T00:00:00"/>
    <d v="1899-12-30T06:00:20"/>
    <s v="PM"/>
    <n v="42"/>
    <x v="0"/>
    <x v="1"/>
    <x v="13"/>
    <x v="2"/>
    <x v="1"/>
    <x v="0"/>
    <x v="0"/>
    <x v="0"/>
    <x v="1"/>
    <x v="4"/>
    <x v="1"/>
    <x v="3"/>
    <x v="0"/>
    <x v="2"/>
    <x v="0"/>
    <n v="1"/>
    <x v="2"/>
    <n v="2"/>
    <n v="2"/>
    <x v="1"/>
    <x v="3"/>
  </r>
  <r>
    <n v="398"/>
    <s v="2023/06/08 6:00:50 PM GMT+5:30"/>
    <d v="2023-06-08T00:00:00"/>
    <d v="1899-12-30T06:00:50"/>
    <s v="PM"/>
    <n v="35"/>
    <x v="0"/>
    <x v="3"/>
    <x v="6"/>
    <x v="1"/>
    <x v="1"/>
    <x v="2"/>
    <x v="1"/>
    <x v="4"/>
    <x v="1"/>
    <x v="0"/>
    <x v="2"/>
    <x v="3"/>
    <x v="1"/>
    <x v="0"/>
    <x v="2"/>
    <n v="3"/>
    <x v="2"/>
    <n v="3"/>
    <n v="4"/>
    <x v="4"/>
    <x v="3"/>
  </r>
  <r>
    <n v="399"/>
    <s v="2023/06/08 6:01:31 PM GMT+5:30"/>
    <d v="2023-06-08T00:00:00"/>
    <d v="1899-12-30T06:01:31"/>
    <s v="PM"/>
    <n v="35"/>
    <x v="0"/>
    <x v="0"/>
    <x v="22"/>
    <x v="1"/>
    <x v="1"/>
    <x v="3"/>
    <x v="1"/>
    <x v="4"/>
    <x v="1"/>
    <x v="1"/>
    <x v="0"/>
    <x v="0"/>
    <x v="0"/>
    <x v="0"/>
    <x v="2"/>
    <n v="4"/>
    <x v="1"/>
    <n v="4"/>
    <n v="3"/>
    <x v="0"/>
    <x v="3"/>
  </r>
  <r>
    <n v="400"/>
    <s v="2023/06/08 6:01:33 PM GMT+5:30"/>
    <d v="2023-06-08T00:00:00"/>
    <d v="1899-12-30T06:01:33"/>
    <s v="PM"/>
    <n v="52"/>
    <x v="2"/>
    <x v="3"/>
    <x v="27"/>
    <x v="0"/>
    <x v="0"/>
    <x v="0"/>
    <x v="0"/>
    <x v="1"/>
    <x v="1"/>
    <x v="4"/>
    <x v="0"/>
    <x v="4"/>
    <x v="0"/>
    <x v="2"/>
    <x v="2"/>
    <n v="3"/>
    <x v="1"/>
    <n v="1"/>
    <n v="1"/>
    <x v="2"/>
    <x v="2"/>
  </r>
  <r>
    <n v="401"/>
    <s v="2023/06/08 6:39:59 PM GMT+5:30"/>
    <d v="2023-06-08T00:00:00"/>
    <d v="1899-12-30T06:39:59"/>
    <s v="PM"/>
    <n v="24"/>
    <x v="0"/>
    <x v="2"/>
    <x v="14"/>
    <x v="1"/>
    <x v="2"/>
    <x v="2"/>
    <x v="0"/>
    <x v="0"/>
    <x v="0"/>
    <x v="0"/>
    <x v="0"/>
    <x v="1"/>
    <x v="0"/>
    <x v="1"/>
    <x v="0"/>
    <n v="4"/>
    <x v="0"/>
    <n v="1"/>
    <n v="3"/>
    <x v="0"/>
    <x v="1"/>
  </r>
  <r>
    <n v="402"/>
    <s v="2023/06/08 7:46:31 PM GMT+5:30"/>
    <d v="2023-06-08T00:00:00"/>
    <d v="1899-12-30T07:46:31"/>
    <s v="PM"/>
    <n v="28"/>
    <x v="0"/>
    <x v="4"/>
    <x v="5"/>
    <x v="1"/>
    <x v="0"/>
    <x v="0"/>
    <x v="1"/>
    <x v="1"/>
    <x v="0"/>
    <x v="1"/>
    <x v="0"/>
    <x v="0"/>
    <x v="1"/>
    <x v="2"/>
    <x v="0"/>
    <n v="2"/>
    <x v="2"/>
    <n v="3"/>
    <n v="2"/>
    <x v="1"/>
    <x v="1"/>
  </r>
  <r>
    <n v="403"/>
    <s v="2023/06/08 7:50:55 PM GMT+5:30"/>
    <d v="2023-06-08T00:00:00"/>
    <d v="1899-12-30T07:50:55"/>
    <s v="PM"/>
    <n v="33"/>
    <x v="0"/>
    <x v="3"/>
    <x v="5"/>
    <x v="1"/>
    <x v="3"/>
    <x v="0"/>
    <x v="0"/>
    <x v="1"/>
    <x v="0"/>
    <x v="1"/>
    <x v="0"/>
    <x v="0"/>
    <x v="1"/>
    <x v="2"/>
    <x v="0"/>
    <n v="2"/>
    <x v="0"/>
    <n v="2"/>
    <n v="2"/>
    <x v="2"/>
    <x v="1"/>
  </r>
  <r>
    <n v="404"/>
    <s v="2023/06/08 8:26:58 PM GMT+5:30"/>
    <d v="2023-06-08T00:00:00"/>
    <d v="1899-12-30T08:26:58"/>
    <s v="PM"/>
    <n v="23"/>
    <x v="0"/>
    <x v="2"/>
    <x v="5"/>
    <x v="2"/>
    <x v="2"/>
    <x v="0"/>
    <x v="0"/>
    <x v="3"/>
    <x v="1"/>
    <x v="2"/>
    <x v="2"/>
    <x v="2"/>
    <x v="0"/>
    <x v="2"/>
    <x v="2"/>
    <n v="4"/>
    <x v="1"/>
    <n v="5"/>
    <n v="5"/>
    <x v="1"/>
    <x v="1"/>
  </r>
  <r>
    <n v="405"/>
    <s v="2023/06/08 9:17:38 PM GMT+5:30"/>
    <d v="2023-06-08T00:00:00"/>
    <d v="1899-12-30T09:17:38"/>
    <s v="PM"/>
    <n v="21"/>
    <x v="0"/>
    <x v="2"/>
    <x v="4"/>
    <x v="0"/>
    <x v="1"/>
    <x v="0"/>
    <x v="0"/>
    <x v="1"/>
    <x v="0"/>
    <x v="0"/>
    <x v="2"/>
    <x v="1"/>
    <x v="1"/>
    <x v="2"/>
    <x v="0"/>
    <n v="1"/>
    <x v="0"/>
    <n v="2"/>
    <n v="2"/>
    <x v="2"/>
    <x v="1"/>
  </r>
  <r>
    <n v="406"/>
    <s v="2023/06/08 9:39:30 PM GMT+5:30"/>
    <d v="2023-06-08T00:00:00"/>
    <d v="1899-12-30T09:39:30"/>
    <s v="PM"/>
    <n v="34"/>
    <x v="0"/>
    <x v="0"/>
    <x v="14"/>
    <x v="1"/>
    <x v="1"/>
    <x v="2"/>
    <x v="1"/>
    <x v="3"/>
    <x v="2"/>
    <x v="4"/>
    <x v="0"/>
    <x v="0"/>
    <x v="1"/>
    <x v="0"/>
    <x v="1"/>
    <n v="1"/>
    <x v="2"/>
    <n v="3"/>
    <n v="3"/>
    <x v="4"/>
    <x v="0"/>
  </r>
  <r>
    <n v="407"/>
    <s v="2023/06/08 9:39:55 PM GMT+5:30"/>
    <d v="2023-06-08T00:00:00"/>
    <d v="1899-12-30T09:39:55"/>
    <s v="PM"/>
    <n v="23"/>
    <x v="1"/>
    <x v="1"/>
    <x v="1"/>
    <x v="1"/>
    <x v="1"/>
    <x v="1"/>
    <x v="0"/>
    <x v="1"/>
    <x v="2"/>
    <x v="0"/>
    <x v="0"/>
    <x v="0"/>
    <x v="1"/>
    <x v="0"/>
    <x v="1"/>
    <n v="3"/>
    <x v="1"/>
    <n v="2"/>
    <n v="2"/>
    <x v="0"/>
    <x v="3"/>
  </r>
  <r>
    <n v="408"/>
    <s v="2023/06/08 9:40:24 PM GMT+5:30"/>
    <d v="2023-06-08T00:00:00"/>
    <d v="1899-12-30T09:40:24"/>
    <s v="PM"/>
    <n v="34"/>
    <x v="1"/>
    <x v="0"/>
    <x v="0"/>
    <x v="2"/>
    <x v="2"/>
    <x v="3"/>
    <x v="0"/>
    <x v="3"/>
    <x v="2"/>
    <x v="0"/>
    <x v="0"/>
    <x v="0"/>
    <x v="0"/>
    <x v="0"/>
    <x v="1"/>
    <n v="2"/>
    <x v="1"/>
    <n v="2"/>
    <n v="5"/>
    <x v="2"/>
    <x v="2"/>
  </r>
  <r>
    <n v="409"/>
    <s v="2023/06/08 9:40:50 PM GMT+5:30"/>
    <d v="2023-06-08T00:00:00"/>
    <d v="1899-12-30T09:40:50"/>
    <s v="PM"/>
    <n v="34"/>
    <x v="0"/>
    <x v="4"/>
    <x v="14"/>
    <x v="1"/>
    <x v="0"/>
    <x v="1"/>
    <x v="0"/>
    <x v="3"/>
    <x v="2"/>
    <x v="0"/>
    <x v="2"/>
    <x v="0"/>
    <x v="1"/>
    <x v="2"/>
    <x v="0"/>
    <n v="2"/>
    <x v="1"/>
    <n v="2"/>
    <n v="2"/>
    <x v="0"/>
    <x v="0"/>
  </r>
  <r>
    <n v="410"/>
    <s v="2023/06/08 10:13:41 PM GMT+5:30"/>
    <d v="2023-06-08T00:00:00"/>
    <d v="1899-12-30T10:13:41"/>
    <s v="PM"/>
    <n v="25"/>
    <x v="0"/>
    <x v="2"/>
    <x v="7"/>
    <x v="2"/>
    <x v="2"/>
    <x v="2"/>
    <x v="1"/>
    <x v="3"/>
    <x v="1"/>
    <x v="2"/>
    <x v="0"/>
    <x v="2"/>
    <x v="1"/>
    <x v="3"/>
    <x v="2"/>
    <n v="3"/>
    <x v="1"/>
    <n v="3"/>
    <n v="3"/>
    <x v="4"/>
    <x v="2"/>
  </r>
  <r>
    <n v="411"/>
    <s v="2023/06/08 10:21:20 PM GMT+5:30"/>
    <d v="2023-06-08T00:00:00"/>
    <d v="1899-12-30T10:21:20"/>
    <s v="PM"/>
    <n v="32"/>
    <x v="2"/>
    <x v="2"/>
    <x v="7"/>
    <x v="2"/>
    <x v="2"/>
    <x v="2"/>
    <x v="1"/>
    <x v="0"/>
    <x v="2"/>
    <x v="4"/>
    <x v="2"/>
    <x v="2"/>
    <x v="1"/>
    <x v="2"/>
    <x v="0"/>
    <n v="2"/>
    <x v="1"/>
    <n v="2"/>
    <n v="2"/>
    <x v="1"/>
    <x v="3"/>
  </r>
  <r>
    <n v="412"/>
    <s v="2023/06/08 10:24:19 PM GMT+5:30"/>
    <d v="2023-06-08T00:00:00"/>
    <d v="1899-12-30T10:24:19"/>
    <s v="PM"/>
    <n v="24"/>
    <x v="0"/>
    <x v="0"/>
    <x v="14"/>
    <x v="0"/>
    <x v="0"/>
    <x v="0"/>
    <x v="1"/>
    <x v="0"/>
    <x v="0"/>
    <x v="1"/>
    <x v="3"/>
    <x v="0"/>
    <x v="0"/>
    <x v="1"/>
    <x v="0"/>
    <n v="2"/>
    <x v="0"/>
    <n v="2"/>
    <n v="2"/>
    <x v="1"/>
    <x v="1"/>
  </r>
  <r>
    <n v="413"/>
    <s v="2023/06/08 10:38:16 PM GMT+5:30"/>
    <d v="2023-06-08T00:00:00"/>
    <d v="1899-12-30T10:38:16"/>
    <s v="PM"/>
    <n v="34"/>
    <x v="0"/>
    <x v="0"/>
    <x v="1"/>
    <x v="2"/>
    <x v="1"/>
    <x v="2"/>
    <x v="0"/>
    <x v="3"/>
    <x v="1"/>
    <x v="2"/>
    <x v="2"/>
    <x v="1"/>
    <x v="1"/>
    <x v="3"/>
    <x v="2"/>
    <n v="5"/>
    <x v="2"/>
    <n v="1"/>
    <n v="3"/>
    <x v="4"/>
    <x v="0"/>
  </r>
  <r>
    <n v="414"/>
    <s v="2023/06/08 10:38:51 PM GMT+5:30"/>
    <d v="2023-06-08T00:00:00"/>
    <d v="1899-12-30T10:38:51"/>
    <s v="PM"/>
    <n v="44"/>
    <x v="2"/>
    <x v="4"/>
    <x v="0"/>
    <x v="2"/>
    <x v="0"/>
    <x v="2"/>
    <x v="1"/>
    <x v="3"/>
    <x v="1"/>
    <x v="0"/>
    <x v="2"/>
    <x v="0"/>
    <x v="0"/>
    <x v="0"/>
    <x v="2"/>
    <n v="3"/>
    <x v="1"/>
    <n v="3"/>
    <n v="3"/>
    <x v="4"/>
    <x v="0"/>
  </r>
  <r>
    <n v="415"/>
    <s v="2023/06/08 10:39:27 PM GMT+5:30"/>
    <d v="2023-06-08T00:00:00"/>
    <d v="1899-12-30T10:39:27"/>
    <s v="PM"/>
    <n v="23"/>
    <x v="0"/>
    <x v="4"/>
    <x v="5"/>
    <x v="2"/>
    <x v="0"/>
    <x v="1"/>
    <x v="0"/>
    <x v="1"/>
    <x v="1"/>
    <x v="0"/>
    <x v="2"/>
    <x v="1"/>
    <x v="0"/>
    <x v="2"/>
    <x v="2"/>
    <n v="2"/>
    <x v="2"/>
    <n v="2"/>
    <n v="1"/>
    <x v="1"/>
    <x v="3"/>
  </r>
  <r>
    <n v="416"/>
    <s v="2023/06/08 10:39:59 PM GMT+5:30"/>
    <d v="2023-06-08T00:00:00"/>
    <d v="1899-12-30T10:39:59"/>
    <s v="PM"/>
    <n v="23"/>
    <x v="0"/>
    <x v="0"/>
    <x v="1"/>
    <x v="2"/>
    <x v="2"/>
    <x v="2"/>
    <x v="1"/>
    <x v="3"/>
    <x v="2"/>
    <x v="0"/>
    <x v="0"/>
    <x v="3"/>
    <x v="0"/>
    <x v="2"/>
    <x v="1"/>
    <n v="3"/>
    <x v="2"/>
    <n v="4"/>
    <n v="2"/>
    <x v="4"/>
    <x v="3"/>
  </r>
  <r>
    <n v="417"/>
    <s v="2023/06/08 10:40:33 PM GMT+5:30"/>
    <d v="2023-06-08T00:00:00"/>
    <d v="1899-12-30T10:40:33"/>
    <s v="PM"/>
    <n v="34"/>
    <x v="0"/>
    <x v="4"/>
    <x v="0"/>
    <x v="2"/>
    <x v="1"/>
    <x v="0"/>
    <x v="0"/>
    <x v="4"/>
    <x v="1"/>
    <x v="1"/>
    <x v="0"/>
    <x v="0"/>
    <x v="0"/>
    <x v="0"/>
    <x v="2"/>
    <n v="3"/>
    <x v="2"/>
    <n v="2"/>
    <n v="2"/>
    <x v="4"/>
    <x v="0"/>
  </r>
  <r>
    <n v="418"/>
    <s v="2023/06/08 10:41:11 PM GMT+5:30"/>
    <d v="2023-06-08T00:00:00"/>
    <d v="1899-12-30T10:41:11"/>
    <s v="PM"/>
    <n v="23"/>
    <x v="0"/>
    <x v="4"/>
    <x v="4"/>
    <x v="0"/>
    <x v="3"/>
    <x v="1"/>
    <x v="1"/>
    <x v="3"/>
    <x v="2"/>
    <x v="1"/>
    <x v="0"/>
    <x v="3"/>
    <x v="0"/>
    <x v="0"/>
    <x v="1"/>
    <n v="3"/>
    <x v="0"/>
    <n v="1"/>
    <n v="4"/>
    <x v="0"/>
    <x v="0"/>
  </r>
  <r>
    <n v="419"/>
    <s v="2023/06/09 3:47:38 AM GMT+5:30"/>
    <d v="2023-06-09T00:00:00"/>
    <d v="1899-12-30T03:47:38"/>
    <s v="AM"/>
    <n v="36"/>
    <x v="0"/>
    <x v="1"/>
    <x v="14"/>
    <x v="1"/>
    <x v="0"/>
    <x v="2"/>
    <x v="0"/>
    <x v="3"/>
    <x v="0"/>
    <x v="0"/>
    <x v="0"/>
    <x v="0"/>
    <x v="1"/>
    <x v="0"/>
    <x v="0"/>
    <n v="3"/>
    <x v="0"/>
    <n v="3"/>
    <n v="2"/>
    <x v="2"/>
    <x v="1"/>
  </r>
  <r>
    <n v="420"/>
    <s v="2023/06/09 8:10:05 AM GMT+5:30"/>
    <d v="2023-06-09T00:00:00"/>
    <d v="1899-12-30T08:10:05"/>
    <s v="AM"/>
    <n v="24"/>
    <x v="0"/>
    <x v="0"/>
    <x v="13"/>
    <x v="2"/>
    <x v="3"/>
    <x v="0"/>
    <x v="0"/>
    <x v="1"/>
    <x v="0"/>
    <x v="0"/>
    <x v="2"/>
    <x v="3"/>
    <x v="0"/>
    <x v="0"/>
    <x v="1"/>
    <n v="3"/>
    <x v="2"/>
    <n v="3"/>
    <n v="3"/>
    <x v="0"/>
    <x v="3"/>
  </r>
  <r>
    <n v="421"/>
    <s v="2023/06/09 9:31:57 AM GMT+5:30"/>
    <d v="2023-06-09T00:00:00"/>
    <d v="1899-12-30T09:31:57"/>
    <s v="AM"/>
    <n v="21"/>
    <x v="0"/>
    <x v="4"/>
    <x v="3"/>
    <x v="1"/>
    <x v="0"/>
    <x v="1"/>
    <x v="0"/>
    <x v="4"/>
    <x v="0"/>
    <x v="1"/>
    <x v="1"/>
    <x v="4"/>
    <x v="0"/>
    <x v="1"/>
    <x v="0"/>
    <n v="3"/>
    <x v="0"/>
    <n v="3"/>
    <n v="3"/>
    <x v="4"/>
    <x v="0"/>
  </r>
  <r>
    <n v="422"/>
    <s v="2023/06/09 9:32:44 AM GMT+5:30"/>
    <d v="2023-06-09T00:00:00"/>
    <d v="1899-12-30T09:32:44"/>
    <s v="AM"/>
    <n v="21"/>
    <x v="0"/>
    <x v="0"/>
    <x v="1"/>
    <x v="2"/>
    <x v="0"/>
    <x v="2"/>
    <x v="0"/>
    <x v="3"/>
    <x v="0"/>
    <x v="1"/>
    <x v="0"/>
    <x v="0"/>
    <x v="0"/>
    <x v="2"/>
    <x v="0"/>
    <n v="2"/>
    <x v="0"/>
    <n v="2"/>
    <n v="2"/>
    <x v="0"/>
    <x v="3"/>
  </r>
  <r>
    <n v="423"/>
    <s v="2023/06/09 9:33:35 AM GMT+5:30"/>
    <d v="2023-06-09T00:00:00"/>
    <d v="1899-12-30T09:33:35"/>
    <s v="AM"/>
    <n v="45"/>
    <x v="2"/>
    <x v="1"/>
    <x v="1"/>
    <x v="2"/>
    <x v="3"/>
    <x v="0"/>
    <x v="0"/>
    <x v="3"/>
    <x v="1"/>
    <x v="4"/>
    <x v="0"/>
    <x v="3"/>
    <x v="0"/>
    <x v="0"/>
    <x v="0"/>
    <n v="2"/>
    <x v="2"/>
    <n v="3"/>
    <n v="2"/>
    <x v="0"/>
    <x v="1"/>
  </r>
  <r>
    <n v="424"/>
    <s v="2023/06/09 9:34:07 AM GMT+5:30"/>
    <d v="2023-06-09T00:00:00"/>
    <d v="1899-12-30T09:34:07"/>
    <s v="AM"/>
    <n v="21"/>
    <x v="0"/>
    <x v="4"/>
    <x v="0"/>
    <x v="2"/>
    <x v="1"/>
    <x v="1"/>
    <x v="0"/>
    <x v="1"/>
    <x v="1"/>
    <x v="1"/>
    <x v="0"/>
    <x v="3"/>
    <x v="1"/>
    <x v="0"/>
    <x v="1"/>
    <n v="2"/>
    <x v="1"/>
    <n v="2"/>
    <n v="2"/>
    <x v="0"/>
    <x v="3"/>
  </r>
  <r>
    <n v="425"/>
    <s v="2023/06/09 9:34:44 AM GMT+5:30"/>
    <d v="2023-06-09T00:00:00"/>
    <d v="1899-12-30T09:34:44"/>
    <s v="AM"/>
    <n v="23"/>
    <x v="0"/>
    <x v="4"/>
    <x v="1"/>
    <x v="0"/>
    <x v="0"/>
    <x v="2"/>
    <x v="1"/>
    <x v="3"/>
    <x v="1"/>
    <x v="1"/>
    <x v="0"/>
    <x v="0"/>
    <x v="0"/>
    <x v="2"/>
    <x v="0"/>
    <n v="2"/>
    <x v="1"/>
    <n v="2"/>
    <n v="2"/>
    <x v="4"/>
    <x v="0"/>
  </r>
  <r>
    <n v="426"/>
    <s v="2023/06/09 9:35:19 AM GMT+5:30"/>
    <d v="2023-06-09T00:00:00"/>
    <d v="1899-12-30T09:35:19"/>
    <s v="AM"/>
    <n v="21"/>
    <x v="0"/>
    <x v="4"/>
    <x v="20"/>
    <x v="0"/>
    <x v="1"/>
    <x v="0"/>
    <x v="1"/>
    <x v="1"/>
    <x v="2"/>
    <x v="0"/>
    <x v="2"/>
    <x v="1"/>
    <x v="0"/>
    <x v="2"/>
    <x v="0"/>
    <n v="3"/>
    <x v="1"/>
    <n v="1"/>
    <n v="1"/>
    <x v="4"/>
    <x v="0"/>
  </r>
  <r>
    <n v="427"/>
    <s v="2023/06/09 9:35:57 AM GMT+5:30"/>
    <d v="2023-06-09T00:00:00"/>
    <d v="1899-12-30T09:35:57"/>
    <s v="AM"/>
    <n v="34"/>
    <x v="0"/>
    <x v="1"/>
    <x v="1"/>
    <x v="2"/>
    <x v="0"/>
    <x v="2"/>
    <x v="0"/>
    <x v="1"/>
    <x v="1"/>
    <x v="1"/>
    <x v="2"/>
    <x v="0"/>
    <x v="0"/>
    <x v="2"/>
    <x v="2"/>
    <n v="2"/>
    <x v="2"/>
    <n v="3"/>
    <n v="3"/>
    <x v="4"/>
    <x v="0"/>
  </r>
  <r>
    <n v="428"/>
    <s v="2023/06/09 9:37:15 AM GMT+5:30"/>
    <d v="2023-06-09T00:00:00"/>
    <d v="1899-12-30T09:37:15"/>
    <s v="AM"/>
    <n v="21"/>
    <x v="0"/>
    <x v="0"/>
    <x v="0"/>
    <x v="2"/>
    <x v="1"/>
    <x v="2"/>
    <x v="0"/>
    <x v="3"/>
    <x v="1"/>
    <x v="0"/>
    <x v="2"/>
    <x v="1"/>
    <x v="0"/>
    <x v="4"/>
    <x v="2"/>
    <n v="2"/>
    <x v="1"/>
    <n v="3"/>
    <n v="3"/>
    <x v="4"/>
    <x v="0"/>
  </r>
  <r>
    <n v="429"/>
    <s v="2023/06/09 9:37:44 AM GMT+5:30"/>
    <d v="2023-06-09T00:00:00"/>
    <d v="1899-12-30T09:37:44"/>
    <s v="AM"/>
    <n v="23"/>
    <x v="0"/>
    <x v="4"/>
    <x v="1"/>
    <x v="2"/>
    <x v="1"/>
    <x v="1"/>
    <x v="0"/>
    <x v="3"/>
    <x v="1"/>
    <x v="0"/>
    <x v="2"/>
    <x v="0"/>
    <x v="1"/>
    <x v="0"/>
    <x v="2"/>
    <n v="2"/>
    <x v="2"/>
    <n v="4"/>
    <n v="3"/>
    <x v="4"/>
    <x v="3"/>
  </r>
  <r>
    <n v="430"/>
    <s v="2023/06/09 9:38:31 AM GMT+5:30"/>
    <d v="2023-06-09T00:00:00"/>
    <d v="1899-12-30T09:38:31"/>
    <s v="AM"/>
    <n v="21"/>
    <x v="0"/>
    <x v="4"/>
    <x v="11"/>
    <x v="2"/>
    <x v="1"/>
    <x v="2"/>
    <x v="0"/>
    <x v="3"/>
    <x v="1"/>
    <x v="0"/>
    <x v="0"/>
    <x v="0"/>
    <x v="1"/>
    <x v="2"/>
    <x v="2"/>
    <n v="3"/>
    <x v="1"/>
    <n v="3"/>
    <n v="4"/>
    <x v="4"/>
    <x v="0"/>
  </r>
  <r>
    <n v="431"/>
    <s v="2023/06/09 9:39:04 AM GMT+5:30"/>
    <d v="2023-06-09T00:00:00"/>
    <d v="1899-12-30T09:39:04"/>
    <s v="AM"/>
    <n v="32"/>
    <x v="0"/>
    <x v="1"/>
    <x v="7"/>
    <x v="2"/>
    <x v="1"/>
    <x v="3"/>
    <x v="1"/>
    <x v="1"/>
    <x v="2"/>
    <x v="2"/>
    <x v="3"/>
    <x v="1"/>
    <x v="0"/>
    <x v="2"/>
    <x v="1"/>
    <n v="3"/>
    <x v="2"/>
    <n v="3"/>
    <n v="3"/>
    <x v="4"/>
    <x v="3"/>
  </r>
  <r>
    <n v="432"/>
    <s v="2023/06/09 10:22:03 AM GMT+5:30"/>
    <d v="2023-06-09T00:00:00"/>
    <d v="1899-12-30T10:22:03"/>
    <s v="AM"/>
    <n v="35"/>
    <x v="1"/>
    <x v="4"/>
    <x v="10"/>
    <x v="1"/>
    <x v="0"/>
    <x v="1"/>
    <x v="0"/>
    <x v="1"/>
    <x v="1"/>
    <x v="0"/>
    <x v="2"/>
    <x v="0"/>
    <x v="1"/>
    <x v="0"/>
    <x v="2"/>
    <n v="4"/>
    <x v="1"/>
    <n v="3"/>
    <n v="2"/>
    <x v="0"/>
    <x v="3"/>
  </r>
  <r>
    <n v="433"/>
    <s v="2023/06/09 10:22:35 AM GMT+5:30"/>
    <d v="2023-06-09T00:00:00"/>
    <d v="1899-12-30T10:22:35"/>
    <s v="AM"/>
    <n v="37"/>
    <x v="2"/>
    <x v="1"/>
    <x v="20"/>
    <x v="0"/>
    <x v="0"/>
    <x v="1"/>
    <x v="0"/>
    <x v="1"/>
    <x v="1"/>
    <x v="2"/>
    <x v="2"/>
    <x v="0"/>
    <x v="1"/>
    <x v="4"/>
    <x v="2"/>
    <n v="2"/>
    <x v="1"/>
    <n v="2"/>
    <n v="1"/>
    <x v="4"/>
    <x v="0"/>
  </r>
  <r>
    <n v="434"/>
    <s v="2023/06/09 10:23:05 AM GMT+5:30"/>
    <d v="2023-06-09T00:00:00"/>
    <d v="1899-12-30T10:23:05"/>
    <s v="AM"/>
    <n v="23"/>
    <x v="0"/>
    <x v="4"/>
    <x v="1"/>
    <x v="1"/>
    <x v="1"/>
    <x v="2"/>
    <x v="0"/>
    <x v="1"/>
    <x v="0"/>
    <x v="1"/>
    <x v="0"/>
    <x v="3"/>
    <x v="1"/>
    <x v="0"/>
    <x v="0"/>
    <n v="1"/>
    <x v="1"/>
    <n v="4"/>
    <n v="2"/>
    <x v="4"/>
    <x v="0"/>
  </r>
  <r>
    <n v="435"/>
    <s v="2023/06/09 10:23:45 AM GMT+5:30"/>
    <d v="2023-06-09T00:00:00"/>
    <d v="1899-12-30T10:23:45"/>
    <s v="AM"/>
    <n v="33"/>
    <x v="3"/>
    <x v="0"/>
    <x v="1"/>
    <x v="2"/>
    <x v="1"/>
    <x v="3"/>
    <x v="1"/>
    <x v="3"/>
    <x v="1"/>
    <x v="0"/>
    <x v="2"/>
    <x v="0"/>
    <x v="1"/>
    <x v="0"/>
    <x v="2"/>
    <n v="3"/>
    <x v="1"/>
    <n v="3"/>
    <n v="2"/>
    <x v="0"/>
    <x v="3"/>
  </r>
  <r>
    <n v="436"/>
    <s v="2023/06/09 10:24:58 AM GMT+5:30"/>
    <d v="2023-06-09T00:00:00"/>
    <d v="1899-12-30T10:24:58"/>
    <s v="AM"/>
    <n v="35"/>
    <x v="0"/>
    <x v="0"/>
    <x v="6"/>
    <x v="2"/>
    <x v="1"/>
    <x v="2"/>
    <x v="0"/>
    <x v="4"/>
    <x v="1"/>
    <x v="2"/>
    <x v="0"/>
    <x v="0"/>
    <x v="0"/>
    <x v="0"/>
    <x v="2"/>
    <n v="2"/>
    <x v="1"/>
    <n v="3"/>
    <n v="2"/>
    <x v="4"/>
    <x v="0"/>
  </r>
  <r>
    <n v="437"/>
    <s v="2023/06/09 10:25:27 AM GMT+5:30"/>
    <d v="2023-06-09T00:00:00"/>
    <d v="1899-12-30T10:25:27"/>
    <s v="AM"/>
    <n v="44"/>
    <x v="0"/>
    <x v="4"/>
    <x v="1"/>
    <x v="2"/>
    <x v="0"/>
    <x v="2"/>
    <x v="0"/>
    <x v="3"/>
    <x v="1"/>
    <x v="2"/>
    <x v="2"/>
    <x v="0"/>
    <x v="0"/>
    <x v="0"/>
    <x v="2"/>
    <n v="3"/>
    <x v="1"/>
    <n v="4"/>
    <n v="4"/>
    <x v="4"/>
    <x v="0"/>
  </r>
  <r>
    <n v="438"/>
    <s v="2023/06/09 10:26:01 AM GMT+5:30"/>
    <d v="2023-06-09T00:00:00"/>
    <d v="1899-12-30T10:26:01"/>
    <s v="AM"/>
    <n v="34"/>
    <x v="2"/>
    <x v="4"/>
    <x v="1"/>
    <x v="2"/>
    <x v="1"/>
    <x v="2"/>
    <x v="0"/>
    <x v="4"/>
    <x v="1"/>
    <x v="1"/>
    <x v="3"/>
    <x v="3"/>
    <x v="1"/>
    <x v="2"/>
    <x v="2"/>
    <n v="2"/>
    <x v="1"/>
    <n v="3"/>
    <n v="2"/>
    <x v="0"/>
    <x v="0"/>
  </r>
  <r>
    <n v="439"/>
    <s v="2023/06/09 10:26:26 AM GMT+5:30"/>
    <d v="2023-06-09T00:00:00"/>
    <d v="1899-12-30T10:26:26"/>
    <s v="AM"/>
    <n v="34"/>
    <x v="1"/>
    <x v="1"/>
    <x v="1"/>
    <x v="1"/>
    <x v="1"/>
    <x v="2"/>
    <x v="0"/>
    <x v="1"/>
    <x v="2"/>
    <x v="0"/>
    <x v="0"/>
    <x v="3"/>
    <x v="0"/>
    <x v="0"/>
    <x v="1"/>
    <n v="2"/>
    <x v="1"/>
    <n v="3"/>
    <n v="3"/>
    <x v="0"/>
    <x v="3"/>
  </r>
  <r>
    <n v="440"/>
    <s v="2023/06/09 10:26:51 AM GMT+5:30"/>
    <d v="2023-06-09T00:00:00"/>
    <d v="1899-12-30T10:26:51"/>
    <s v="AM"/>
    <n v="34"/>
    <x v="0"/>
    <x v="0"/>
    <x v="7"/>
    <x v="1"/>
    <x v="1"/>
    <x v="2"/>
    <x v="1"/>
    <x v="1"/>
    <x v="1"/>
    <x v="0"/>
    <x v="2"/>
    <x v="3"/>
    <x v="1"/>
    <x v="0"/>
    <x v="1"/>
    <n v="1"/>
    <x v="2"/>
    <n v="3"/>
    <n v="1"/>
    <x v="0"/>
    <x v="3"/>
  </r>
  <r>
    <n v="441"/>
    <s v="2023/06/09 10:28:23 AM GMT+5:30"/>
    <d v="2023-06-09T00:00:00"/>
    <d v="1899-12-30T10:28:23"/>
    <s v="AM"/>
    <n v="34"/>
    <x v="0"/>
    <x v="0"/>
    <x v="1"/>
    <x v="1"/>
    <x v="0"/>
    <x v="1"/>
    <x v="0"/>
    <x v="3"/>
    <x v="1"/>
    <x v="0"/>
    <x v="2"/>
    <x v="1"/>
    <x v="0"/>
    <x v="4"/>
    <x v="2"/>
    <n v="2"/>
    <x v="1"/>
    <n v="2"/>
    <n v="1"/>
    <x v="0"/>
    <x v="0"/>
  </r>
  <r>
    <n v="442"/>
    <s v="2023/06/09 10:28:57 AM GMT+5:30"/>
    <d v="2023-06-09T00:00:00"/>
    <d v="1899-12-30T10:28:57"/>
    <s v="AM"/>
    <n v="34"/>
    <x v="1"/>
    <x v="1"/>
    <x v="14"/>
    <x v="1"/>
    <x v="0"/>
    <x v="2"/>
    <x v="1"/>
    <x v="3"/>
    <x v="2"/>
    <x v="0"/>
    <x v="0"/>
    <x v="3"/>
    <x v="0"/>
    <x v="0"/>
    <x v="2"/>
    <n v="3"/>
    <x v="1"/>
    <n v="3"/>
    <n v="2"/>
    <x v="0"/>
    <x v="3"/>
  </r>
  <r>
    <n v="443"/>
    <s v="2023/06/09 10:30:39 AM GMT+5:30"/>
    <d v="2023-06-09T00:00:00"/>
    <d v="1899-12-30T10:30:39"/>
    <s v="AM"/>
    <n v="23"/>
    <x v="0"/>
    <x v="3"/>
    <x v="0"/>
    <x v="1"/>
    <x v="0"/>
    <x v="2"/>
    <x v="0"/>
    <x v="3"/>
    <x v="1"/>
    <x v="0"/>
    <x v="2"/>
    <x v="0"/>
    <x v="0"/>
    <x v="0"/>
    <x v="2"/>
    <n v="3"/>
    <x v="1"/>
    <n v="3"/>
    <n v="2"/>
    <x v="0"/>
    <x v="1"/>
  </r>
  <r>
    <n v="444"/>
    <s v="2023/06/09 10:31:15 AM GMT+5:30"/>
    <d v="2023-06-09T00:00:00"/>
    <d v="1899-12-30T10:31:15"/>
    <s v="AM"/>
    <n v="33"/>
    <x v="0"/>
    <x v="0"/>
    <x v="1"/>
    <x v="0"/>
    <x v="3"/>
    <x v="2"/>
    <x v="0"/>
    <x v="4"/>
    <x v="1"/>
    <x v="0"/>
    <x v="2"/>
    <x v="0"/>
    <x v="0"/>
    <x v="0"/>
    <x v="2"/>
    <n v="3"/>
    <x v="1"/>
    <n v="3"/>
    <n v="1"/>
    <x v="1"/>
    <x v="3"/>
  </r>
  <r>
    <n v="445"/>
    <s v="2023/06/09 10:58:13 AM GMT+5:30"/>
    <d v="2023-06-09T00:00:00"/>
    <d v="1899-12-30T10:58:13"/>
    <s v="AM"/>
    <n v="23"/>
    <x v="0"/>
    <x v="0"/>
    <x v="1"/>
    <x v="2"/>
    <x v="2"/>
    <x v="3"/>
    <x v="1"/>
    <x v="3"/>
    <x v="1"/>
    <x v="2"/>
    <x v="3"/>
    <x v="2"/>
    <x v="1"/>
    <x v="4"/>
    <x v="2"/>
    <n v="3"/>
    <x v="2"/>
    <n v="3"/>
    <n v="3"/>
    <x v="0"/>
    <x v="0"/>
  </r>
  <r>
    <n v="446"/>
    <s v="2023/06/09 10:58:44 AM GMT+5:30"/>
    <d v="2023-06-09T00:00:00"/>
    <d v="1899-12-30T10:58:44"/>
    <s v="AM"/>
    <n v="34"/>
    <x v="0"/>
    <x v="0"/>
    <x v="18"/>
    <x v="2"/>
    <x v="1"/>
    <x v="1"/>
    <x v="0"/>
    <x v="3"/>
    <x v="1"/>
    <x v="2"/>
    <x v="2"/>
    <x v="0"/>
    <x v="0"/>
    <x v="2"/>
    <x v="0"/>
    <n v="1"/>
    <x v="1"/>
    <n v="3"/>
    <n v="2"/>
    <x v="0"/>
    <x v="0"/>
  </r>
  <r>
    <n v="447"/>
    <s v="2023/06/09 10:59:38 AM GMT+5:30"/>
    <d v="2023-06-09T00:00:00"/>
    <d v="1899-12-30T10:59:38"/>
    <s v="AM"/>
    <n v="23"/>
    <x v="0"/>
    <x v="0"/>
    <x v="9"/>
    <x v="2"/>
    <x v="1"/>
    <x v="1"/>
    <x v="0"/>
    <x v="1"/>
    <x v="1"/>
    <x v="0"/>
    <x v="2"/>
    <x v="0"/>
    <x v="1"/>
    <x v="0"/>
    <x v="0"/>
    <n v="3"/>
    <x v="1"/>
    <n v="3"/>
    <n v="4"/>
    <x v="4"/>
    <x v="0"/>
  </r>
  <r>
    <n v="448"/>
    <s v="2023/06/09 12:22:47 PM GMT+5:30"/>
    <d v="2023-06-09T00:00:00"/>
    <d v="1899-12-30T12:22:47"/>
    <s v="PM"/>
    <n v="34"/>
    <x v="1"/>
    <x v="4"/>
    <x v="1"/>
    <x v="2"/>
    <x v="1"/>
    <x v="2"/>
    <x v="1"/>
    <x v="3"/>
    <x v="1"/>
    <x v="0"/>
    <x v="2"/>
    <x v="0"/>
    <x v="1"/>
    <x v="0"/>
    <x v="2"/>
    <n v="2"/>
    <x v="1"/>
    <n v="2"/>
    <n v="3"/>
    <x v="4"/>
    <x v="3"/>
  </r>
  <r>
    <n v="449"/>
    <s v="2023/06/09 2:22:25 PM GMT+5:30"/>
    <d v="2023-06-09T00:00:00"/>
    <d v="1899-12-30T02:22:25"/>
    <s v="PM"/>
    <n v="23"/>
    <x v="0"/>
    <x v="0"/>
    <x v="1"/>
    <x v="0"/>
    <x v="3"/>
    <x v="0"/>
    <x v="0"/>
    <x v="3"/>
    <x v="1"/>
    <x v="0"/>
    <x v="2"/>
    <x v="3"/>
    <x v="0"/>
    <x v="1"/>
    <x v="2"/>
    <n v="3"/>
    <x v="1"/>
    <n v="3"/>
    <n v="3"/>
    <x v="4"/>
    <x v="0"/>
  </r>
  <r>
    <n v="450"/>
    <s v="2023/06/09 2:23:03 PM GMT+5:30"/>
    <d v="2023-06-09T00:00:00"/>
    <d v="1899-12-30T02:23:03"/>
    <s v="PM"/>
    <n v="23"/>
    <x v="0"/>
    <x v="4"/>
    <x v="0"/>
    <x v="2"/>
    <x v="1"/>
    <x v="2"/>
    <x v="0"/>
    <x v="1"/>
    <x v="1"/>
    <x v="0"/>
    <x v="2"/>
    <x v="0"/>
    <x v="1"/>
    <x v="0"/>
    <x v="2"/>
    <n v="2"/>
    <x v="1"/>
    <n v="4"/>
    <n v="3"/>
    <x v="4"/>
    <x v="0"/>
  </r>
  <r>
    <n v="451"/>
    <s v="2023/06/09 2:23:45 PM GMT+5:30"/>
    <d v="2023-06-09T00:00:00"/>
    <d v="1899-12-30T02:23:45"/>
    <s v="PM"/>
    <n v="23"/>
    <x v="0"/>
    <x v="4"/>
    <x v="9"/>
    <x v="2"/>
    <x v="0"/>
    <x v="2"/>
    <x v="1"/>
    <x v="0"/>
    <x v="1"/>
    <x v="0"/>
    <x v="0"/>
    <x v="4"/>
    <x v="0"/>
    <x v="2"/>
    <x v="2"/>
    <n v="3"/>
    <x v="1"/>
    <n v="4"/>
    <n v="1"/>
    <x v="4"/>
    <x v="0"/>
  </r>
  <r>
    <n v="452"/>
    <s v="2023/06/09 2:34:43 PM GMT+5:30"/>
    <d v="2023-06-09T00:00:00"/>
    <d v="1899-12-30T02:34:43"/>
    <s v="PM"/>
    <n v="23"/>
    <x v="1"/>
    <x v="1"/>
    <x v="26"/>
    <x v="2"/>
    <x v="1"/>
    <x v="2"/>
    <x v="1"/>
    <x v="3"/>
    <x v="1"/>
    <x v="0"/>
    <x v="2"/>
    <x v="0"/>
    <x v="0"/>
    <x v="2"/>
    <x v="2"/>
    <n v="2"/>
    <x v="1"/>
    <n v="2"/>
    <n v="2"/>
    <x v="4"/>
    <x v="0"/>
  </r>
  <r>
    <n v="453"/>
    <s v="2023/06/09 2:35:29 PM GMT+5:30"/>
    <d v="2023-06-09T00:00:00"/>
    <d v="1899-12-30T02:35:29"/>
    <s v="PM"/>
    <n v="45"/>
    <x v="0"/>
    <x v="0"/>
    <x v="15"/>
    <x v="2"/>
    <x v="1"/>
    <x v="2"/>
    <x v="1"/>
    <x v="3"/>
    <x v="1"/>
    <x v="0"/>
    <x v="2"/>
    <x v="0"/>
    <x v="0"/>
    <x v="4"/>
    <x v="2"/>
    <n v="3"/>
    <x v="2"/>
    <n v="2"/>
    <n v="3"/>
    <x v="4"/>
    <x v="3"/>
  </r>
  <r>
    <n v="454"/>
    <s v="2023/06/09 2:36:09 PM GMT+5:30"/>
    <d v="2023-06-09T00:00:00"/>
    <d v="1899-12-30T02:36:09"/>
    <s v="PM"/>
    <n v="23"/>
    <x v="0"/>
    <x v="2"/>
    <x v="1"/>
    <x v="1"/>
    <x v="3"/>
    <x v="1"/>
    <x v="0"/>
    <x v="1"/>
    <x v="0"/>
    <x v="1"/>
    <x v="2"/>
    <x v="0"/>
    <x v="0"/>
    <x v="2"/>
    <x v="2"/>
    <n v="2"/>
    <x v="1"/>
    <n v="2"/>
    <n v="1"/>
    <x v="0"/>
    <x v="0"/>
  </r>
  <r>
    <n v="455"/>
    <s v="2023/06/09 2:36:46 PM GMT+5:30"/>
    <d v="2023-06-09T00:00:00"/>
    <d v="1899-12-30T02:36:46"/>
    <s v="PM"/>
    <n v="34"/>
    <x v="1"/>
    <x v="4"/>
    <x v="0"/>
    <x v="2"/>
    <x v="1"/>
    <x v="2"/>
    <x v="0"/>
    <x v="1"/>
    <x v="1"/>
    <x v="0"/>
    <x v="0"/>
    <x v="3"/>
    <x v="1"/>
    <x v="0"/>
    <x v="2"/>
    <n v="3"/>
    <x v="1"/>
    <n v="2"/>
    <n v="3"/>
    <x v="4"/>
    <x v="3"/>
  </r>
  <r>
    <n v="456"/>
    <s v="2023/06/09 2:39:16 PM GMT+5:30"/>
    <d v="2023-06-09T00:00:00"/>
    <d v="1899-12-30T02:39:16"/>
    <s v="PM"/>
    <n v="45"/>
    <x v="0"/>
    <x v="1"/>
    <x v="9"/>
    <x v="0"/>
    <x v="0"/>
    <x v="2"/>
    <x v="0"/>
    <x v="3"/>
    <x v="1"/>
    <x v="0"/>
    <x v="2"/>
    <x v="0"/>
    <x v="1"/>
    <x v="0"/>
    <x v="2"/>
    <n v="3"/>
    <x v="1"/>
    <n v="3"/>
    <n v="3"/>
    <x v="4"/>
    <x v="3"/>
  </r>
  <r>
    <n v="457"/>
    <s v="2023/06/09 2:39:47 PM GMT+5:30"/>
    <d v="2023-06-09T00:00:00"/>
    <d v="1899-12-30T02:39:47"/>
    <s v="PM"/>
    <n v="34"/>
    <x v="0"/>
    <x v="4"/>
    <x v="0"/>
    <x v="2"/>
    <x v="0"/>
    <x v="2"/>
    <x v="0"/>
    <x v="1"/>
    <x v="1"/>
    <x v="0"/>
    <x v="2"/>
    <x v="0"/>
    <x v="0"/>
    <x v="0"/>
    <x v="2"/>
    <n v="3"/>
    <x v="1"/>
    <n v="3"/>
    <n v="2"/>
    <x v="4"/>
    <x v="3"/>
  </r>
  <r>
    <n v="458"/>
    <s v="2023/06/09 2:40:21 PM GMT+5:30"/>
    <d v="2023-06-09T00:00:00"/>
    <d v="1899-12-30T02:40:21"/>
    <s v="PM"/>
    <n v="45"/>
    <x v="0"/>
    <x v="0"/>
    <x v="2"/>
    <x v="2"/>
    <x v="1"/>
    <x v="2"/>
    <x v="0"/>
    <x v="3"/>
    <x v="1"/>
    <x v="0"/>
    <x v="2"/>
    <x v="1"/>
    <x v="0"/>
    <x v="2"/>
    <x v="2"/>
    <n v="3"/>
    <x v="1"/>
    <n v="2"/>
    <n v="1"/>
    <x v="0"/>
    <x v="0"/>
  </r>
  <r>
    <n v="459"/>
    <s v="2023/06/09 2:41:53 PM GMT+5:30"/>
    <d v="2023-06-09T00:00:00"/>
    <d v="1899-12-30T02:41:53"/>
    <s v="PM"/>
    <n v="67"/>
    <x v="0"/>
    <x v="0"/>
    <x v="0"/>
    <x v="2"/>
    <x v="1"/>
    <x v="2"/>
    <x v="0"/>
    <x v="1"/>
    <x v="1"/>
    <x v="1"/>
    <x v="2"/>
    <x v="0"/>
    <x v="0"/>
    <x v="2"/>
    <x v="2"/>
    <n v="1"/>
    <x v="0"/>
    <n v="3"/>
    <n v="3"/>
    <x v="4"/>
    <x v="3"/>
  </r>
  <r>
    <n v="460"/>
    <s v="2023/06/09 2:42:24 PM GMT+5:30"/>
    <d v="2023-06-09T00:00:00"/>
    <d v="1899-12-30T02:42:24"/>
    <s v="PM"/>
    <n v="34"/>
    <x v="3"/>
    <x v="4"/>
    <x v="0"/>
    <x v="2"/>
    <x v="2"/>
    <x v="2"/>
    <x v="0"/>
    <x v="1"/>
    <x v="1"/>
    <x v="1"/>
    <x v="0"/>
    <x v="3"/>
    <x v="0"/>
    <x v="2"/>
    <x v="2"/>
    <n v="2"/>
    <x v="0"/>
    <n v="3"/>
    <n v="2"/>
    <x v="0"/>
    <x v="3"/>
  </r>
  <r>
    <n v="461"/>
    <s v="2023/06/09 2:42:57 PM GMT+5:30"/>
    <d v="2023-06-09T00:00:00"/>
    <d v="1899-12-30T02:42:57"/>
    <s v="PM"/>
    <n v="21"/>
    <x v="0"/>
    <x v="0"/>
    <x v="0"/>
    <x v="2"/>
    <x v="0"/>
    <x v="1"/>
    <x v="1"/>
    <x v="1"/>
    <x v="1"/>
    <x v="0"/>
    <x v="2"/>
    <x v="0"/>
    <x v="0"/>
    <x v="2"/>
    <x v="1"/>
    <n v="3"/>
    <x v="1"/>
    <n v="3"/>
    <n v="3"/>
    <x v="4"/>
    <x v="3"/>
  </r>
  <r>
    <n v="462"/>
    <s v="2023/06/09 2:43:37 PM GMT+5:30"/>
    <d v="2023-06-09T00:00:00"/>
    <d v="1899-12-30T02:43:37"/>
    <s v="PM"/>
    <n v="17"/>
    <x v="0"/>
    <x v="0"/>
    <x v="1"/>
    <x v="2"/>
    <x v="0"/>
    <x v="1"/>
    <x v="1"/>
    <x v="3"/>
    <x v="1"/>
    <x v="0"/>
    <x v="2"/>
    <x v="0"/>
    <x v="1"/>
    <x v="2"/>
    <x v="0"/>
    <n v="3"/>
    <x v="1"/>
    <n v="3"/>
    <n v="2"/>
    <x v="0"/>
    <x v="3"/>
  </r>
  <r>
    <n v="463"/>
    <s v="2023/06/09 2:44:09 PM GMT+5:30"/>
    <d v="2023-06-09T00:00:00"/>
    <d v="1899-12-30T02:44:09"/>
    <s v="PM"/>
    <n v="34"/>
    <x v="0"/>
    <x v="0"/>
    <x v="1"/>
    <x v="2"/>
    <x v="0"/>
    <x v="1"/>
    <x v="0"/>
    <x v="1"/>
    <x v="1"/>
    <x v="0"/>
    <x v="2"/>
    <x v="3"/>
    <x v="0"/>
    <x v="0"/>
    <x v="2"/>
    <n v="2"/>
    <x v="1"/>
    <n v="3"/>
    <n v="3"/>
    <x v="0"/>
    <x v="1"/>
  </r>
  <r>
    <n v="464"/>
    <s v="2023/06/09 2:49:20 PM GMT+5:30"/>
    <d v="2023-06-09T00:00:00"/>
    <d v="1899-12-30T02:49:20"/>
    <s v="PM"/>
    <n v="46"/>
    <x v="1"/>
    <x v="0"/>
    <x v="1"/>
    <x v="2"/>
    <x v="0"/>
    <x v="1"/>
    <x v="0"/>
    <x v="3"/>
    <x v="1"/>
    <x v="2"/>
    <x v="0"/>
    <x v="0"/>
    <x v="0"/>
    <x v="0"/>
    <x v="2"/>
    <n v="3"/>
    <x v="1"/>
    <n v="3"/>
    <n v="3"/>
    <x v="0"/>
    <x v="3"/>
  </r>
  <r>
    <n v="465"/>
    <s v="2023/06/09 2:51:07 PM GMT+5:30"/>
    <d v="2023-06-09T00:00:00"/>
    <d v="1899-12-30T02:51:07"/>
    <s v="PM"/>
    <n v="54"/>
    <x v="0"/>
    <x v="0"/>
    <x v="1"/>
    <x v="2"/>
    <x v="0"/>
    <x v="1"/>
    <x v="0"/>
    <x v="3"/>
    <x v="1"/>
    <x v="0"/>
    <x v="0"/>
    <x v="0"/>
    <x v="0"/>
    <x v="2"/>
    <x v="2"/>
    <n v="3"/>
    <x v="1"/>
    <n v="3"/>
    <n v="3"/>
    <x v="4"/>
    <x v="1"/>
  </r>
  <r>
    <n v="466"/>
    <s v="2023/06/09 3:00:03 PM GMT+5:30"/>
    <d v="2023-06-09T00:00:00"/>
    <d v="1899-12-30T03:00:03"/>
    <s v="PM"/>
    <n v="56"/>
    <x v="1"/>
    <x v="4"/>
    <x v="1"/>
    <x v="2"/>
    <x v="1"/>
    <x v="2"/>
    <x v="0"/>
    <x v="3"/>
    <x v="1"/>
    <x v="0"/>
    <x v="2"/>
    <x v="0"/>
    <x v="0"/>
    <x v="0"/>
    <x v="2"/>
    <n v="3"/>
    <x v="1"/>
    <n v="3"/>
    <n v="3"/>
    <x v="4"/>
    <x v="3"/>
  </r>
  <r>
    <n v="467"/>
    <s v="2023/06/09 3:06:37 PM GMT+5:30"/>
    <d v="2023-06-09T00:00:00"/>
    <d v="1899-12-30T03:06:37"/>
    <s v="PM"/>
    <n v="50"/>
    <x v="1"/>
    <x v="0"/>
    <x v="12"/>
    <x v="2"/>
    <x v="0"/>
    <x v="2"/>
    <x v="0"/>
    <x v="3"/>
    <x v="1"/>
    <x v="0"/>
    <x v="0"/>
    <x v="0"/>
    <x v="0"/>
    <x v="0"/>
    <x v="2"/>
    <n v="3"/>
    <x v="1"/>
    <n v="3"/>
    <n v="4"/>
    <x v="4"/>
    <x v="2"/>
  </r>
  <r>
    <n v="468"/>
    <s v="2023/06/09 3:07:36 PM GMT+5:30"/>
    <d v="2023-06-09T00:00:00"/>
    <d v="1899-12-30T03:07:36"/>
    <s v="PM"/>
    <n v="56"/>
    <x v="1"/>
    <x v="0"/>
    <x v="0"/>
    <x v="2"/>
    <x v="1"/>
    <x v="2"/>
    <x v="0"/>
    <x v="3"/>
    <x v="1"/>
    <x v="0"/>
    <x v="2"/>
    <x v="1"/>
    <x v="0"/>
    <x v="0"/>
    <x v="0"/>
    <n v="4"/>
    <x v="1"/>
    <n v="3"/>
    <n v="3"/>
    <x v="4"/>
    <x v="0"/>
  </r>
  <r>
    <n v="469"/>
    <s v="2023/06/09 3:08:38 PM GMT+5:30"/>
    <d v="2023-06-09T00:00:00"/>
    <d v="1899-12-30T03:08:38"/>
    <s v="PM"/>
    <n v="22"/>
    <x v="1"/>
    <x v="0"/>
    <x v="1"/>
    <x v="0"/>
    <x v="0"/>
    <x v="0"/>
    <x v="0"/>
    <x v="3"/>
    <x v="1"/>
    <x v="0"/>
    <x v="0"/>
    <x v="3"/>
    <x v="1"/>
    <x v="0"/>
    <x v="2"/>
    <n v="4"/>
    <x v="1"/>
    <n v="3"/>
    <n v="3"/>
    <x v="0"/>
    <x v="3"/>
  </r>
  <r>
    <n v="470"/>
    <s v="2023/06/09 3:09:41 PM GMT+5:30"/>
    <d v="2023-06-09T00:00:00"/>
    <d v="1899-12-30T03:09:41"/>
    <s v="PM"/>
    <n v="25"/>
    <x v="1"/>
    <x v="0"/>
    <x v="1"/>
    <x v="2"/>
    <x v="1"/>
    <x v="2"/>
    <x v="0"/>
    <x v="3"/>
    <x v="1"/>
    <x v="0"/>
    <x v="0"/>
    <x v="0"/>
    <x v="1"/>
    <x v="2"/>
    <x v="2"/>
    <n v="3"/>
    <x v="1"/>
    <n v="3"/>
    <n v="3"/>
    <x v="4"/>
    <x v="3"/>
  </r>
  <r>
    <n v="471"/>
    <s v="2023/06/09 3:10:36 PM GMT+5:30"/>
    <d v="2023-06-09T00:00:00"/>
    <d v="1899-12-30T03:10:36"/>
    <s v="PM"/>
    <n v="23"/>
    <x v="2"/>
    <x v="0"/>
    <x v="0"/>
    <x v="2"/>
    <x v="1"/>
    <x v="2"/>
    <x v="0"/>
    <x v="3"/>
    <x v="1"/>
    <x v="0"/>
    <x v="2"/>
    <x v="0"/>
    <x v="0"/>
    <x v="0"/>
    <x v="2"/>
    <n v="3"/>
    <x v="1"/>
    <n v="3"/>
    <n v="3"/>
    <x v="0"/>
    <x v="3"/>
  </r>
  <r>
    <n v="472"/>
    <s v="2023/06/09 3:16:30 PM GMT+5:30"/>
    <d v="2023-06-09T00:00:00"/>
    <d v="1899-12-30T03:16:30"/>
    <s v="PM"/>
    <n v="23"/>
    <x v="1"/>
    <x v="4"/>
    <x v="1"/>
    <x v="2"/>
    <x v="1"/>
    <x v="2"/>
    <x v="0"/>
    <x v="3"/>
    <x v="1"/>
    <x v="0"/>
    <x v="2"/>
    <x v="0"/>
    <x v="0"/>
    <x v="1"/>
    <x v="2"/>
    <n v="3"/>
    <x v="1"/>
    <n v="3"/>
    <n v="3"/>
    <x v="4"/>
    <x v="3"/>
  </r>
  <r>
    <n v="473"/>
    <s v="2023/06/09 3:17:31 PM GMT+5:30"/>
    <d v="2023-06-09T00:00:00"/>
    <d v="1899-12-30T03:17:31"/>
    <s v="PM"/>
    <n v="56"/>
    <x v="0"/>
    <x v="0"/>
    <x v="1"/>
    <x v="2"/>
    <x v="0"/>
    <x v="1"/>
    <x v="0"/>
    <x v="3"/>
    <x v="1"/>
    <x v="0"/>
    <x v="0"/>
    <x v="0"/>
    <x v="0"/>
    <x v="0"/>
    <x v="2"/>
    <n v="3"/>
    <x v="1"/>
    <n v="3"/>
    <n v="3"/>
    <x v="4"/>
    <x v="3"/>
  </r>
  <r>
    <n v="474"/>
    <s v="2023/06/09 3:18:25 PM GMT+5:30"/>
    <d v="2023-06-09T00:00:00"/>
    <d v="1899-12-30T03:18:25"/>
    <s v="PM"/>
    <n v="56"/>
    <x v="0"/>
    <x v="3"/>
    <x v="9"/>
    <x v="2"/>
    <x v="0"/>
    <x v="2"/>
    <x v="0"/>
    <x v="3"/>
    <x v="1"/>
    <x v="0"/>
    <x v="0"/>
    <x v="0"/>
    <x v="0"/>
    <x v="2"/>
    <x v="2"/>
    <n v="3"/>
    <x v="1"/>
    <n v="3"/>
    <n v="3"/>
    <x v="4"/>
    <x v="3"/>
  </r>
  <r>
    <n v="475"/>
    <s v="2023/06/09 3:19:53 PM GMT+5:30"/>
    <d v="2023-06-09T00:00:00"/>
    <d v="1899-12-30T03:19:53"/>
    <s v="PM"/>
    <n v="23"/>
    <x v="0"/>
    <x v="0"/>
    <x v="0"/>
    <x v="2"/>
    <x v="1"/>
    <x v="2"/>
    <x v="0"/>
    <x v="3"/>
    <x v="1"/>
    <x v="0"/>
    <x v="0"/>
    <x v="0"/>
    <x v="0"/>
    <x v="0"/>
    <x v="0"/>
    <n v="3"/>
    <x v="1"/>
    <n v="3"/>
    <n v="3"/>
    <x v="4"/>
    <x v="0"/>
  </r>
  <r>
    <n v="476"/>
    <s v="2023/06/09 3:22:15 PM GMT+5:30"/>
    <d v="2023-06-09T00:00:00"/>
    <d v="1899-12-30T03:22:15"/>
    <s v="PM"/>
    <n v="56"/>
    <x v="0"/>
    <x v="4"/>
    <x v="3"/>
    <x v="2"/>
    <x v="0"/>
    <x v="2"/>
    <x v="0"/>
    <x v="3"/>
    <x v="0"/>
    <x v="0"/>
    <x v="0"/>
    <x v="0"/>
    <x v="0"/>
    <x v="2"/>
    <x v="1"/>
    <n v="4"/>
    <x v="1"/>
    <n v="3"/>
    <n v="3"/>
    <x v="4"/>
    <x v="0"/>
  </r>
  <r>
    <n v="477"/>
    <s v="2023/06/09 3:23:38 PM GMT+5:30"/>
    <d v="2023-06-09T00:00:00"/>
    <d v="1899-12-30T03:23:38"/>
    <s v="PM"/>
    <n v="23"/>
    <x v="0"/>
    <x v="0"/>
    <x v="0"/>
    <x v="2"/>
    <x v="3"/>
    <x v="2"/>
    <x v="0"/>
    <x v="3"/>
    <x v="1"/>
    <x v="0"/>
    <x v="1"/>
    <x v="0"/>
    <x v="0"/>
    <x v="2"/>
    <x v="2"/>
    <n v="3"/>
    <x v="1"/>
    <n v="3"/>
    <n v="3"/>
    <x v="4"/>
    <x v="3"/>
  </r>
  <r>
    <n v="478"/>
    <s v="2023/06/09 3:24:36 PM GMT+5:30"/>
    <d v="2023-06-09T00:00:00"/>
    <d v="1899-12-30T03:24:36"/>
    <s v="PM"/>
    <n v="45"/>
    <x v="0"/>
    <x v="0"/>
    <x v="14"/>
    <x v="2"/>
    <x v="0"/>
    <x v="2"/>
    <x v="0"/>
    <x v="3"/>
    <x v="1"/>
    <x v="0"/>
    <x v="0"/>
    <x v="0"/>
    <x v="0"/>
    <x v="0"/>
    <x v="2"/>
    <n v="3"/>
    <x v="1"/>
    <n v="3"/>
    <n v="3"/>
    <x v="0"/>
    <x v="3"/>
  </r>
  <r>
    <n v="479"/>
    <s v="2023/06/09 3:25:33 PM GMT+5:30"/>
    <d v="2023-06-09T00:00:00"/>
    <d v="1899-12-30T03:25:33"/>
    <s v="PM"/>
    <n v="23"/>
    <x v="0"/>
    <x v="0"/>
    <x v="0"/>
    <x v="2"/>
    <x v="0"/>
    <x v="2"/>
    <x v="0"/>
    <x v="3"/>
    <x v="1"/>
    <x v="0"/>
    <x v="0"/>
    <x v="0"/>
    <x v="0"/>
    <x v="2"/>
    <x v="2"/>
    <n v="3"/>
    <x v="1"/>
    <n v="4"/>
    <n v="3"/>
    <x v="1"/>
    <x v="3"/>
  </r>
  <r>
    <n v="480"/>
    <s v="2023/06/09 3:26:38 PM GMT+5:30"/>
    <d v="2023-06-09T00:00:00"/>
    <d v="1899-12-30T03:26:38"/>
    <s v="PM"/>
    <n v="23"/>
    <x v="0"/>
    <x v="1"/>
    <x v="0"/>
    <x v="2"/>
    <x v="1"/>
    <x v="2"/>
    <x v="0"/>
    <x v="3"/>
    <x v="1"/>
    <x v="0"/>
    <x v="0"/>
    <x v="0"/>
    <x v="0"/>
    <x v="2"/>
    <x v="0"/>
    <n v="3"/>
    <x v="1"/>
    <n v="3"/>
    <n v="3"/>
    <x v="4"/>
    <x v="3"/>
  </r>
  <r>
    <n v="481"/>
    <s v="2023/06/09 4:28:30 PM GMT+5:30"/>
    <d v="2023-06-09T00:00:00"/>
    <d v="1899-12-30T04:28:30"/>
    <s v="PM"/>
    <n v="34"/>
    <x v="1"/>
    <x v="0"/>
    <x v="1"/>
    <x v="2"/>
    <x v="1"/>
    <x v="2"/>
    <x v="0"/>
    <x v="3"/>
    <x v="1"/>
    <x v="2"/>
    <x v="2"/>
    <x v="1"/>
    <x v="1"/>
    <x v="4"/>
    <x v="0"/>
    <n v="2"/>
    <x v="1"/>
    <n v="1"/>
    <n v="3"/>
    <x v="4"/>
    <x v="3"/>
  </r>
  <r>
    <n v="482"/>
    <s v="2023/06/09 4:28:58 PM GMT+5:30"/>
    <d v="2023-06-09T00:00:00"/>
    <d v="1899-12-30T04:28:58"/>
    <s v="PM"/>
    <n v="34"/>
    <x v="0"/>
    <x v="0"/>
    <x v="1"/>
    <x v="1"/>
    <x v="0"/>
    <x v="2"/>
    <x v="1"/>
    <x v="1"/>
    <x v="1"/>
    <x v="0"/>
    <x v="0"/>
    <x v="1"/>
    <x v="0"/>
    <x v="0"/>
    <x v="2"/>
    <n v="2"/>
    <x v="1"/>
    <n v="2"/>
    <n v="2"/>
    <x v="4"/>
    <x v="0"/>
  </r>
  <r>
    <n v="483"/>
    <s v="2023/06/09 4:29:23 PM GMT+5:30"/>
    <d v="2023-06-09T00:00:00"/>
    <d v="1899-12-30T04:29:23"/>
    <s v="PM"/>
    <n v="45"/>
    <x v="3"/>
    <x v="0"/>
    <x v="0"/>
    <x v="1"/>
    <x v="1"/>
    <x v="1"/>
    <x v="1"/>
    <x v="1"/>
    <x v="0"/>
    <x v="1"/>
    <x v="2"/>
    <x v="3"/>
    <x v="0"/>
    <x v="2"/>
    <x v="1"/>
    <n v="2"/>
    <x v="1"/>
    <n v="3"/>
    <n v="2"/>
    <x v="0"/>
    <x v="1"/>
  </r>
  <r>
    <n v="484"/>
    <s v="2023/06/09 4:29:50 PM GMT+5:30"/>
    <d v="2023-06-09T00:00:00"/>
    <d v="1899-12-30T04:29:50"/>
    <s v="PM"/>
    <n v="33"/>
    <x v="1"/>
    <x v="4"/>
    <x v="0"/>
    <x v="1"/>
    <x v="1"/>
    <x v="2"/>
    <x v="0"/>
    <x v="0"/>
    <x v="2"/>
    <x v="2"/>
    <x v="2"/>
    <x v="3"/>
    <x v="0"/>
    <x v="2"/>
    <x v="1"/>
    <n v="2"/>
    <x v="0"/>
    <n v="2"/>
    <n v="2"/>
    <x v="0"/>
    <x v="1"/>
  </r>
  <r>
    <n v="485"/>
    <s v="2023/06/09 4:30:15 PM GMT+5:30"/>
    <d v="2023-06-09T00:00:00"/>
    <d v="1899-12-30T04:30:15"/>
    <s v="PM"/>
    <n v="34"/>
    <x v="0"/>
    <x v="4"/>
    <x v="0"/>
    <x v="2"/>
    <x v="0"/>
    <x v="1"/>
    <x v="0"/>
    <x v="1"/>
    <x v="0"/>
    <x v="1"/>
    <x v="0"/>
    <x v="3"/>
    <x v="0"/>
    <x v="2"/>
    <x v="2"/>
    <n v="2"/>
    <x v="1"/>
    <n v="2"/>
    <n v="1"/>
    <x v="0"/>
    <x v="0"/>
  </r>
  <r>
    <n v="486"/>
    <s v="2023/06/09 4:30:40 PM GMT+5:30"/>
    <d v="2023-06-09T00:00:00"/>
    <d v="1899-12-30T04:30:40"/>
    <s v="PM"/>
    <n v="45"/>
    <x v="1"/>
    <x v="4"/>
    <x v="0"/>
    <x v="2"/>
    <x v="1"/>
    <x v="2"/>
    <x v="1"/>
    <x v="3"/>
    <x v="1"/>
    <x v="0"/>
    <x v="0"/>
    <x v="3"/>
    <x v="0"/>
    <x v="1"/>
    <x v="2"/>
    <n v="4"/>
    <x v="1"/>
    <n v="3"/>
    <n v="3"/>
    <x v="0"/>
    <x v="3"/>
  </r>
  <r>
    <n v="487"/>
    <s v="2023/06/09 4:31:06 PM GMT+5:30"/>
    <d v="2023-06-09T00:00:00"/>
    <d v="1899-12-30T04:31:06"/>
    <s v="PM"/>
    <n v="45"/>
    <x v="2"/>
    <x v="0"/>
    <x v="0"/>
    <x v="1"/>
    <x v="0"/>
    <x v="3"/>
    <x v="1"/>
    <x v="1"/>
    <x v="2"/>
    <x v="0"/>
    <x v="2"/>
    <x v="3"/>
    <x v="0"/>
    <x v="1"/>
    <x v="1"/>
    <n v="3"/>
    <x v="1"/>
    <n v="3"/>
    <n v="3"/>
    <x v="4"/>
    <x v="1"/>
  </r>
  <r>
    <n v="488"/>
    <s v="2023/06/09 4:31:33 PM GMT+5:30"/>
    <d v="2023-06-09T00:00:00"/>
    <d v="1899-12-30T04:31:33"/>
    <s v="PM"/>
    <n v="34"/>
    <x v="0"/>
    <x v="4"/>
    <x v="1"/>
    <x v="1"/>
    <x v="0"/>
    <x v="2"/>
    <x v="1"/>
    <x v="1"/>
    <x v="1"/>
    <x v="1"/>
    <x v="2"/>
    <x v="0"/>
    <x v="0"/>
    <x v="1"/>
    <x v="2"/>
    <n v="2"/>
    <x v="1"/>
    <n v="2"/>
    <n v="3"/>
    <x v="0"/>
    <x v="3"/>
  </r>
  <r>
    <n v="489"/>
    <s v="2023/06/09 4:32:00 PM GMT+5:30"/>
    <d v="2023-06-09T00:00:00"/>
    <d v="1899-12-30T04:32:00"/>
    <s v="PM"/>
    <n v="67"/>
    <x v="1"/>
    <x v="0"/>
    <x v="14"/>
    <x v="2"/>
    <x v="0"/>
    <x v="1"/>
    <x v="0"/>
    <x v="3"/>
    <x v="2"/>
    <x v="0"/>
    <x v="1"/>
    <x v="0"/>
    <x v="0"/>
    <x v="4"/>
    <x v="2"/>
    <n v="2"/>
    <x v="1"/>
    <n v="4"/>
    <n v="2"/>
    <x v="4"/>
    <x v="0"/>
  </r>
  <r>
    <n v="490"/>
    <s v="2023/06/09 4:32:28 PM GMT+5:30"/>
    <d v="2023-06-09T00:00:00"/>
    <d v="1899-12-30T04:32:28"/>
    <s v="PM"/>
    <n v="34"/>
    <x v="0"/>
    <x v="4"/>
    <x v="0"/>
    <x v="2"/>
    <x v="0"/>
    <x v="2"/>
    <x v="0"/>
    <x v="3"/>
    <x v="1"/>
    <x v="4"/>
    <x v="0"/>
    <x v="0"/>
    <x v="0"/>
    <x v="2"/>
    <x v="2"/>
    <n v="3"/>
    <x v="1"/>
    <n v="3"/>
    <n v="4"/>
    <x v="4"/>
    <x v="0"/>
  </r>
  <r>
    <n v="491"/>
    <s v="2023/06/09 4:32:56 PM GMT+5:30"/>
    <d v="2023-06-09T00:00:00"/>
    <d v="1899-12-30T04:32:56"/>
    <s v="PM"/>
    <n v="45"/>
    <x v="3"/>
    <x v="2"/>
    <x v="0"/>
    <x v="1"/>
    <x v="0"/>
    <x v="1"/>
    <x v="1"/>
    <x v="4"/>
    <x v="1"/>
    <x v="4"/>
    <x v="0"/>
    <x v="0"/>
    <x v="0"/>
    <x v="0"/>
    <x v="2"/>
    <n v="3"/>
    <x v="1"/>
    <n v="2"/>
    <n v="2"/>
    <x v="4"/>
    <x v="3"/>
  </r>
  <r>
    <n v="492"/>
    <s v="2023/06/09 4:33:19 PM GMT+5:30"/>
    <d v="2023-06-09T00:00:00"/>
    <d v="1899-12-30T04:33:19"/>
    <s v="PM"/>
    <n v="23"/>
    <x v="0"/>
    <x v="1"/>
    <x v="1"/>
    <x v="2"/>
    <x v="0"/>
    <x v="1"/>
    <x v="0"/>
    <x v="3"/>
    <x v="1"/>
    <x v="0"/>
    <x v="0"/>
    <x v="0"/>
    <x v="0"/>
    <x v="0"/>
    <x v="2"/>
    <n v="3"/>
    <x v="1"/>
    <n v="3"/>
    <n v="3"/>
    <x v="0"/>
    <x v="0"/>
  </r>
  <r>
    <n v="493"/>
    <s v="2023/06/09 7:22:11 PM GMT+5:30"/>
    <d v="2023-06-09T00:00:00"/>
    <d v="1899-12-30T07:22:11"/>
    <s v="PM"/>
    <n v="21"/>
    <x v="1"/>
    <x v="2"/>
    <x v="1"/>
    <x v="2"/>
    <x v="1"/>
    <x v="2"/>
    <x v="0"/>
    <x v="3"/>
    <x v="1"/>
    <x v="0"/>
    <x v="2"/>
    <x v="0"/>
    <x v="0"/>
    <x v="0"/>
    <x v="2"/>
    <n v="3"/>
    <x v="1"/>
    <n v="3"/>
    <n v="3"/>
    <x v="4"/>
    <x v="3"/>
  </r>
  <r>
    <n v="494"/>
    <s v="2023/06/09 7:23:09 PM GMT+5:30"/>
    <d v="2023-06-09T00:00:00"/>
    <d v="1899-12-30T07:23:09"/>
    <s v="PM"/>
    <n v="23"/>
    <x v="0"/>
    <x v="0"/>
    <x v="0"/>
    <x v="2"/>
    <x v="0"/>
    <x v="2"/>
    <x v="0"/>
    <x v="3"/>
    <x v="1"/>
    <x v="0"/>
    <x v="1"/>
    <x v="0"/>
    <x v="0"/>
    <x v="0"/>
    <x v="2"/>
    <n v="3"/>
    <x v="1"/>
    <n v="4"/>
    <n v="4"/>
    <x v="2"/>
    <x v="3"/>
  </r>
  <r>
    <n v="495"/>
    <s v="2023/06/09 7:24:06 PM GMT+5:30"/>
    <d v="2023-06-09T00:00:00"/>
    <d v="1899-12-30T07:24:06"/>
    <s v="PM"/>
    <n v="23"/>
    <x v="1"/>
    <x v="3"/>
    <x v="4"/>
    <x v="2"/>
    <x v="0"/>
    <x v="2"/>
    <x v="0"/>
    <x v="3"/>
    <x v="1"/>
    <x v="0"/>
    <x v="0"/>
    <x v="0"/>
    <x v="0"/>
    <x v="0"/>
    <x v="2"/>
    <n v="3"/>
    <x v="0"/>
    <n v="3"/>
    <n v="3"/>
    <x v="0"/>
    <x v="0"/>
  </r>
  <r>
    <n v="496"/>
    <s v="2023/06/09 7:24:57 PM GMT+5:30"/>
    <d v="2023-06-09T00:00:00"/>
    <d v="1899-12-30T07:24:57"/>
    <s v="PM"/>
    <n v="42"/>
    <x v="0"/>
    <x v="4"/>
    <x v="1"/>
    <x v="2"/>
    <x v="0"/>
    <x v="2"/>
    <x v="0"/>
    <x v="3"/>
    <x v="1"/>
    <x v="0"/>
    <x v="2"/>
    <x v="2"/>
    <x v="0"/>
    <x v="0"/>
    <x v="2"/>
    <n v="3"/>
    <x v="1"/>
    <n v="3"/>
    <n v="3"/>
    <x v="4"/>
    <x v="3"/>
  </r>
  <r>
    <n v="497"/>
    <s v="2023/06/09 7:26:02 PM GMT+5:30"/>
    <d v="2023-06-09T00:00:00"/>
    <d v="1899-12-30T07:26:02"/>
    <s v="PM"/>
    <n v="23"/>
    <x v="1"/>
    <x v="4"/>
    <x v="1"/>
    <x v="2"/>
    <x v="1"/>
    <x v="0"/>
    <x v="0"/>
    <x v="3"/>
    <x v="1"/>
    <x v="0"/>
    <x v="2"/>
    <x v="0"/>
    <x v="0"/>
    <x v="0"/>
    <x v="2"/>
    <n v="4"/>
    <x v="1"/>
    <n v="3"/>
    <n v="3"/>
    <x v="4"/>
    <x v="2"/>
  </r>
  <r>
    <n v="498"/>
    <s v="2023/06/09 7:27:00 PM GMT+5:30"/>
    <d v="2023-06-09T00:00:00"/>
    <d v="1899-12-30T07:27:00"/>
    <s v="PM"/>
    <n v="23"/>
    <x v="1"/>
    <x v="3"/>
    <x v="0"/>
    <x v="2"/>
    <x v="1"/>
    <x v="2"/>
    <x v="0"/>
    <x v="3"/>
    <x v="1"/>
    <x v="4"/>
    <x v="2"/>
    <x v="0"/>
    <x v="0"/>
    <x v="3"/>
    <x v="2"/>
    <n v="3"/>
    <x v="1"/>
    <n v="3"/>
    <n v="3"/>
    <x v="1"/>
    <x v="3"/>
  </r>
  <r>
    <n v="499"/>
    <s v="2023/06/09 7:28:09 PM GMT+5:30"/>
    <d v="2023-06-09T00:00:00"/>
    <d v="1899-12-30T07:28:09"/>
    <s v="PM"/>
    <n v="25"/>
    <x v="1"/>
    <x v="0"/>
    <x v="0"/>
    <x v="2"/>
    <x v="1"/>
    <x v="1"/>
    <x v="0"/>
    <x v="3"/>
    <x v="1"/>
    <x v="0"/>
    <x v="3"/>
    <x v="1"/>
    <x v="0"/>
    <x v="2"/>
    <x v="2"/>
    <n v="3"/>
    <x v="1"/>
    <n v="3"/>
    <n v="3"/>
    <x v="4"/>
    <x v="0"/>
  </r>
  <r>
    <n v="500"/>
    <s v="2023/06/10 10:49:42 AM GMT+5:30"/>
    <d v="2023-06-10T00:00:00"/>
    <d v="1899-12-30T10:49:42"/>
    <s v="AM"/>
    <n v="40"/>
    <x v="2"/>
    <x v="3"/>
    <x v="5"/>
    <x v="1"/>
    <x v="0"/>
    <x v="0"/>
    <x v="0"/>
    <x v="0"/>
    <x v="0"/>
    <x v="0"/>
    <x v="0"/>
    <x v="3"/>
    <x v="0"/>
    <x v="1"/>
    <x v="0"/>
    <n v="2"/>
    <x v="0"/>
    <n v="2"/>
    <n v="1"/>
    <x v="1"/>
    <x v="1"/>
  </r>
  <r>
    <n v="501"/>
    <s v="2023/06/10 2:40:34 PM GMT+5:30"/>
    <d v="2023-06-10T00:00:00"/>
    <d v="1899-12-30T02:40:34"/>
    <s v="PM"/>
    <n v="23"/>
    <x v="0"/>
    <x v="0"/>
    <x v="0"/>
    <x v="0"/>
    <x v="0"/>
    <x v="1"/>
    <x v="0"/>
    <x v="3"/>
    <x v="1"/>
    <x v="0"/>
    <x v="0"/>
    <x v="0"/>
    <x v="0"/>
    <x v="0"/>
    <x v="2"/>
    <n v="3"/>
    <x v="1"/>
    <n v="3"/>
    <n v="3"/>
    <x v="4"/>
    <x v="3"/>
  </r>
  <r>
    <n v="502"/>
    <s v="2023/06/10 2:41:51 PM GMT+5:30"/>
    <d v="2023-06-10T00:00:00"/>
    <d v="1899-12-30T02:41:51"/>
    <s v="PM"/>
    <n v="23"/>
    <x v="0"/>
    <x v="3"/>
    <x v="1"/>
    <x v="2"/>
    <x v="1"/>
    <x v="2"/>
    <x v="0"/>
    <x v="3"/>
    <x v="1"/>
    <x v="0"/>
    <x v="2"/>
    <x v="0"/>
    <x v="1"/>
    <x v="1"/>
    <x v="2"/>
    <n v="3"/>
    <x v="1"/>
    <n v="3"/>
    <n v="3"/>
    <x v="4"/>
    <x v="0"/>
  </r>
  <r>
    <n v="503"/>
    <s v="2023/06/10 11:21:59 PM GMT+5:30"/>
    <d v="2023-06-10T00:00:00"/>
    <d v="1899-12-30T11:21:59"/>
    <s v="PM"/>
    <n v="27"/>
    <x v="2"/>
    <x v="2"/>
    <x v="1"/>
    <x v="2"/>
    <x v="2"/>
    <x v="2"/>
    <x v="0"/>
    <x v="0"/>
    <x v="0"/>
    <x v="0"/>
    <x v="2"/>
    <x v="0"/>
    <x v="1"/>
    <x v="1"/>
    <x v="0"/>
    <n v="3"/>
    <x v="1"/>
    <n v="2"/>
    <n v="2"/>
    <x v="1"/>
    <x v="1"/>
  </r>
  <r>
    <n v="504"/>
    <s v="2023/06/11 9:31:41 AM GMT+5:30"/>
    <d v="2023-06-11T00:00:00"/>
    <d v="1899-12-30T09:31:41"/>
    <s v="AM"/>
    <n v="39"/>
    <x v="2"/>
    <x v="1"/>
    <x v="14"/>
    <x v="2"/>
    <x v="0"/>
    <x v="0"/>
    <x v="0"/>
    <x v="0"/>
    <x v="0"/>
    <x v="1"/>
    <x v="0"/>
    <x v="3"/>
    <x v="0"/>
    <x v="2"/>
    <x v="0"/>
    <n v="1"/>
    <x v="0"/>
    <n v="2"/>
    <n v="1"/>
    <x v="7"/>
    <x v="0"/>
  </r>
  <r>
    <n v="505"/>
    <s v="2023/06/11 9:53:31 AM GMT+5:30"/>
    <d v="2023-06-11T00:00:00"/>
    <d v="1899-12-30T09:53:31"/>
    <s v="AM"/>
    <n v="32"/>
    <x v="0"/>
    <x v="1"/>
    <x v="24"/>
    <x v="1"/>
    <x v="0"/>
    <x v="3"/>
    <x v="0"/>
    <x v="0"/>
    <x v="0"/>
    <x v="0"/>
    <x v="0"/>
    <x v="1"/>
    <x v="0"/>
    <x v="0"/>
    <x v="0"/>
    <n v="5"/>
    <x v="0"/>
    <n v="1"/>
    <n v="2"/>
    <x v="0"/>
    <x v="2"/>
  </r>
  <r>
    <n v="506"/>
    <s v="2023/06/11 2:07:39 PM GMT+5:30"/>
    <d v="2023-06-11T00:00:00"/>
    <d v="1899-12-30T02:07:39"/>
    <s v="PM"/>
    <n v="36"/>
    <x v="0"/>
    <x v="2"/>
    <x v="14"/>
    <x v="1"/>
    <x v="2"/>
    <x v="0"/>
    <x v="0"/>
    <x v="0"/>
    <x v="1"/>
    <x v="0"/>
    <x v="3"/>
    <x v="0"/>
    <x v="1"/>
    <x v="4"/>
    <x v="0"/>
    <n v="2"/>
    <x v="0"/>
    <n v="1"/>
    <n v="2"/>
    <x v="1"/>
    <x v="1"/>
  </r>
  <r>
    <n v="507"/>
    <s v="2023/06/11 9:15:38 PM GMT+5:30"/>
    <d v="2023-06-11T00:00:00"/>
    <d v="1899-12-30T09:15:38"/>
    <s v="PM"/>
    <n v="40"/>
    <x v="0"/>
    <x v="1"/>
    <x v="1"/>
    <x v="0"/>
    <x v="2"/>
    <x v="2"/>
    <x v="0"/>
    <x v="4"/>
    <x v="0"/>
    <x v="0"/>
    <x v="0"/>
    <x v="0"/>
    <x v="0"/>
    <x v="4"/>
    <x v="2"/>
    <n v="5"/>
    <x v="0"/>
    <n v="5"/>
    <n v="4"/>
    <x v="4"/>
    <x v="3"/>
  </r>
  <r>
    <n v="508"/>
    <s v="2023/06/11 10:42:48 PM GMT+5:30"/>
    <d v="2023-06-11T00:00:00"/>
    <d v="1899-12-30T10:42:48"/>
    <s v="PM"/>
    <n v="23"/>
    <x v="2"/>
    <x v="1"/>
    <x v="1"/>
    <x v="2"/>
    <x v="2"/>
    <x v="1"/>
    <x v="1"/>
    <x v="3"/>
    <x v="2"/>
    <x v="0"/>
    <x v="0"/>
    <x v="0"/>
    <x v="1"/>
    <x v="2"/>
    <x v="0"/>
    <n v="3"/>
    <x v="1"/>
    <n v="3"/>
    <n v="1"/>
    <x v="4"/>
    <x v="3"/>
  </r>
  <r>
    <n v="509"/>
    <s v="2023/06/11 10:43:19 PM GMT+5:30"/>
    <d v="2023-06-11T00:00:00"/>
    <d v="1899-12-30T10:43:19"/>
    <s v="PM"/>
    <n v="45"/>
    <x v="0"/>
    <x v="4"/>
    <x v="0"/>
    <x v="2"/>
    <x v="1"/>
    <x v="2"/>
    <x v="1"/>
    <x v="3"/>
    <x v="1"/>
    <x v="2"/>
    <x v="2"/>
    <x v="1"/>
    <x v="0"/>
    <x v="2"/>
    <x v="2"/>
    <n v="3"/>
    <x v="1"/>
    <n v="1"/>
    <n v="1"/>
    <x v="0"/>
    <x v="0"/>
  </r>
  <r>
    <n v="510"/>
    <s v="2023/06/11 10:44:01 PM GMT+5:30"/>
    <d v="2023-06-11T00:00:00"/>
    <d v="1899-12-30T10:44:01"/>
    <s v="PM"/>
    <n v="45"/>
    <x v="1"/>
    <x v="0"/>
    <x v="1"/>
    <x v="0"/>
    <x v="3"/>
    <x v="0"/>
    <x v="0"/>
    <x v="1"/>
    <x v="0"/>
    <x v="1"/>
    <x v="1"/>
    <x v="4"/>
    <x v="0"/>
    <x v="1"/>
    <x v="0"/>
    <n v="1"/>
    <x v="0"/>
    <n v="1"/>
    <n v="1"/>
    <x v="1"/>
    <x v="1"/>
  </r>
  <r>
    <n v="511"/>
    <s v="2023/06/11 10:44:46 PM GMT+5:30"/>
    <d v="2023-06-11T00:00:00"/>
    <d v="1899-12-30T10:44:46"/>
    <s v="PM"/>
    <n v="45"/>
    <x v="1"/>
    <x v="0"/>
    <x v="0"/>
    <x v="0"/>
    <x v="1"/>
    <x v="1"/>
    <x v="0"/>
    <x v="1"/>
    <x v="1"/>
    <x v="0"/>
    <x v="0"/>
    <x v="0"/>
    <x v="0"/>
    <x v="0"/>
    <x v="2"/>
    <n v="2"/>
    <x v="1"/>
    <n v="2"/>
    <n v="1"/>
    <x v="1"/>
    <x v="1"/>
  </r>
  <r>
    <n v="512"/>
    <s v="2023/06/11 10:45:34 PM GMT+5:30"/>
    <d v="2023-06-11T00:00:00"/>
    <d v="1899-12-30T10:45:34"/>
    <s v="PM"/>
    <n v="45"/>
    <x v="1"/>
    <x v="0"/>
    <x v="2"/>
    <x v="0"/>
    <x v="3"/>
    <x v="0"/>
    <x v="0"/>
    <x v="0"/>
    <x v="1"/>
    <x v="1"/>
    <x v="0"/>
    <x v="3"/>
    <x v="0"/>
    <x v="1"/>
    <x v="1"/>
    <n v="1"/>
    <x v="1"/>
    <n v="3"/>
    <n v="1"/>
    <x v="4"/>
    <x v="0"/>
  </r>
  <r>
    <n v="513"/>
    <s v="2023/06/11 10:47:42 PM GMT+5:30"/>
    <d v="2023-06-11T00:00:00"/>
    <d v="1899-12-30T10:47:42"/>
    <s v="PM"/>
    <n v="45"/>
    <x v="0"/>
    <x v="0"/>
    <x v="1"/>
    <x v="1"/>
    <x v="3"/>
    <x v="2"/>
    <x v="1"/>
    <x v="0"/>
    <x v="2"/>
    <x v="0"/>
    <x v="0"/>
    <x v="2"/>
    <x v="1"/>
    <x v="2"/>
    <x v="2"/>
    <n v="4"/>
    <x v="2"/>
    <n v="4"/>
    <n v="4"/>
    <x v="2"/>
    <x v="2"/>
  </r>
  <r>
    <n v="514"/>
    <s v="2023/06/11 10:48:27 PM GMT+5:30"/>
    <d v="2023-06-11T00:00:00"/>
    <d v="1899-12-30T10:48:27"/>
    <s v="PM"/>
    <n v="32"/>
    <x v="2"/>
    <x v="1"/>
    <x v="6"/>
    <x v="1"/>
    <x v="2"/>
    <x v="3"/>
    <x v="1"/>
    <x v="4"/>
    <x v="1"/>
    <x v="2"/>
    <x v="1"/>
    <x v="0"/>
    <x v="0"/>
    <x v="0"/>
    <x v="1"/>
    <n v="2"/>
    <x v="2"/>
    <n v="3"/>
    <n v="5"/>
    <x v="0"/>
    <x v="3"/>
  </r>
  <r>
    <n v="515"/>
    <s v="2023/06/11 10:49:05 PM GMT+5:30"/>
    <d v="2023-06-11T00:00:00"/>
    <d v="1899-12-30T10:49:05"/>
    <s v="PM"/>
    <n v="34"/>
    <x v="1"/>
    <x v="1"/>
    <x v="14"/>
    <x v="2"/>
    <x v="1"/>
    <x v="1"/>
    <x v="0"/>
    <x v="1"/>
    <x v="0"/>
    <x v="0"/>
    <x v="2"/>
    <x v="0"/>
    <x v="1"/>
    <x v="4"/>
    <x v="1"/>
    <n v="3"/>
    <x v="2"/>
    <n v="3"/>
    <n v="2"/>
    <x v="0"/>
    <x v="0"/>
  </r>
  <r>
    <n v="516"/>
    <s v="2023/06/11 10:49:49 PM GMT+5:30"/>
    <d v="2023-06-11T00:00:00"/>
    <d v="1899-12-30T10:49:49"/>
    <s v="PM"/>
    <n v="54"/>
    <x v="2"/>
    <x v="0"/>
    <x v="26"/>
    <x v="2"/>
    <x v="1"/>
    <x v="2"/>
    <x v="1"/>
    <x v="4"/>
    <x v="1"/>
    <x v="0"/>
    <x v="2"/>
    <x v="0"/>
    <x v="1"/>
    <x v="0"/>
    <x v="1"/>
    <n v="3"/>
    <x v="2"/>
    <n v="2"/>
    <n v="3"/>
    <x v="0"/>
    <x v="0"/>
  </r>
  <r>
    <n v="517"/>
    <s v="2023/06/11 10:50:44 PM GMT+5:30"/>
    <d v="2023-06-11T00:00:00"/>
    <d v="1899-12-30T10:50:44"/>
    <s v="PM"/>
    <n v="25"/>
    <x v="2"/>
    <x v="4"/>
    <x v="19"/>
    <x v="1"/>
    <x v="1"/>
    <x v="0"/>
    <x v="0"/>
    <x v="3"/>
    <x v="1"/>
    <x v="1"/>
    <x v="0"/>
    <x v="0"/>
    <x v="1"/>
    <x v="1"/>
    <x v="2"/>
    <n v="3"/>
    <x v="2"/>
    <n v="2"/>
    <n v="2"/>
    <x v="4"/>
    <x v="3"/>
  </r>
  <r>
    <n v="518"/>
    <s v="2023/06/11 10:51:27 PM GMT+5:30"/>
    <d v="2023-06-11T00:00:00"/>
    <d v="1899-12-30T10:51:27"/>
    <s v="PM"/>
    <n v="26"/>
    <x v="3"/>
    <x v="1"/>
    <x v="24"/>
    <x v="1"/>
    <x v="3"/>
    <x v="1"/>
    <x v="1"/>
    <x v="4"/>
    <x v="1"/>
    <x v="1"/>
    <x v="0"/>
    <x v="1"/>
    <x v="1"/>
    <x v="0"/>
    <x v="2"/>
    <n v="3"/>
    <x v="2"/>
    <n v="2"/>
    <n v="2"/>
    <x v="4"/>
    <x v="1"/>
  </r>
  <r>
    <n v="519"/>
    <s v="2023/06/11 10:52:06 PM GMT+5:30"/>
    <d v="2023-06-11T00:00:00"/>
    <d v="1899-12-30T10:52:06"/>
    <s v="PM"/>
    <n v="36"/>
    <x v="0"/>
    <x v="0"/>
    <x v="5"/>
    <x v="1"/>
    <x v="0"/>
    <x v="2"/>
    <x v="1"/>
    <x v="3"/>
    <x v="2"/>
    <x v="0"/>
    <x v="0"/>
    <x v="3"/>
    <x v="0"/>
    <x v="2"/>
    <x v="2"/>
    <n v="3"/>
    <x v="2"/>
    <n v="2"/>
    <n v="2"/>
    <x v="0"/>
    <x v="0"/>
  </r>
  <r>
    <n v="520"/>
    <s v="2023/06/11 10:52:47 PM GMT+5:30"/>
    <d v="2023-06-11T00:00:00"/>
    <d v="1899-12-30T10:52:47"/>
    <s v="PM"/>
    <n v="22"/>
    <x v="2"/>
    <x v="1"/>
    <x v="6"/>
    <x v="2"/>
    <x v="1"/>
    <x v="0"/>
    <x v="1"/>
    <x v="1"/>
    <x v="2"/>
    <x v="1"/>
    <x v="0"/>
    <x v="4"/>
    <x v="1"/>
    <x v="0"/>
    <x v="2"/>
    <n v="2"/>
    <x v="2"/>
    <n v="2"/>
    <n v="2"/>
    <x v="0"/>
    <x v="3"/>
  </r>
  <r>
    <n v="521"/>
    <s v="2023/06/11 10:53:44 PM GMT+5:30"/>
    <d v="2023-06-11T00:00:00"/>
    <d v="1899-12-30T10:53:44"/>
    <s v="PM"/>
    <n v="34"/>
    <x v="0"/>
    <x v="0"/>
    <x v="1"/>
    <x v="2"/>
    <x v="0"/>
    <x v="1"/>
    <x v="1"/>
    <x v="0"/>
    <x v="0"/>
    <x v="1"/>
    <x v="0"/>
    <x v="4"/>
    <x v="0"/>
    <x v="2"/>
    <x v="2"/>
    <n v="2"/>
    <x v="1"/>
    <n v="2"/>
    <n v="2"/>
    <x v="0"/>
    <x v="1"/>
  </r>
  <r>
    <n v="522"/>
    <s v="2023/06/11 10:54:33 PM GMT+5:30"/>
    <d v="2023-06-11T00:00:00"/>
    <d v="1899-12-30T10:54:33"/>
    <s v="PM"/>
    <n v="35"/>
    <x v="0"/>
    <x v="0"/>
    <x v="5"/>
    <x v="1"/>
    <x v="1"/>
    <x v="2"/>
    <x v="0"/>
    <x v="3"/>
    <x v="2"/>
    <x v="0"/>
    <x v="2"/>
    <x v="3"/>
    <x v="1"/>
    <x v="4"/>
    <x v="2"/>
    <n v="2"/>
    <x v="1"/>
    <n v="2"/>
    <n v="3"/>
    <x v="1"/>
    <x v="3"/>
  </r>
  <r>
    <n v="523"/>
    <s v="2023/06/11 10:55:58 PM GMT+5:30"/>
    <d v="2023-06-11T00:00:00"/>
    <d v="1899-12-30T10:55:58"/>
    <s v="PM"/>
    <n v="34"/>
    <x v="1"/>
    <x v="0"/>
    <x v="13"/>
    <x v="2"/>
    <x v="0"/>
    <x v="2"/>
    <x v="0"/>
    <x v="4"/>
    <x v="2"/>
    <x v="0"/>
    <x v="2"/>
    <x v="0"/>
    <x v="1"/>
    <x v="1"/>
    <x v="2"/>
    <n v="2"/>
    <x v="1"/>
    <n v="5"/>
    <n v="4"/>
    <x v="0"/>
    <x v="0"/>
  </r>
  <r>
    <n v="524"/>
    <s v="2023/06/11 10:56:58 PM GMT+5:30"/>
    <d v="2023-06-11T00:00:00"/>
    <d v="1899-12-30T10:56:58"/>
    <s v="PM"/>
    <n v="21"/>
    <x v="3"/>
    <x v="3"/>
    <x v="12"/>
    <x v="1"/>
    <x v="1"/>
    <x v="2"/>
    <x v="1"/>
    <x v="4"/>
    <x v="2"/>
    <x v="2"/>
    <x v="2"/>
    <x v="0"/>
    <x v="1"/>
    <x v="3"/>
    <x v="1"/>
    <n v="5"/>
    <x v="2"/>
    <n v="5"/>
    <n v="4"/>
    <x v="4"/>
    <x v="1"/>
  </r>
  <r>
    <n v="525"/>
    <s v="2023/06/11 10:57:34 PM GMT+5:30"/>
    <d v="2023-06-11T00:00:00"/>
    <d v="1899-12-30T10:57:34"/>
    <s v="PM"/>
    <n v="24"/>
    <x v="0"/>
    <x v="0"/>
    <x v="5"/>
    <x v="1"/>
    <x v="2"/>
    <x v="3"/>
    <x v="1"/>
    <x v="2"/>
    <x v="2"/>
    <x v="3"/>
    <x v="3"/>
    <x v="2"/>
    <x v="1"/>
    <x v="3"/>
    <x v="1"/>
    <n v="5"/>
    <x v="2"/>
    <n v="5"/>
    <n v="5"/>
    <x v="2"/>
    <x v="0"/>
  </r>
  <r>
    <n v="526"/>
    <s v="2023/06/11 10:58:09 PM GMT+5:30"/>
    <d v="2023-06-11T00:00:00"/>
    <d v="1899-12-30T10:58:09"/>
    <s v="PM"/>
    <n v="26"/>
    <x v="1"/>
    <x v="2"/>
    <x v="17"/>
    <x v="1"/>
    <x v="2"/>
    <x v="3"/>
    <x v="1"/>
    <x v="2"/>
    <x v="2"/>
    <x v="3"/>
    <x v="3"/>
    <x v="2"/>
    <x v="1"/>
    <x v="3"/>
    <x v="1"/>
    <n v="5"/>
    <x v="2"/>
    <n v="5"/>
    <n v="5"/>
    <x v="2"/>
    <x v="1"/>
  </r>
  <r>
    <n v="527"/>
    <s v="2023/06/11 10:58:52 PM GMT+5:30"/>
    <d v="2023-06-11T00:00:00"/>
    <d v="1899-12-30T10:58:52"/>
    <s v="PM"/>
    <n v="36"/>
    <x v="2"/>
    <x v="1"/>
    <x v="5"/>
    <x v="1"/>
    <x v="2"/>
    <x v="3"/>
    <x v="1"/>
    <x v="2"/>
    <x v="1"/>
    <x v="2"/>
    <x v="3"/>
    <x v="2"/>
    <x v="1"/>
    <x v="4"/>
    <x v="1"/>
    <n v="4"/>
    <x v="2"/>
    <n v="5"/>
    <n v="4"/>
    <x v="1"/>
    <x v="3"/>
  </r>
  <r>
    <n v="528"/>
    <s v="2023/06/11 10:59:30 PM GMT+5:30"/>
    <d v="2023-06-11T00:00:00"/>
    <d v="1899-12-30T10:59:30"/>
    <s v="PM"/>
    <n v="36"/>
    <x v="0"/>
    <x v="1"/>
    <x v="10"/>
    <x v="2"/>
    <x v="1"/>
    <x v="2"/>
    <x v="1"/>
    <x v="3"/>
    <x v="1"/>
    <x v="0"/>
    <x v="0"/>
    <x v="0"/>
    <x v="1"/>
    <x v="0"/>
    <x v="1"/>
    <n v="3"/>
    <x v="1"/>
    <n v="3"/>
    <n v="3"/>
    <x v="0"/>
    <x v="0"/>
  </r>
  <r>
    <n v="529"/>
    <s v="2023/06/11 11:00:11 PM GMT+5:30"/>
    <d v="2023-06-11T00:00:00"/>
    <d v="1899-12-30T11:00:11"/>
    <s v="PM"/>
    <n v="28"/>
    <x v="0"/>
    <x v="4"/>
    <x v="13"/>
    <x v="2"/>
    <x v="3"/>
    <x v="3"/>
    <x v="0"/>
    <x v="4"/>
    <x v="2"/>
    <x v="2"/>
    <x v="2"/>
    <x v="0"/>
    <x v="1"/>
    <x v="0"/>
    <x v="2"/>
    <n v="3"/>
    <x v="1"/>
    <n v="3"/>
    <n v="4"/>
    <x v="4"/>
    <x v="0"/>
  </r>
  <r>
    <n v="530"/>
    <s v="2023/06/11 11:01:04 PM GMT+5:30"/>
    <d v="2023-06-11T00:00:00"/>
    <d v="1899-12-30T11:01:04"/>
    <s v="PM"/>
    <n v="40"/>
    <x v="0"/>
    <x v="0"/>
    <x v="23"/>
    <x v="0"/>
    <x v="1"/>
    <x v="2"/>
    <x v="0"/>
    <x v="1"/>
    <x v="1"/>
    <x v="0"/>
    <x v="2"/>
    <x v="0"/>
    <x v="0"/>
    <x v="2"/>
    <x v="2"/>
    <n v="3"/>
    <x v="2"/>
    <n v="2"/>
    <n v="3"/>
    <x v="1"/>
    <x v="2"/>
  </r>
  <r>
    <n v="531"/>
    <s v="2023/06/11 11:02:11 PM GMT+5:30"/>
    <d v="2023-06-11T00:00:00"/>
    <d v="1899-12-30T11:02:11"/>
    <s v="PM"/>
    <n v="50"/>
    <x v="0"/>
    <x v="0"/>
    <x v="5"/>
    <x v="1"/>
    <x v="0"/>
    <x v="0"/>
    <x v="0"/>
    <x v="3"/>
    <x v="2"/>
    <x v="0"/>
    <x v="2"/>
    <x v="0"/>
    <x v="1"/>
    <x v="4"/>
    <x v="2"/>
    <n v="3"/>
    <x v="1"/>
    <n v="4"/>
    <n v="3"/>
    <x v="4"/>
    <x v="0"/>
  </r>
  <r>
    <n v="532"/>
    <s v="2023/06/11 11:02:55 PM GMT+5:30"/>
    <d v="2023-06-11T00:00:00"/>
    <d v="1899-12-30T11:02:55"/>
    <s v="PM"/>
    <n v="27"/>
    <x v="2"/>
    <x v="1"/>
    <x v="5"/>
    <x v="2"/>
    <x v="1"/>
    <x v="1"/>
    <x v="0"/>
    <x v="1"/>
    <x v="1"/>
    <x v="1"/>
    <x v="2"/>
    <x v="0"/>
    <x v="0"/>
    <x v="0"/>
    <x v="0"/>
    <n v="2"/>
    <x v="2"/>
    <n v="2"/>
    <n v="3"/>
    <x v="1"/>
    <x v="1"/>
  </r>
  <r>
    <n v="533"/>
    <s v="2023/06/11 11:03:34 PM GMT+5:30"/>
    <d v="2023-06-11T00:00:00"/>
    <d v="1899-12-30T11:03:34"/>
    <s v="PM"/>
    <n v="27"/>
    <x v="0"/>
    <x v="0"/>
    <x v="4"/>
    <x v="1"/>
    <x v="1"/>
    <x v="1"/>
    <x v="1"/>
    <x v="3"/>
    <x v="1"/>
    <x v="0"/>
    <x v="2"/>
    <x v="0"/>
    <x v="1"/>
    <x v="2"/>
    <x v="2"/>
    <n v="3"/>
    <x v="1"/>
    <n v="3"/>
    <n v="4"/>
    <x v="1"/>
    <x v="2"/>
  </r>
  <r>
    <n v="534"/>
    <s v="2023/06/11 11:04:17 PM GMT+5:30"/>
    <d v="2023-06-11T00:00:00"/>
    <d v="1899-12-30T11:04:17"/>
    <s v="PM"/>
    <n v="45"/>
    <x v="2"/>
    <x v="0"/>
    <x v="24"/>
    <x v="2"/>
    <x v="1"/>
    <x v="0"/>
    <x v="1"/>
    <x v="4"/>
    <x v="1"/>
    <x v="0"/>
    <x v="2"/>
    <x v="3"/>
    <x v="0"/>
    <x v="2"/>
    <x v="1"/>
    <n v="2"/>
    <x v="0"/>
    <n v="2"/>
    <n v="3"/>
    <x v="4"/>
    <x v="1"/>
  </r>
  <r>
    <n v="535"/>
    <s v="2023/06/11 11:04:55 PM GMT+5:30"/>
    <d v="2023-06-11T00:00:00"/>
    <d v="1899-12-30T11:04:55"/>
    <s v="PM"/>
    <n v="46"/>
    <x v="0"/>
    <x v="0"/>
    <x v="24"/>
    <x v="2"/>
    <x v="1"/>
    <x v="2"/>
    <x v="0"/>
    <x v="3"/>
    <x v="2"/>
    <x v="0"/>
    <x v="2"/>
    <x v="0"/>
    <x v="1"/>
    <x v="0"/>
    <x v="2"/>
    <n v="2"/>
    <x v="0"/>
    <n v="2"/>
    <n v="3"/>
    <x v="0"/>
    <x v="0"/>
  </r>
  <r>
    <n v="536"/>
    <s v="2023/06/11 11:05:38 PM GMT+5:30"/>
    <d v="2023-06-11T00:00:00"/>
    <d v="1899-12-30T11:05:38"/>
    <s v="PM"/>
    <n v="60"/>
    <x v="1"/>
    <x v="2"/>
    <x v="17"/>
    <x v="2"/>
    <x v="1"/>
    <x v="2"/>
    <x v="1"/>
    <x v="4"/>
    <x v="0"/>
    <x v="0"/>
    <x v="1"/>
    <x v="0"/>
    <x v="0"/>
    <x v="0"/>
    <x v="2"/>
    <n v="4"/>
    <x v="2"/>
    <n v="3"/>
    <n v="4"/>
    <x v="4"/>
    <x v="3"/>
  </r>
  <r>
    <n v="537"/>
    <s v="2023/06/11 11:06:16 PM GMT+5:30"/>
    <d v="2023-06-11T00:00:00"/>
    <d v="1899-12-30T11:06:16"/>
    <s v="PM"/>
    <n v="32"/>
    <x v="0"/>
    <x v="0"/>
    <x v="19"/>
    <x v="0"/>
    <x v="0"/>
    <x v="1"/>
    <x v="1"/>
    <x v="0"/>
    <x v="0"/>
    <x v="4"/>
    <x v="0"/>
    <x v="3"/>
    <x v="1"/>
    <x v="0"/>
    <x v="1"/>
    <n v="2"/>
    <x v="2"/>
    <n v="2"/>
    <n v="4"/>
    <x v="1"/>
    <x v="0"/>
  </r>
  <r>
    <n v="538"/>
    <s v="2023/06/11 11:06:52 PM GMT+5:30"/>
    <d v="2023-06-11T00:00:00"/>
    <d v="1899-12-30T11:06:52"/>
    <s v="PM"/>
    <n v="45"/>
    <x v="0"/>
    <x v="0"/>
    <x v="12"/>
    <x v="2"/>
    <x v="0"/>
    <x v="1"/>
    <x v="0"/>
    <x v="1"/>
    <x v="2"/>
    <x v="0"/>
    <x v="3"/>
    <x v="0"/>
    <x v="1"/>
    <x v="4"/>
    <x v="1"/>
    <n v="3"/>
    <x v="2"/>
    <n v="2"/>
    <n v="2"/>
    <x v="0"/>
    <x v="3"/>
  </r>
  <r>
    <n v="539"/>
    <s v="2023/06/11 11:07:31 PM GMT+5:30"/>
    <d v="2023-06-11T00:00:00"/>
    <d v="1899-12-30T11:07:31"/>
    <s v="PM"/>
    <n v="25"/>
    <x v="0"/>
    <x v="3"/>
    <x v="5"/>
    <x v="0"/>
    <x v="0"/>
    <x v="0"/>
    <x v="0"/>
    <x v="3"/>
    <x v="2"/>
    <x v="1"/>
    <x v="0"/>
    <x v="3"/>
    <x v="1"/>
    <x v="0"/>
    <x v="0"/>
    <n v="2"/>
    <x v="2"/>
    <n v="2"/>
    <n v="2"/>
    <x v="4"/>
    <x v="3"/>
  </r>
  <r>
    <n v="540"/>
    <s v="2023/06/11 11:08:35 PM GMT+5:30"/>
    <d v="2023-06-11T00:00:00"/>
    <d v="1899-12-30T11:08:35"/>
    <s v="PM"/>
    <n v="37"/>
    <x v="0"/>
    <x v="0"/>
    <x v="13"/>
    <x v="0"/>
    <x v="0"/>
    <x v="2"/>
    <x v="0"/>
    <x v="3"/>
    <x v="1"/>
    <x v="0"/>
    <x v="2"/>
    <x v="0"/>
    <x v="1"/>
    <x v="0"/>
    <x v="1"/>
    <n v="3"/>
    <x v="2"/>
    <n v="2"/>
    <n v="3"/>
    <x v="4"/>
    <x v="2"/>
  </r>
  <r>
    <n v="541"/>
    <s v="2023/06/11 11:09:33 PM GMT+5:30"/>
    <d v="2023-06-11T00:00:00"/>
    <d v="1899-12-30T11:09:33"/>
    <s v="PM"/>
    <n v="37"/>
    <x v="0"/>
    <x v="0"/>
    <x v="4"/>
    <x v="1"/>
    <x v="2"/>
    <x v="0"/>
    <x v="1"/>
    <x v="3"/>
    <x v="1"/>
    <x v="2"/>
    <x v="2"/>
    <x v="0"/>
    <x v="1"/>
    <x v="2"/>
    <x v="2"/>
    <n v="1"/>
    <x v="2"/>
    <n v="2"/>
    <n v="3"/>
    <x v="4"/>
    <x v="3"/>
  </r>
  <r>
    <n v="542"/>
    <s v="2023/06/11 11:10:14 PM GMT+5:30"/>
    <d v="2023-06-11T00:00:00"/>
    <d v="1899-12-30T11:10:14"/>
    <s v="PM"/>
    <n v="32"/>
    <x v="2"/>
    <x v="0"/>
    <x v="5"/>
    <x v="2"/>
    <x v="0"/>
    <x v="1"/>
    <x v="0"/>
    <x v="1"/>
    <x v="1"/>
    <x v="0"/>
    <x v="2"/>
    <x v="0"/>
    <x v="0"/>
    <x v="2"/>
    <x v="0"/>
    <n v="2"/>
    <x v="2"/>
    <n v="2"/>
    <n v="3"/>
    <x v="4"/>
    <x v="3"/>
  </r>
  <r>
    <n v="543"/>
    <s v="2023/06/11 11:10:59 PM GMT+5:30"/>
    <d v="2023-06-11T00:00:00"/>
    <d v="1899-12-30T11:10:59"/>
    <s v="PM"/>
    <n v="56"/>
    <x v="2"/>
    <x v="0"/>
    <x v="5"/>
    <x v="1"/>
    <x v="0"/>
    <x v="0"/>
    <x v="0"/>
    <x v="3"/>
    <x v="2"/>
    <x v="0"/>
    <x v="2"/>
    <x v="0"/>
    <x v="1"/>
    <x v="2"/>
    <x v="1"/>
    <n v="2"/>
    <x v="2"/>
    <n v="2"/>
    <n v="2"/>
    <x v="4"/>
    <x v="0"/>
  </r>
  <r>
    <n v="544"/>
    <s v="2023/06/11 11:15:03 PM GMT+5:30"/>
    <d v="2023-06-11T00:00:00"/>
    <d v="1899-12-30T11:15:03"/>
    <s v="PM"/>
    <n v="34"/>
    <x v="0"/>
    <x v="0"/>
    <x v="5"/>
    <x v="2"/>
    <x v="0"/>
    <x v="2"/>
    <x v="1"/>
    <x v="3"/>
    <x v="1"/>
    <x v="0"/>
    <x v="2"/>
    <x v="0"/>
    <x v="1"/>
    <x v="3"/>
    <x v="2"/>
    <n v="3"/>
    <x v="2"/>
    <n v="3"/>
    <n v="2"/>
    <x v="4"/>
    <x v="3"/>
  </r>
  <r>
    <n v="545"/>
    <s v="2023/06/11 11:15:37 PM GMT+5:30"/>
    <d v="2023-06-11T00:00:00"/>
    <d v="1899-12-30T11:15:37"/>
    <s v="PM"/>
    <n v="21"/>
    <x v="2"/>
    <x v="1"/>
    <x v="12"/>
    <x v="1"/>
    <x v="0"/>
    <x v="2"/>
    <x v="1"/>
    <x v="3"/>
    <x v="1"/>
    <x v="1"/>
    <x v="2"/>
    <x v="1"/>
    <x v="1"/>
    <x v="2"/>
    <x v="2"/>
    <n v="2"/>
    <x v="0"/>
    <n v="1"/>
    <n v="1"/>
    <x v="1"/>
    <x v="1"/>
  </r>
  <r>
    <n v="546"/>
    <s v="2023/06/11 11:16:18 PM GMT+5:30"/>
    <d v="2023-06-11T00:00:00"/>
    <d v="1899-12-30T11:16:18"/>
    <s v="PM"/>
    <n v="46"/>
    <x v="2"/>
    <x v="0"/>
    <x v="25"/>
    <x v="0"/>
    <x v="0"/>
    <x v="0"/>
    <x v="1"/>
    <x v="0"/>
    <x v="1"/>
    <x v="1"/>
    <x v="2"/>
    <x v="3"/>
    <x v="1"/>
    <x v="0"/>
    <x v="0"/>
    <n v="2"/>
    <x v="0"/>
    <n v="2"/>
    <n v="2"/>
    <x v="0"/>
    <x v="1"/>
  </r>
  <r>
    <n v="547"/>
    <s v="2023/06/11 11:16:58 PM GMT+5:30"/>
    <d v="2023-06-11T00:00:00"/>
    <d v="1899-12-30T11:16:58"/>
    <s v="PM"/>
    <n v="21"/>
    <x v="2"/>
    <x v="3"/>
    <x v="5"/>
    <x v="2"/>
    <x v="2"/>
    <x v="0"/>
    <x v="0"/>
    <x v="2"/>
    <x v="1"/>
    <x v="0"/>
    <x v="0"/>
    <x v="3"/>
    <x v="0"/>
    <x v="2"/>
    <x v="0"/>
    <n v="1"/>
    <x v="0"/>
    <n v="2"/>
    <n v="1"/>
    <x v="0"/>
    <x v="0"/>
  </r>
  <r>
    <n v="548"/>
    <s v="2023/06/11 11:17:41 PM GMT+5:30"/>
    <d v="2023-06-11T00:00:00"/>
    <d v="1899-12-30T11:17:41"/>
    <s v="PM"/>
    <n v="31"/>
    <x v="0"/>
    <x v="0"/>
    <x v="25"/>
    <x v="2"/>
    <x v="0"/>
    <x v="2"/>
    <x v="0"/>
    <x v="1"/>
    <x v="0"/>
    <x v="0"/>
    <x v="2"/>
    <x v="3"/>
    <x v="0"/>
    <x v="2"/>
    <x v="1"/>
    <n v="5"/>
    <x v="1"/>
    <n v="3"/>
    <n v="2"/>
    <x v="0"/>
    <x v="3"/>
  </r>
  <r>
    <n v="549"/>
    <s v="2023/06/11 11:18:35 PM GMT+5:30"/>
    <d v="2023-06-11T00:00:00"/>
    <d v="1899-12-30T11:18:35"/>
    <s v="PM"/>
    <n v="36"/>
    <x v="0"/>
    <x v="3"/>
    <x v="13"/>
    <x v="2"/>
    <x v="3"/>
    <x v="2"/>
    <x v="0"/>
    <x v="3"/>
    <x v="1"/>
    <x v="0"/>
    <x v="2"/>
    <x v="3"/>
    <x v="1"/>
    <x v="0"/>
    <x v="2"/>
    <n v="2"/>
    <x v="2"/>
    <n v="2"/>
    <n v="2"/>
    <x v="2"/>
    <x v="3"/>
  </r>
  <r>
    <n v="550"/>
    <s v="2023/06/11 11:19:12 PM GMT+5:30"/>
    <d v="2023-06-11T00:00:00"/>
    <d v="1899-12-30T11:19:12"/>
    <s v="PM"/>
    <n v="35"/>
    <x v="0"/>
    <x v="0"/>
    <x v="9"/>
    <x v="2"/>
    <x v="1"/>
    <x v="2"/>
    <x v="1"/>
    <x v="1"/>
    <x v="2"/>
    <x v="1"/>
    <x v="1"/>
    <x v="0"/>
    <x v="0"/>
    <x v="4"/>
    <x v="2"/>
    <n v="3"/>
    <x v="0"/>
    <n v="2"/>
    <n v="1"/>
    <x v="4"/>
    <x v="1"/>
  </r>
  <r>
    <n v="551"/>
    <s v="2023/06/11 11:19:45 PM GMT+5:30"/>
    <d v="2023-06-11T00:00:00"/>
    <d v="1899-12-30T11:19:45"/>
    <s v="PM"/>
    <n v="25"/>
    <x v="2"/>
    <x v="0"/>
    <x v="5"/>
    <x v="2"/>
    <x v="1"/>
    <x v="2"/>
    <x v="0"/>
    <x v="0"/>
    <x v="0"/>
    <x v="0"/>
    <x v="0"/>
    <x v="0"/>
    <x v="0"/>
    <x v="0"/>
    <x v="0"/>
    <n v="2"/>
    <x v="1"/>
    <n v="4"/>
    <n v="3"/>
    <x v="4"/>
    <x v="3"/>
  </r>
  <r>
    <n v="552"/>
    <s v="2023/06/11 11:20:18 PM GMT+5:30"/>
    <d v="2023-06-11T00:00:00"/>
    <d v="1899-12-30T11:20:18"/>
    <s v="PM"/>
    <n v="45"/>
    <x v="0"/>
    <x v="0"/>
    <x v="1"/>
    <x v="2"/>
    <x v="2"/>
    <x v="2"/>
    <x v="0"/>
    <x v="3"/>
    <x v="2"/>
    <x v="2"/>
    <x v="2"/>
    <x v="0"/>
    <x v="1"/>
    <x v="0"/>
    <x v="2"/>
    <n v="3"/>
    <x v="2"/>
    <n v="2"/>
    <n v="1"/>
    <x v="2"/>
    <x v="3"/>
  </r>
  <r>
    <n v="553"/>
    <s v="2023/06/11 11:20:57 PM GMT+5:30"/>
    <d v="2023-06-11T00:00:00"/>
    <d v="1899-12-30T11:20:57"/>
    <s v="PM"/>
    <n v="36"/>
    <x v="0"/>
    <x v="0"/>
    <x v="4"/>
    <x v="1"/>
    <x v="0"/>
    <x v="1"/>
    <x v="0"/>
    <x v="1"/>
    <x v="1"/>
    <x v="1"/>
    <x v="2"/>
    <x v="0"/>
    <x v="1"/>
    <x v="0"/>
    <x v="1"/>
    <n v="1"/>
    <x v="0"/>
    <n v="2"/>
    <n v="1"/>
    <x v="0"/>
    <x v="0"/>
  </r>
  <r>
    <n v="554"/>
    <s v="2023/06/11 11:21:30 PM GMT+5:30"/>
    <d v="2023-06-11T00:00:00"/>
    <d v="1899-12-30T11:21:30"/>
    <s v="PM"/>
    <n v="36"/>
    <x v="0"/>
    <x v="4"/>
    <x v="25"/>
    <x v="1"/>
    <x v="1"/>
    <x v="2"/>
    <x v="0"/>
    <x v="0"/>
    <x v="2"/>
    <x v="1"/>
    <x v="1"/>
    <x v="3"/>
    <x v="0"/>
    <x v="2"/>
    <x v="2"/>
    <n v="1"/>
    <x v="1"/>
    <n v="1"/>
    <n v="2"/>
    <x v="1"/>
    <x v="1"/>
  </r>
  <r>
    <n v="555"/>
    <s v="2023/06/11 11:22:19 PM GMT+5:30"/>
    <d v="2023-06-11T00:00:00"/>
    <d v="1899-12-30T11:22:19"/>
    <s v="PM"/>
    <n v="43"/>
    <x v="2"/>
    <x v="1"/>
    <x v="0"/>
    <x v="2"/>
    <x v="3"/>
    <x v="1"/>
    <x v="0"/>
    <x v="1"/>
    <x v="2"/>
    <x v="4"/>
    <x v="0"/>
    <x v="3"/>
    <x v="1"/>
    <x v="4"/>
    <x v="2"/>
    <n v="1"/>
    <x v="0"/>
    <n v="2"/>
    <n v="1"/>
    <x v="0"/>
    <x v="1"/>
  </r>
  <r>
    <n v="556"/>
    <s v="2023/06/11 11:22:55 PM GMT+5:30"/>
    <d v="2023-06-11T00:00:00"/>
    <d v="1899-12-30T11:22:55"/>
    <s v="PM"/>
    <n v="34"/>
    <x v="0"/>
    <x v="3"/>
    <x v="25"/>
    <x v="1"/>
    <x v="0"/>
    <x v="2"/>
    <x v="0"/>
    <x v="4"/>
    <x v="1"/>
    <x v="4"/>
    <x v="1"/>
    <x v="3"/>
    <x v="0"/>
    <x v="0"/>
    <x v="0"/>
    <n v="1"/>
    <x v="0"/>
    <n v="1"/>
    <n v="1"/>
    <x v="0"/>
    <x v="3"/>
  </r>
  <r>
    <n v="557"/>
    <s v="2023/06/11 11:24:21 PM GMT+5:30"/>
    <d v="2023-06-11T00:00:00"/>
    <d v="1899-12-30T11:24:21"/>
    <s v="PM"/>
    <n v="43"/>
    <x v="2"/>
    <x v="0"/>
    <x v="12"/>
    <x v="1"/>
    <x v="0"/>
    <x v="1"/>
    <x v="0"/>
    <x v="1"/>
    <x v="2"/>
    <x v="1"/>
    <x v="2"/>
    <x v="3"/>
    <x v="0"/>
    <x v="2"/>
    <x v="1"/>
    <n v="2"/>
    <x v="2"/>
    <n v="2"/>
    <n v="2"/>
    <x v="0"/>
    <x v="0"/>
  </r>
  <r>
    <n v="558"/>
    <s v="2023/06/11 11:25:09 PM GMT+5:30"/>
    <d v="2023-06-11T00:00:00"/>
    <d v="1899-12-30T11:25:09"/>
    <s v="PM"/>
    <n v="25"/>
    <x v="0"/>
    <x v="0"/>
    <x v="8"/>
    <x v="1"/>
    <x v="0"/>
    <x v="0"/>
    <x v="0"/>
    <x v="4"/>
    <x v="0"/>
    <x v="0"/>
    <x v="0"/>
    <x v="3"/>
    <x v="1"/>
    <x v="2"/>
    <x v="1"/>
    <n v="2"/>
    <x v="2"/>
    <n v="2"/>
    <n v="2"/>
    <x v="4"/>
    <x v="3"/>
  </r>
  <r>
    <n v="559"/>
    <s v="2023/06/11 11:25:48 PM GMT+5:30"/>
    <d v="2023-06-11T00:00:00"/>
    <d v="1899-12-30T11:25:48"/>
    <s v="PM"/>
    <n v="43"/>
    <x v="0"/>
    <x v="3"/>
    <x v="5"/>
    <x v="2"/>
    <x v="0"/>
    <x v="1"/>
    <x v="0"/>
    <x v="3"/>
    <x v="2"/>
    <x v="0"/>
    <x v="0"/>
    <x v="0"/>
    <x v="1"/>
    <x v="2"/>
    <x v="2"/>
    <n v="3"/>
    <x v="1"/>
    <n v="2"/>
    <n v="2"/>
    <x v="0"/>
    <x v="3"/>
  </r>
  <r>
    <n v="560"/>
    <s v="2023/06/11 11:26:21 PM GMT+5:30"/>
    <d v="2023-06-11T00:00:00"/>
    <d v="1899-12-30T11:26:21"/>
    <s v="PM"/>
    <n v="56"/>
    <x v="0"/>
    <x v="3"/>
    <x v="25"/>
    <x v="2"/>
    <x v="0"/>
    <x v="1"/>
    <x v="1"/>
    <x v="1"/>
    <x v="2"/>
    <x v="2"/>
    <x v="2"/>
    <x v="3"/>
    <x v="0"/>
    <x v="0"/>
    <x v="2"/>
    <n v="3"/>
    <x v="1"/>
    <n v="3"/>
    <n v="2"/>
    <x v="4"/>
    <x v="1"/>
  </r>
  <r>
    <n v="561"/>
    <s v="2023/06/11 11:26:54 PM GMT+5:30"/>
    <d v="2023-06-11T00:00:00"/>
    <d v="1899-12-30T11:26:54"/>
    <s v="PM"/>
    <n v="32"/>
    <x v="0"/>
    <x v="0"/>
    <x v="23"/>
    <x v="1"/>
    <x v="1"/>
    <x v="2"/>
    <x v="1"/>
    <x v="3"/>
    <x v="1"/>
    <x v="0"/>
    <x v="2"/>
    <x v="0"/>
    <x v="1"/>
    <x v="0"/>
    <x v="2"/>
    <n v="3"/>
    <x v="2"/>
    <n v="3"/>
    <n v="3"/>
    <x v="4"/>
    <x v="3"/>
  </r>
  <r>
    <n v="562"/>
    <s v="2023/06/11 11:27:25 PM GMT+5:30"/>
    <d v="2023-06-11T00:00:00"/>
    <d v="1899-12-30T11:27:25"/>
    <s v="PM"/>
    <n v="21"/>
    <x v="2"/>
    <x v="4"/>
    <x v="1"/>
    <x v="2"/>
    <x v="0"/>
    <x v="2"/>
    <x v="0"/>
    <x v="0"/>
    <x v="1"/>
    <x v="0"/>
    <x v="0"/>
    <x v="0"/>
    <x v="1"/>
    <x v="0"/>
    <x v="2"/>
    <n v="4"/>
    <x v="1"/>
    <n v="3"/>
    <n v="2"/>
    <x v="0"/>
    <x v="3"/>
  </r>
  <r>
    <n v="563"/>
    <s v="2023/06/11 11:27:55 PM GMT+5:30"/>
    <d v="2023-06-11T00:00:00"/>
    <d v="1899-12-30T11:27:55"/>
    <s v="PM"/>
    <n v="34"/>
    <x v="2"/>
    <x v="2"/>
    <x v="1"/>
    <x v="1"/>
    <x v="0"/>
    <x v="2"/>
    <x v="1"/>
    <x v="1"/>
    <x v="2"/>
    <x v="1"/>
    <x v="0"/>
    <x v="0"/>
    <x v="0"/>
    <x v="0"/>
    <x v="1"/>
    <n v="2"/>
    <x v="2"/>
    <n v="3"/>
    <n v="3"/>
    <x v="2"/>
    <x v="3"/>
  </r>
  <r>
    <n v="564"/>
    <s v="2023/06/11 11:28:26 PM GMT+5:30"/>
    <d v="2023-06-11T00:00:00"/>
    <d v="1899-12-30T11:28:26"/>
    <s v="PM"/>
    <n v="34"/>
    <x v="0"/>
    <x v="4"/>
    <x v="2"/>
    <x v="1"/>
    <x v="3"/>
    <x v="0"/>
    <x v="0"/>
    <x v="2"/>
    <x v="2"/>
    <x v="4"/>
    <x v="2"/>
    <x v="0"/>
    <x v="1"/>
    <x v="3"/>
    <x v="0"/>
    <n v="2"/>
    <x v="2"/>
    <n v="3"/>
    <n v="2"/>
    <x v="2"/>
    <x v="1"/>
  </r>
  <r>
    <n v="565"/>
    <s v="2023/06/12 9:40:22 AM GMT+5:30"/>
    <d v="2023-06-12T00:00:00"/>
    <d v="1899-12-30T09:40:22"/>
    <s v="AM"/>
    <n v="34"/>
    <x v="0"/>
    <x v="4"/>
    <x v="1"/>
    <x v="1"/>
    <x v="0"/>
    <x v="0"/>
    <x v="0"/>
    <x v="1"/>
    <x v="2"/>
    <x v="1"/>
    <x v="2"/>
    <x v="0"/>
    <x v="1"/>
    <x v="0"/>
    <x v="1"/>
    <n v="4"/>
    <x v="1"/>
    <n v="4"/>
    <n v="4"/>
    <x v="2"/>
    <x v="2"/>
  </r>
  <r>
    <n v="566"/>
    <s v="2023/06/12 2:41:06 PM GMT+5:30"/>
    <d v="2023-06-12T00:00:00"/>
    <d v="1899-12-30T02:41:06"/>
    <s v="PM"/>
    <n v="45"/>
    <x v="1"/>
    <x v="1"/>
    <x v="1"/>
    <x v="2"/>
    <x v="0"/>
    <x v="0"/>
    <x v="1"/>
    <x v="1"/>
    <x v="1"/>
    <x v="0"/>
    <x v="3"/>
    <x v="0"/>
    <x v="0"/>
    <x v="1"/>
    <x v="2"/>
    <n v="3"/>
    <x v="1"/>
    <n v="3"/>
    <n v="3"/>
    <x v="4"/>
    <x v="0"/>
  </r>
  <r>
    <n v="567"/>
    <s v="2023/06/12 2:41:58 PM GMT+5:30"/>
    <d v="2023-06-12T00:00:00"/>
    <d v="1899-12-30T02:41:58"/>
    <s v="PM"/>
    <n v="45"/>
    <x v="0"/>
    <x v="4"/>
    <x v="0"/>
    <x v="0"/>
    <x v="0"/>
    <x v="2"/>
    <x v="0"/>
    <x v="3"/>
    <x v="1"/>
    <x v="0"/>
    <x v="0"/>
    <x v="0"/>
    <x v="0"/>
    <x v="0"/>
    <x v="2"/>
    <n v="3"/>
    <x v="1"/>
    <n v="2"/>
    <n v="4"/>
    <x v="4"/>
    <x v="1"/>
  </r>
  <r>
    <n v="568"/>
    <s v="2023/06/12 2:43:30 PM GMT+5:30"/>
    <d v="2023-06-12T00:00:00"/>
    <d v="1899-12-30T02:43:30"/>
    <s v="PM"/>
    <n v="45"/>
    <x v="1"/>
    <x v="2"/>
    <x v="14"/>
    <x v="2"/>
    <x v="1"/>
    <x v="2"/>
    <x v="0"/>
    <x v="3"/>
    <x v="1"/>
    <x v="3"/>
    <x v="0"/>
    <x v="1"/>
    <x v="1"/>
    <x v="2"/>
    <x v="2"/>
    <n v="4"/>
    <x v="0"/>
    <n v="4"/>
    <n v="4"/>
    <x v="0"/>
    <x v="2"/>
  </r>
  <r>
    <n v="569"/>
    <s v="2023/06/12 2:44:47 PM GMT+5:30"/>
    <d v="2023-06-12T00:00:00"/>
    <d v="1899-12-30T02:44:47"/>
    <s v="PM"/>
    <n v="45"/>
    <x v="0"/>
    <x v="0"/>
    <x v="10"/>
    <x v="2"/>
    <x v="3"/>
    <x v="2"/>
    <x v="0"/>
    <x v="3"/>
    <x v="1"/>
    <x v="1"/>
    <x v="2"/>
    <x v="1"/>
    <x v="0"/>
    <x v="2"/>
    <x v="2"/>
    <n v="3"/>
    <x v="1"/>
    <n v="3"/>
    <n v="3"/>
    <x v="4"/>
    <x v="1"/>
  </r>
  <r>
    <n v="570"/>
    <s v="2023/06/12 2:48:55 PM GMT+5:30"/>
    <d v="2023-06-12T00:00:00"/>
    <d v="1899-12-30T02:48:55"/>
    <s v="PM"/>
    <n v="45"/>
    <x v="0"/>
    <x v="0"/>
    <x v="0"/>
    <x v="0"/>
    <x v="1"/>
    <x v="3"/>
    <x v="0"/>
    <x v="3"/>
    <x v="1"/>
    <x v="2"/>
    <x v="0"/>
    <x v="3"/>
    <x v="0"/>
    <x v="0"/>
    <x v="0"/>
    <n v="3"/>
    <x v="1"/>
    <n v="3"/>
    <n v="3"/>
    <x v="4"/>
    <x v="0"/>
  </r>
  <r>
    <n v="571"/>
    <s v="2023/06/12 2:49:47 PM GMT+5:30"/>
    <d v="2023-06-12T00:00:00"/>
    <d v="1899-12-30T02:49:47"/>
    <s v="PM"/>
    <n v="45"/>
    <x v="1"/>
    <x v="4"/>
    <x v="1"/>
    <x v="2"/>
    <x v="3"/>
    <x v="2"/>
    <x v="0"/>
    <x v="3"/>
    <x v="1"/>
    <x v="0"/>
    <x v="2"/>
    <x v="0"/>
    <x v="0"/>
    <x v="0"/>
    <x v="2"/>
    <n v="4"/>
    <x v="1"/>
    <n v="3"/>
    <n v="4"/>
    <x v="4"/>
    <x v="1"/>
  </r>
  <r>
    <n v="572"/>
    <s v="2023/06/12 2:51:24 PM GMT+5:30"/>
    <d v="2023-06-12T00:00:00"/>
    <d v="1899-12-30T02:51:24"/>
    <s v="PM"/>
    <n v="25"/>
    <x v="0"/>
    <x v="1"/>
    <x v="0"/>
    <x v="2"/>
    <x v="1"/>
    <x v="0"/>
    <x v="0"/>
    <x v="3"/>
    <x v="1"/>
    <x v="0"/>
    <x v="0"/>
    <x v="1"/>
    <x v="0"/>
    <x v="2"/>
    <x v="2"/>
    <n v="3"/>
    <x v="1"/>
    <n v="3"/>
    <n v="3"/>
    <x v="4"/>
    <x v="3"/>
  </r>
  <r>
    <n v="573"/>
    <s v="2023/06/12 2:54:13 PM GMT+5:30"/>
    <d v="2023-06-12T00:00:00"/>
    <d v="1899-12-30T02:54:13"/>
    <s v="PM"/>
    <n v="45"/>
    <x v="1"/>
    <x v="0"/>
    <x v="0"/>
    <x v="2"/>
    <x v="1"/>
    <x v="2"/>
    <x v="1"/>
    <x v="3"/>
    <x v="1"/>
    <x v="0"/>
    <x v="2"/>
    <x v="4"/>
    <x v="0"/>
    <x v="0"/>
    <x v="2"/>
    <n v="3"/>
    <x v="1"/>
    <n v="3"/>
    <n v="3"/>
    <x v="2"/>
    <x v="1"/>
  </r>
  <r>
    <n v="574"/>
    <s v="2023/06/12 3:27:59 PM GMT+5:30"/>
    <d v="2023-06-12T00:00:00"/>
    <d v="1899-12-30T03:27:59"/>
    <s v="PM"/>
    <n v="60"/>
    <x v="2"/>
    <x v="4"/>
    <x v="0"/>
    <x v="2"/>
    <x v="1"/>
    <x v="1"/>
    <x v="0"/>
    <x v="3"/>
    <x v="1"/>
    <x v="2"/>
    <x v="2"/>
    <x v="0"/>
    <x v="0"/>
    <x v="1"/>
    <x v="2"/>
    <n v="3"/>
    <x v="1"/>
    <n v="3"/>
    <n v="3"/>
    <x v="4"/>
    <x v="3"/>
  </r>
  <r>
    <n v="575"/>
    <s v="2023/06/12 3:29:20 PM GMT+5:30"/>
    <d v="2023-06-12T00:00:00"/>
    <d v="1899-12-30T03:29:20"/>
    <s v="PM"/>
    <n v="26"/>
    <x v="2"/>
    <x v="0"/>
    <x v="10"/>
    <x v="2"/>
    <x v="0"/>
    <x v="2"/>
    <x v="0"/>
    <x v="4"/>
    <x v="1"/>
    <x v="0"/>
    <x v="2"/>
    <x v="0"/>
    <x v="0"/>
    <x v="0"/>
    <x v="2"/>
    <n v="3"/>
    <x v="1"/>
    <n v="3"/>
    <n v="3"/>
    <x v="1"/>
    <x v="3"/>
  </r>
  <r>
    <n v="576"/>
    <s v="2023/06/12 3:33:53 PM GMT+5:30"/>
    <d v="2023-06-12T00:00:00"/>
    <d v="1899-12-30T03:33:53"/>
    <s v="PM"/>
    <n v="25"/>
    <x v="1"/>
    <x v="0"/>
    <x v="0"/>
    <x v="2"/>
    <x v="0"/>
    <x v="1"/>
    <x v="0"/>
    <x v="4"/>
    <x v="0"/>
    <x v="0"/>
    <x v="0"/>
    <x v="0"/>
    <x v="0"/>
    <x v="2"/>
    <x v="2"/>
    <n v="3"/>
    <x v="1"/>
    <n v="3"/>
    <n v="3"/>
    <x v="0"/>
    <x v="3"/>
  </r>
  <r>
    <n v="577"/>
    <s v="2023/06/12 3:35:24 PM GMT+5:30"/>
    <d v="2023-06-12T00:00:00"/>
    <d v="1899-12-30T03:35:24"/>
    <s v="PM"/>
    <n v="45"/>
    <x v="0"/>
    <x v="3"/>
    <x v="0"/>
    <x v="2"/>
    <x v="0"/>
    <x v="2"/>
    <x v="0"/>
    <x v="1"/>
    <x v="1"/>
    <x v="0"/>
    <x v="1"/>
    <x v="0"/>
    <x v="0"/>
    <x v="2"/>
    <x v="0"/>
    <n v="4"/>
    <x v="1"/>
    <n v="3"/>
    <n v="4"/>
    <x v="0"/>
    <x v="3"/>
  </r>
  <r>
    <n v="578"/>
    <s v="2023/06/12 3:37:14 PM GMT+5:30"/>
    <d v="2023-06-12T00:00:00"/>
    <d v="1899-12-30T03:37:14"/>
    <s v="PM"/>
    <n v="12"/>
    <x v="0"/>
    <x v="3"/>
    <x v="0"/>
    <x v="0"/>
    <x v="0"/>
    <x v="2"/>
    <x v="0"/>
    <x v="3"/>
    <x v="1"/>
    <x v="0"/>
    <x v="0"/>
    <x v="4"/>
    <x v="0"/>
    <x v="2"/>
    <x v="0"/>
    <n v="3"/>
    <x v="1"/>
    <n v="4"/>
    <n v="4"/>
    <x v="1"/>
    <x v="3"/>
  </r>
  <r>
    <n v="579"/>
    <s v="2023/06/12 3:38:48 PM GMT+5:30"/>
    <d v="2023-06-12T00:00:00"/>
    <d v="1899-12-30T03:38:48"/>
    <s v="PM"/>
    <n v="56"/>
    <x v="1"/>
    <x v="0"/>
    <x v="0"/>
    <x v="2"/>
    <x v="3"/>
    <x v="2"/>
    <x v="0"/>
    <x v="4"/>
    <x v="2"/>
    <x v="0"/>
    <x v="0"/>
    <x v="3"/>
    <x v="0"/>
    <x v="0"/>
    <x v="0"/>
    <n v="3"/>
    <x v="1"/>
    <n v="3"/>
    <n v="4"/>
    <x v="4"/>
    <x v="3"/>
  </r>
  <r>
    <n v="580"/>
    <s v="2023/06/12 3:40:25 PM GMT+5:30"/>
    <d v="2023-06-12T00:00:00"/>
    <d v="1899-12-30T03:40:25"/>
    <s v="PM"/>
    <n v="45"/>
    <x v="0"/>
    <x v="3"/>
    <x v="0"/>
    <x v="0"/>
    <x v="0"/>
    <x v="1"/>
    <x v="0"/>
    <x v="3"/>
    <x v="1"/>
    <x v="1"/>
    <x v="0"/>
    <x v="0"/>
    <x v="0"/>
    <x v="2"/>
    <x v="2"/>
    <n v="3"/>
    <x v="0"/>
    <n v="3"/>
    <n v="2"/>
    <x v="0"/>
    <x v="3"/>
  </r>
  <r>
    <n v="581"/>
    <s v="2023/06/12 3:42:05 PM GMT+5:30"/>
    <d v="2023-06-12T00:00:00"/>
    <d v="1899-12-30T03:42:05"/>
    <s v="PM"/>
    <n v="41"/>
    <x v="0"/>
    <x v="4"/>
    <x v="0"/>
    <x v="2"/>
    <x v="0"/>
    <x v="2"/>
    <x v="0"/>
    <x v="3"/>
    <x v="1"/>
    <x v="0"/>
    <x v="0"/>
    <x v="3"/>
    <x v="0"/>
    <x v="2"/>
    <x v="2"/>
    <n v="4"/>
    <x v="1"/>
    <n v="3"/>
    <n v="3"/>
    <x v="4"/>
    <x v="1"/>
  </r>
  <r>
    <n v="582"/>
    <s v="2023/06/12 3:44:16 PM GMT+5:30"/>
    <d v="2023-06-12T00:00:00"/>
    <d v="1899-12-30T03:44:16"/>
    <s v="PM"/>
    <n v="23"/>
    <x v="0"/>
    <x v="4"/>
    <x v="0"/>
    <x v="2"/>
    <x v="0"/>
    <x v="0"/>
    <x v="0"/>
    <x v="3"/>
    <x v="1"/>
    <x v="1"/>
    <x v="0"/>
    <x v="0"/>
    <x v="0"/>
    <x v="2"/>
    <x v="2"/>
    <n v="3"/>
    <x v="1"/>
    <n v="3"/>
    <n v="3"/>
    <x v="0"/>
    <x v="3"/>
  </r>
  <r>
    <n v="583"/>
    <s v="2023/06/12 3:45:27 PM GMT+5:30"/>
    <d v="2023-06-12T00:00:00"/>
    <d v="1899-12-30T03:45:27"/>
    <s v="PM"/>
    <n v="23"/>
    <x v="0"/>
    <x v="3"/>
    <x v="0"/>
    <x v="0"/>
    <x v="0"/>
    <x v="0"/>
    <x v="0"/>
    <x v="3"/>
    <x v="1"/>
    <x v="0"/>
    <x v="0"/>
    <x v="0"/>
    <x v="0"/>
    <x v="0"/>
    <x v="2"/>
    <n v="4"/>
    <x v="1"/>
    <n v="3"/>
    <n v="3"/>
    <x v="0"/>
    <x v="3"/>
  </r>
  <r>
    <n v="584"/>
    <s v="2023/06/12 3:47:01 PM GMT+5:30"/>
    <d v="2023-06-12T00:00:00"/>
    <d v="1899-12-30T03:47:01"/>
    <s v="PM"/>
    <n v="45"/>
    <x v="0"/>
    <x v="3"/>
    <x v="0"/>
    <x v="2"/>
    <x v="0"/>
    <x v="2"/>
    <x v="0"/>
    <x v="3"/>
    <x v="1"/>
    <x v="0"/>
    <x v="1"/>
    <x v="0"/>
    <x v="0"/>
    <x v="2"/>
    <x v="2"/>
    <n v="3"/>
    <x v="1"/>
    <n v="3"/>
    <n v="3"/>
    <x v="4"/>
    <x v="0"/>
  </r>
  <r>
    <n v="585"/>
    <s v="2023/06/12 3:48:11 PM GMT+5:30"/>
    <d v="2023-06-12T00:00:00"/>
    <d v="1899-12-30T03:48:11"/>
    <s v="PM"/>
    <n v="25"/>
    <x v="0"/>
    <x v="0"/>
    <x v="0"/>
    <x v="2"/>
    <x v="0"/>
    <x v="2"/>
    <x v="0"/>
    <x v="3"/>
    <x v="1"/>
    <x v="0"/>
    <x v="1"/>
    <x v="0"/>
    <x v="0"/>
    <x v="0"/>
    <x v="2"/>
    <n v="4"/>
    <x v="1"/>
    <n v="4"/>
    <n v="4"/>
    <x v="4"/>
    <x v="0"/>
  </r>
  <r>
    <n v="586"/>
    <s v="2023/06/12 3:49:27 PM GMT+5:30"/>
    <d v="2023-06-12T00:00:00"/>
    <d v="1899-12-30T03:49:27"/>
    <s v="PM"/>
    <n v="25"/>
    <x v="2"/>
    <x v="3"/>
    <x v="0"/>
    <x v="2"/>
    <x v="0"/>
    <x v="2"/>
    <x v="0"/>
    <x v="1"/>
    <x v="0"/>
    <x v="0"/>
    <x v="0"/>
    <x v="4"/>
    <x v="0"/>
    <x v="2"/>
    <x v="2"/>
    <n v="3"/>
    <x v="1"/>
    <n v="3"/>
    <n v="2"/>
    <x v="4"/>
    <x v="1"/>
  </r>
  <r>
    <n v="587"/>
    <s v="2023/06/12 3:51:31 PM GMT+5:30"/>
    <d v="2023-06-12T00:00:00"/>
    <d v="1899-12-30T03:51:31"/>
    <s v="PM"/>
    <n v="23"/>
    <x v="0"/>
    <x v="0"/>
    <x v="1"/>
    <x v="2"/>
    <x v="0"/>
    <x v="0"/>
    <x v="0"/>
    <x v="4"/>
    <x v="1"/>
    <x v="0"/>
    <x v="1"/>
    <x v="0"/>
    <x v="0"/>
    <x v="0"/>
    <x v="2"/>
    <n v="3"/>
    <x v="1"/>
    <n v="3"/>
    <n v="3"/>
    <x v="4"/>
    <x v="3"/>
  </r>
  <r>
    <n v="588"/>
    <s v="2023/06/12 3:52:33 PM GMT+5:30"/>
    <d v="2023-06-12T00:00:00"/>
    <d v="1899-12-30T03:52:33"/>
    <s v="PM"/>
    <n v="23"/>
    <x v="0"/>
    <x v="0"/>
    <x v="1"/>
    <x v="2"/>
    <x v="0"/>
    <x v="2"/>
    <x v="0"/>
    <x v="3"/>
    <x v="1"/>
    <x v="0"/>
    <x v="2"/>
    <x v="0"/>
    <x v="0"/>
    <x v="0"/>
    <x v="2"/>
    <n v="3"/>
    <x v="1"/>
    <n v="3"/>
    <n v="3"/>
    <x v="2"/>
    <x v="3"/>
  </r>
  <r>
    <n v="589"/>
    <s v="2023/06/12 3:53:28 PM GMT+5:30"/>
    <d v="2023-06-12T00:00:00"/>
    <d v="1899-12-30T03:53:28"/>
    <s v="PM"/>
    <n v="23"/>
    <x v="0"/>
    <x v="1"/>
    <x v="1"/>
    <x v="2"/>
    <x v="1"/>
    <x v="1"/>
    <x v="0"/>
    <x v="3"/>
    <x v="1"/>
    <x v="2"/>
    <x v="2"/>
    <x v="0"/>
    <x v="1"/>
    <x v="0"/>
    <x v="2"/>
    <n v="3"/>
    <x v="1"/>
    <n v="3"/>
    <n v="3"/>
    <x v="0"/>
    <x v="3"/>
  </r>
  <r>
    <n v="590"/>
    <s v="2023/06/12 3:54:44 PM GMT+5:30"/>
    <d v="2023-06-12T00:00:00"/>
    <d v="1899-12-30T03:54:44"/>
    <s v="PM"/>
    <n v="23"/>
    <x v="0"/>
    <x v="4"/>
    <x v="0"/>
    <x v="2"/>
    <x v="0"/>
    <x v="1"/>
    <x v="0"/>
    <x v="3"/>
    <x v="1"/>
    <x v="0"/>
    <x v="0"/>
    <x v="0"/>
    <x v="0"/>
    <x v="2"/>
    <x v="2"/>
    <n v="3"/>
    <x v="1"/>
    <n v="3"/>
    <n v="3"/>
    <x v="4"/>
    <x v="3"/>
  </r>
  <r>
    <n v="591"/>
    <s v="2023/06/12 3:55:53 PM GMT+5:30"/>
    <d v="2023-06-12T00:00:00"/>
    <d v="1899-12-30T03:55:53"/>
    <s v="PM"/>
    <n v="23"/>
    <x v="1"/>
    <x v="3"/>
    <x v="9"/>
    <x v="2"/>
    <x v="1"/>
    <x v="0"/>
    <x v="0"/>
    <x v="3"/>
    <x v="1"/>
    <x v="0"/>
    <x v="2"/>
    <x v="4"/>
    <x v="0"/>
    <x v="2"/>
    <x v="2"/>
    <n v="3"/>
    <x v="1"/>
    <n v="3"/>
    <n v="3"/>
    <x v="0"/>
    <x v="3"/>
  </r>
  <r>
    <n v="592"/>
    <s v="2023/06/12 3:56:57 PM GMT+5:30"/>
    <d v="2023-06-12T00:00:00"/>
    <d v="1899-12-30T03:56:57"/>
    <s v="PM"/>
    <n v="23"/>
    <x v="0"/>
    <x v="3"/>
    <x v="0"/>
    <x v="2"/>
    <x v="1"/>
    <x v="2"/>
    <x v="0"/>
    <x v="1"/>
    <x v="1"/>
    <x v="1"/>
    <x v="0"/>
    <x v="3"/>
    <x v="0"/>
    <x v="2"/>
    <x v="2"/>
    <n v="3"/>
    <x v="1"/>
    <n v="3"/>
    <n v="5"/>
    <x v="0"/>
    <x v="3"/>
  </r>
  <r>
    <n v="593"/>
    <s v="2023/06/12 3:57:52 PM GMT+5:30"/>
    <d v="2023-06-12T00:00:00"/>
    <d v="1899-12-30T03:57:52"/>
    <s v="PM"/>
    <n v="23"/>
    <x v="0"/>
    <x v="4"/>
    <x v="10"/>
    <x v="2"/>
    <x v="0"/>
    <x v="2"/>
    <x v="0"/>
    <x v="3"/>
    <x v="1"/>
    <x v="2"/>
    <x v="1"/>
    <x v="4"/>
    <x v="0"/>
    <x v="2"/>
    <x v="2"/>
    <n v="4"/>
    <x v="1"/>
    <n v="3"/>
    <n v="4"/>
    <x v="4"/>
    <x v="3"/>
  </r>
  <r>
    <n v="594"/>
    <s v="2023/06/12 3:59:10 PM GMT+5:30"/>
    <d v="2023-06-12T00:00:00"/>
    <d v="1899-12-30T03:59:10"/>
    <s v="PM"/>
    <n v="23"/>
    <x v="0"/>
    <x v="1"/>
    <x v="0"/>
    <x v="2"/>
    <x v="0"/>
    <x v="2"/>
    <x v="0"/>
    <x v="3"/>
    <x v="1"/>
    <x v="0"/>
    <x v="0"/>
    <x v="1"/>
    <x v="0"/>
    <x v="2"/>
    <x v="2"/>
    <n v="4"/>
    <x v="1"/>
    <n v="3"/>
    <n v="4"/>
    <x v="4"/>
    <x v="1"/>
  </r>
  <r>
    <n v="595"/>
    <s v="2023/06/12 3:59:59 PM GMT+5:30"/>
    <d v="2023-06-12T00:00:00"/>
    <d v="1899-12-30T03:59:59"/>
    <s v="PM"/>
    <n v="23"/>
    <x v="0"/>
    <x v="0"/>
    <x v="0"/>
    <x v="0"/>
    <x v="0"/>
    <x v="0"/>
    <x v="1"/>
    <x v="3"/>
    <x v="1"/>
    <x v="0"/>
    <x v="0"/>
    <x v="0"/>
    <x v="0"/>
    <x v="0"/>
    <x v="0"/>
    <n v="3"/>
    <x v="1"/>
    <n v="3"/>
    <n v="4"/>
    <x v="0"/>
    <x v="3"/>
  </r>
  <r>
    <n v="596"/>
    <s v="2023/06/12 4:00:56 PM GMT+5:30"/>
    <d v="2023-06-12T00:00:00"/>
    <d v="1899-12-30T04:00:56"/>
    <s v="PM"/>
    <n v="25"/>
    <x v="0"/>
    <x v="4"/>
    <x v="0"/>
    <x v="2"/>
    <x v="3"/>
    <x v="2"/>
    <x v="0"/>
    <x v="4"/>
    <x v="1"/>
    <x v="0"/>
    <x v="0"/>
    <x v="0"/>
    <x v="0"/>
    <x v="1"/>
    <x v="2"/>
    <n v="3"/>
    <x v="1"/>
    <n v="3"/>
    <n v="3"/>
    <x v="4"/>
    <x v="3"/>
  </r>
  <r>
    <n v="597"/>
    <s v="2023/06/12 4:02:02 PM GMT+5:30"/>
    <d v="2023-06-12T00:00:00"/>
    <d v="1899-12-30T04:02:02"/>
    <s v="PM"/>
    <n v="23"/>
    <x v="0"/>
    <x v="4"/>
    <x v="0"/>
    <x v="2"/>
    <x v="0"/>
    <x v="2"/>
    <x v="0"/>
    <x v="4"/>
    <x v="1"/>
    <x v="0"/>
    <x v="0"/>
    <x v="0"/>
    <x v="0"/>
    <x v="2"/>
    <x v="2"/>
    <n v="3"/>
    <x v="1"/>
    <n v="3"/>
    <n v="4"/>
    <x v="0"/>
    <x v="3"/>
  </r>
  <r>
    <n v="598"/>
    <s v="2023/06/12 4:02:53 PM GMT+5:30"/>
    <d v="2023-06-12T00:00:00"/>
    <d v="1899-12-30T04:02:53"/>
    <s v="PM"/>
    <n v="23"/>
    <x v="0"/>
    <x v="4"/>
    <x v="1"/>
    <x v="2"/>
    <x v="0"/>
    <x v="1"/>
    <x v="0"/>
    <x v="3"/>
    <x v="1"/>
    <x v="0"/>
    <x v="0"/>
    <x v="0"/>
    <x v="0"/>
    <x v="1"/>
    <x v="2"/>
    <n v="3"/>
    <x v="1"/>
    <n v="3"/>
    <n v="3"/>
    <x v="4"/>
    <x v="0"/>
  </r>
  <r>
    <n v="599"/>
    <s v="2023/06/12 4:03:59 PM GMT+5:30"/>
    <d v="2023-06-12T00:00:00"/>
    <d v="1899-12-30T04:03:59"/>
    <s v="PM"/>
    <n v="23"/>
    <x v="0"/>
    <x v="1"/>
    <x v="0"/>
    <x v="2"/>
    <x v="0"/>
    <x v="2"/>
    <x v="0"/>
    <x v="3"/>
    <x v="1"/>
    <x v="0"/>
    <x v="1"/>
    <x v="0"/>
    <x v="0"/>
    <x v="0"/>
    <x v="2"/>
    <n v="3"/>
    <x v="1"/>
    <n v="2"/>
    <n v="3"/>
    <x v="1"/>
    <x v="1"/>
  </r>
  <r>
    <n v="600"/>
    <s v="2023/06/12 9:57:20 PM GMT+5:30"/>
    <d v="2023-06-12T00:00:00"/>
    <d v="1899-12-30T09:57:20"/>
    <s v="PM"/>
    <n v="23"/>
    <x v="0"/>
    <x v="0"/>
    <x v="3"/>
    <x v="0"/>
    <x v="1"/>
    <x v="0"/>
    <x v="0"/>
    <x v="0"/>
    <x v="0"/>
    <x v="1"/>
    <x v="3"/>
    <x v="0"/>
    <x v="1"/>
    <x v="1"/>
    <x v="0"/>
    <n v="2"/>
    <x v="0"/>
    <n v="2"/>
    <n v="2"/>
    <x v="1"/>
    <x v="1"/>
  </r>
  <r>
    <n v="601"/>
    <s v="2023/06/16 9:16:05 AM GMT+5:30"/>
    <d v="2023-06-16T00:00:00"/>
    <d v="1899-12-30T09:16:05"/>
    <s v="AM"/>
    <n v="23"/>
    <x v="0"/>
    <x v="4"/>
    <x v="1"/>
    <x v="2"/>
    <x v="3"/>
    <x v="0"/>
    <x v="0"/>
    <x v="3"/>
    <x v="1"/>
    <x v="1"/>
    <x v="0"/>
    <x v="0"/>
    <x v="0"/>
    <x v="2"/>
    <x v="2"/>
    <n v="3"/>
    <x v="1"/>
    <n v="3"/>
    <n v="3"/>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16" firstHeaderRow="1" firstDataRow="1" firstDataCol="1"/>
  <pivotFields count="27">
    <pivotField dataField="1" showAll="0"/>
    <pivotField showAll="0"/>
    <pivotField numFmtId="14" showAll="0"/>
    <pivotField numFmtId="21" showAll="0"/>
    <pivotField showAll="0"/>
    <pivotField axis="axisRow" showAll="0">
      <items count="57">
        <item h="1" m="1" x="49"/>
        <item h="1" x="48"/>
        <item h="1" x="43"/>
        <item h="1" x="6"/>
        <item h="1" x="37"/>
        <item h="1" x="36"/>
        <item h="1" x="9"/>
        <item h="1" x="4"/>
        <item h="1" x="3"/>
        <item h="1" x="2"/>
        <item h="1" x="0"/>
        <item h="1" x="1"/>
        <item h="1" x="5"/>
        <item h="1" x="10"/>
        <item h="1" x="23"/>
        <item h="1" x="20"/>
        <item h="1" x="8"/>
        <item h="1" x="12"/>
        <item h="1" x="15"/>
        <item h="1" x="11"/>
        <item h="1" x="34"/>
        <item h="1" x="24"/>
        <item h="1" x="27"/>
        <item h="1" x="14"/>
        <item h="1" x="29"/>
        <item h="1" x="26"/>
        <item h="1" x="40"/>
        <item h="1" x="13"/>
        <item h="1" x="39"/>
        <item h="1" x="28"/>
        <item h="1" x="44"/>
        <item h="1" x="25"/>
        <item h="1" x="30"/>
        <item h="1" x="33"/>
        <item h="1" x="16"/>
        <item h="1" x="41"/>
        <item h="1" x="42"/>
        <item h="1" x="31"/>
        <item h="1" x="45"/>
        <item h="1" x="19"/>
        <item h="1" x="17"/>
        <item h="1" x="21"/>
        <item h="1" x="47"/>
        <item h="1" x="38"/>
        <item h="1" x="18"/>
        <item h="1" x="35"/>
        <item h="1" x="22"/>
        <item h="1" x="32"/>
        <item h="1" x="7"/>
        <item h="1" x="46"/>
        <item f="1" x="50"/>
        <item f="1" x="51"/>
        <item f="1" x="52"/>
        <item f="1" x="53"/>
        <item f="1" x="54"/>
        <item f="1" x="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v="50"/>
    </i>
    <i>
      <x v="51"/>
    </i>
    <i>
      <x v="52"/>
    </i>
    <i>
      <x v="53"/>
    </i>
    <i>
      <x v="54"/>
    </i>
    <i>
      <x v="55"/>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7">
    <pivotField dataField="1" showAll="0"/>
    <pivotField showAll="0"/>
    <pivotField numFmtId="14" showAll="0"/>
    <pivotField numFmtId="21" showAll="0"/>
    <pivotField showAll="0"/>
    <pivotField showAll="0">
      <items count="57">
        <item m="1" x="49"/>
        <item x="48"/>
        <item x="43"/>
        <item x="6"/>
        <item x="37"/>
        <item x="36"/>
        <item x="9"/>
        <item x="4"/>
        <item x="3"/>
        <item x="2"/>
        <item x="0"/>
        <item x="1"/>
        <item x="5"/>
        <item x="10"/>
        <item x="23"/>
        <item x="20"/>
        <item x="8"/>
        <item x="12"/>
        <item x="15"/>
        <item x="11"/>
        <item x="34"/>
        <item x="24"/>
        <item x="27"/>
        <item x="14"/>
        <item x="29"/>
        <item x="26"/>
        <item x="40"/>
        <item x="13"/>
        <item x="39"/>
        <item x="28"/>
        <item x="44"/>
        <item x="25"/>
        <item x="30"/>
        <item x="33"/>
        <item x="16"/>
        <item x="41"/>
        <item x="42"/>
        <item x="31"/>
        <item x="45"/>
        <item x="19"/>
        <item x="17"/>
        <item x="21"/>
        <item x="47"/>
        <item x="38"/>
        <item x="18"/>
        <item x="35"/>
        <item x="22"/>
        <item x="32"/>
        <item x="7"/>
        <item x="46"/>
        <item f="1" x="50"/>
        <item f="1" x="51"/>
        <item f="1" x="52"/>
        <item f="1" x="53"/>
        <item f="1" x="54"/>
        <item f="1" x="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7">
    <pivotField dataField="1" showAll="0"/>
    <pivotField showAll="0"/>
    <pivotField numFmtId="14" showAll="0"/>
    <pivotField numFmtId="21"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6"/>
  </rowFields>
  <rowItems count="5">
    <i>
      <x/>
    </i>
    <i>
      <x v="1"/>
    </i>
    <i>
      <x v="2"/>
    </i>
    <i>
      <x v="3"/>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7">
    <pivotField dataField="1" showAll="0"/>
    <pivotField showAll="0"/>
    <pivotField numFmtId="14" showAll="0"/>
    <pivotField numFmtId="21" showAll="0"/>
    <pivotField showAll="0"/>
    <pivotField showAll="0"/>
    <pivotField showAll="0"/>
    <pivotField axis="axisRow" showAll="0">
      <items count="6">
        <item x="0"/>
        <item x="2"/>
        <item x="3"/>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7"/>
  </rowFields>
  <rowItems count="6">
    <i>
      <x/>
    </i>
    <i>
      <x v="1"/>
    </i>
    <i>
      <x v="2"/>
    </i>
    <i>
      <x v="3"/>
    </i>
    <i>
      <x v="4"/>
    </i>
    <i t="grand">
      <x/>
    </i>
  </rowItems>
  <colItems count="1">
    <i/>
  </colItems>
  <dataFields count="1">
    <dataField name="Count of Customer Number"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3" firstHeaderRow="1" firstDataRow="1" firstDataCol="1"/>
  <pivotFields count="27">
    <pivotField dataField="1" showAll="0"/>
    <pivotField showAll="0"/>
    <pivotField numFmtId="14" showAll="0"/>
    <pivotField numFmtId="21" showAll="0"/>
    <pivotField showAll="0"/>
    <pivotField showAll="0"/>
    <pivotField showAll="0"/>
    <pivotField showAll="0"/>
    <pivotField axis="axisRow" showAll="0">
      <items count="30">
        <item x="0"/>
        <item x="4"/>
        <item x="5"/>
        <item x="19"/>
        <item x="3"/>
        <item x="9"/>
        <item x="16"/>
        <item x="15"/>
        <item x="1"/>
        <item x="6"/>
        <item x="24"/>
        <item x="8"/>
        <item x="10"/>
        <item x="23"/>
        <item x="25"/>
        <item x="12"/>
        <item x="13"/>
        <item x="28"/>
        <item x="20"/>
        <item x="27"/>
        <item x="2"/>
        <item x="26"/>
        <item x="22"/>
        <item x="11"/>
        <item x="18"/>
        <item x="21"/>
        <item x="14"/>
        <item x="17"/>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8"/>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9"/>
  </rowFields>
  <rowItems count="4">
    <i>
      <x/>
    </i>
    <i>
      <x v="1"/>
    </i>
    <i>
      <x v="2"/>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22"/>
  </rowFields>
  <rowItems count="4">
    <i>
      <x/>
    </i>
    <i>
      <x v="1"/>
    </i>
    <i>
      <x v="2"/>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axis="axisRow"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0"/>
  </rowFields>
  <rowItems count="5">
    <i>
      <x/>
    </i>
    <i>
      <x v="1"/>
    </i>
    <i>
      <x v="2"/>
    </i>
    <i>
      <x v="3"/>
    </i>
    <i t="grand">
      <x/>
    </i>
  </rowItems>
  <colItems count="1">
    <i/>
  </colItems>
  <dataFields count="1">
    <dataField name="Count of Customer Number" fld="0" subtotal="count" baseField="1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1"/>
  </rowFields>
  <rowItems count="5">
    <i>
      <x/>
    </i>
    <i>
      <x v="1"/>
    </i>
    <i>
      <x v="2"/>
    </i>
    <i>
      <x v="3"/>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2"/>
  </rowFields>
  <rowItems count="3">
    <i>
      <x/>
    </i>
    <i>
      <x v="1"/>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4"/>
  </rowFields>
  <rowItems count="4">
    <i>
      <x/>
    </i>
    <i>
      <x v="1"/>
    </i>
    <i>
      <x v="2"/>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4"/>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5"/>
  </rowFields>
  <rowItems count="6">
    <i>
      <x/>
    </i>
    <i>
      <x v="1"/>
    </i>
    <i>
      <x v="2"/>
    </i>
    <i>
      <x v="3"/>
    </i>
    <i>
      <x v="4"/>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6"/>
  </rowFields>
  <rowItems count="5">
    <i>
      <x/>
    </i>
    <i>
      <x v="1"/>
    </i>
    <i>
      <x v="2"/>
    </i>
    <i>
      <x v="3"/>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4"/>
        <item x="2"/>
        <item x="3"/>
        <item x="1"/>
        <item x="0"/>
        <item t="default"/>
      </items>
    </pivotField>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7"/>
  </rowFields>
  <rowItems count="6">
    <i>
      <x/>
    </i>
    <i>
      <x v="1"/>
    </i>
    <i>
      <x v="2"/>
    </i>
    <i>
      <x v="3"/>
    </i>
    <i>
      <x v="4"/>
    </i>
    <i t="grand">
      <x/>
    </i>
  </rowItems>
  <colItems count="1">
    <i/>
  </colItems>
  <dataFields count="1">
    <dataField name="Count of Customer Number" fld="0" subtotal="count" baseField="1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axis="axisRow" showAll="0">
      <items count="6">
        <item x="0"/>
        <item x="1"/>
        <item x="3"/>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3"/>
  </rowFields>
  <rowItems count="6">
    <i>
      <x/>
    </i>
    <i>
      <x v="1"/>
    </i>
    <i>
      <x v="2"/>
    </i>
    <i>
      <x v="3"/>
    </i>
    <i>
      <x v="4"/>
    </i>
    <i t="grand">
      <x/>
    </i>
  </rowItems>
  <colItems count="1">
    <i/>
  </colItems>
  <dataFields count="1">
    <dataField name="Count of Customer Number" fld="0"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8"/>
  </rowFields>
  <rowItems count="3">
    <i>
      <x/>
    </i>
    <i>
      <x v="1"/>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2"/>
        <item x="3"/>
        <item x="0"/>
        <item x="4"/>
        <item t="default"/>
      </items>
    </pivotField>
    <pivotField showAll="0"/>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19"/>
  </rowFields>
  <rowItems count="6">
    <i>
      <x/>
    </i>
    <i>
      <x v="1"/>
    </i>
    <i>
      <x v="2"/>
    </i>
    <i>
      <x v="3"/>
    </i>
    <i>
      <x v="4"/>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20"/>
  </rowFields>
  <rowItems count="4">
    <i>
      <x/>
    </i>
    <i>
      <x v="1"/>
    </i>
    <i>
      <x v="2"/>
    </i>
    <i t="grand">
      <x/>
    </i>
  </rowItems>
  <colItems count="1">
    <i/>
  </colItems>
  <dataFields count="1">
    <dataField name="Count of Customer Number" fld="0"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pivotFields count="27">
    <pivotField dataField="1" showAll="0"/>
    <pivotField showAll="0"/>
    <pivotField numFmtId="14" showAll="0"/>
    <pivotField numFmtId="21"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6"/>
  </rowFields>
  <rowItems count="5">
    <i>
      <x/>
    </i>
    <i>
      <x v="1"/>
    </i>
    <i>
      <x v="2"/>
    </i>
    <i>
      <x v="3"/>
    </i>
    <i t="grand">
      <x/>
    </i>
  </rowItems>
  <colFields count="1">
    <field x="-2"/>
  </colFields>
  <colItems count="2">
    <i>
      <x/>
    </i>
    <i i="1">
      <x v="1"/>
    </i>
  </colItems>
  <dataFields count="2">
    <dataField name="Count of Customer Number" fld="0" subtotal="count" baseField="6" baseItem="0"/>
    <dataField name="Sum of Shopping Satisfaction"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7"/>
        <item x="0"/>
        <item x="5"/>
        <item x="3"/>
        <item x="4"/>
        <item x="6"/>
        <item x="2"/>
        <item x="1"/>
        <item t="default"/>
      </items>
    </pivotField>
    <pivotField showAll="0">
      <items count="22">
        <item x="6"/>
        <item x="5"/>
        <item x="3"/>
        <item x="14"/>
        <item x="10"/>
        <item x="12"/>
        <item m="1" x="16"/>
        <item x="15"/>
        <item x="4"/>
        <item x="1"/>
        <item x="9"/>
        <item x="0"/>
        <item x="8"/>
        <item x="2"/>
        <item x="7"/>
        <item x="11"/>
        <item x="13"/>
        <item f="1" x="17"/>
        <item f="1" x="18"/>
        <item f="1" x="19"/>
        <item f="1" x="20"/>
        <item t="default"/>
      </items>
    </pivotField>
  </pivotFields>
  <rowFields count="1">
    <field x="25"/>
  </rowFields>
  <rowItems count="9">
    <i>
      <x/>
    </i>
    <i>
      <x v="1"/>
    </i>
    <i>
      <x v="2"/>
    </i>
    <i>
      <x v="3"/>
    </i>
    <i>
      <x v="4"/>
    </i>
    <i>
      <x v="5"/>
    </i>
    <i>
      <x v="6"/>
    </i>
    <i>
      <x v="7"/>
    </i>
    <i t="grand">
      <x/>
    </i>
  </rowItems>
  <colItems count="1">
    <i/>
  </colItems>
  <dataFields count="1">
    <dataField name="Count of Customer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3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7">
    <pivotField dataField="1" showAll="0"/>
    <pivotField showAll="0"/>
    <pivotField numFmtId="14" showAll="0"/>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2">
        <item h="1" x="6"/>
        <item h="1" x="5"/>
        <item x="3"/>
        <item h="1" x="14"/>
        <item h="1" x="10"/>
        <item h="1" x="12"/>
        <item m="1" x="16"/>
        <item f="1" x="17"/>
        <item h="1" x="15"/>
        <item h="1" x="4"/>
        <item h="1" x="1"/>
        <item h="1" x="9"/>
        <item h="1" x="0"/>
        <item h="1" x="8"/>
        <item x="2"/>
        <item h="1" x="7"/>
        <item h="1" x="11"/>
        <item h="1" x="13"/>
        <item f="1" x="18"/>
        <item h="1" f="1" x="19"/>
        <item f="1" x="20"/>
        <item t="default"/>
      </items>
    </pivotField>
  </pivotFields>
  <rowFields count="1">
    <field x="26"/>
  </rowFields>
  <rowItems count="6">
    <i>
      <x v="2"/>
    </i>
    <i>
      <x v="7"/>
    </i>
    <i>
      <x v="14"/>
    </i>
    <i>
      <x v="18"/>
    </i>
    <i>
      <x v="20"/>
    </i>
    <i t="grand">
      <x/>
    </i>
  </rowItems>
  <colItems count="1">
    <i/>
  </colItems>
  <dataFields count="1">
    <dataField name="Count of Customer Number" fld="0"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urchase_Categories" sourceName="Purchase Categories">
  <pivotTables>
    <pivotTable tabId="8" name="PivotTable4"/>
  </pivotTables>
  <data>
    <tabular pivotCacheId="800435330">
      <items count="29">
        <i x="0" s="1"/>
        <i x="4" s="1"/>
        <i x="5" s="1"/>
        <i x="19" s="1"/>
        <i x="3" s="1"/>
        <i x="9" s="1"/>
        <i x="16" s="1"/>
        <i x="15" s="1"/>
        <i x="1" s="1"/>
        <i x="6" s="1"/>
        <i x="24" s="1"/>
        <i x="8" s="1"/>
        <i x="10" s="1"/>
        <i x="23" s="1"/>
        <i x="25" s="1"/>
        <i x="12" s="1"/>
        <i x="13" s="1"/>
        <i x="28" s="1"/>
        <i x="20" s="1"/>
        <i x="27" s="1"/>
        <i x="2" s="1"/>
        <i x="26" s="1"/>
        <i x="22" s="1"/>
        <i x="11" s="1"/>
        <i x="18" s="1"/>
        <i x="21" s="1"/>
        <i x="14" s="1"/>
        <i x="17"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6" name="PivotTable2"/>
  </pivotTables>
  <data>
    <tabular pivotCacheId="800435330">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urchase Categories" cache="Slicer_Purchase_Categories" caption="Purchase Categories" startItem="21"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 caption="Gender" style="SlicerStyleOther1" rowHeight="241300"/>
</slicers>
</file>

<file path=xl/tables/table1.xml><?xml version="1.0" encoding="utf-8"?>
<table xmlns="http://schemas.openxmlformats.org/spreadsheetml/2006/main" id="2" name="Table2" displayName="Table2" ref="E4:F34" totalsRowShown="0">
  <autoFilter ref="E4:F34"/>
  <tableColumns count="2">
    <tableColumn id="1" name="Purchase Categories"/>
    <tableColumn id="2" name="Total Customers">
      <calculatedColumnFormula>B4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AA602" totalsRowShown="0">
  <autoFilter ref="A1:AA602"/>
  <tableColumns count="27">
    <tableColumn id="53" name="Customer Number"/>
    <tableColumn id="1" name="Timestamp"/>
    <tableColumn id="27" name="Date"/>
    <tableColumn id="25" name="Time"/>
    <tableColumn id="24" name="AM / PM"/>
    <tableColumn id="2" name="age"/>
    <tableColumn id="3" name="Gender"/>
    <tableColumn id="4" name="Purchase Frequency"/>
    <tableColumn id="5" name="Purchase Categories"/>
    <tableColumn id="6" name="Personalized Recommendation Frequency"/>
    <tableColumn id="7" name="Browsing Frequency"/>
    <tableColumn id="8" name="Product Search Method"/>
    <tableColumn id="9" name="Search Result Exploration"/>
    <tableColumn id="10" name="Customer Reviews Importance"/>
    <tableColumn id="11" name="Add to Cart Browsing"/>
    <tableColumn id="12" name="Cart Completion Frequency"/>
    <tableColumn id="13" name="Cart Abandonment Factors"/>
    <tableColumn id="14" name="Saveforlater Frequency"/>
    <tableColumn id="15" name="Review Left"/>
    <tableColumn id="16" name="Review Reliability"/>
    <tableColumn id="17" name="Review Helpfulness"/>
    <tableColumn id="18" name="Personalized Recommendation Frequency "/>
    <tableColumn id="19" name="Recommendation Helpfulness"/>
    <tableColumn id="20" name="Rating Accuracy "/>
    <tableColumn id="21" name="Shopping Satisfaction"/>
    <tableColumn id="22" name="Service Appreciation"/>
    <tableColumn id="23" name="Improvement Area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ivotTable" Target="../pivotTables/pivotTable5.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9.xml"/></Relationships>
</file>

<file path=xl/worksheets/_rels/sheet1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ivotTable" Target="../pivotTables/pivotTable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6"/>
  <sheetViews>
    <sheetView topLeftCell="A5" workbookViewId="0">
      <selection activeCell="A9" sqref="A9"/>
    </sheetView>
  </sheetViews>
  <sheetFormatPr defaultRowHeight="15" x14ac:dyDescent="0.25"/>
  <cols>
    <col min="1" max="1" width="16" bestFit="1" customWidth="1"/>
    <col min="2" max="2" width="25.85546875" bestFit="1" customWidth="1"/>
    <col min="5" max="5" width="16" bestFit="1" customWidth="1"/>
    <col min="6" max="6" width="5.28515625" customWidth="1"/>
    <col min="7" max="7" width="16" bestFit="1" customWidth="1"/>
    <col min="8" max="8" width="5.28515625" customWidth="1"/>
    <col min="9" max="9" width="16" bestFit="1" customWidth="1"/>
    <col min="10" max="10" width="4" customWidth="1"/>
    <col min="11" max="11" width="16" bestFit="1" customWidth="1"/>
    <col min="12" max="12" width="4.140625" customWidth="1"/>
    <col min="13" max="13" width="16" bestFit="1" customWidth="1"/>
    <col min="14" max="14" width="3.7109375" customWidth="1"/>
    <col min="15" max="15" width="16" bestFit="1" customWidth="1"/>
  </cols>
  <sheetData>
    <row r="3" spans="1:15" x14ac:dyDescent="0.25">
      <c r="A3" t="s">
        <v>0</v>
      </c>
    </row>
    <row r="4" spans="1:15" x14ac:dyDescent="0.25">
      <c r="A4">
        <v>601</v>
      </c>
      <c r="B4">
        <f>GETPIVOTDATA("Customer Number",Ages!$A$3)</f>
        <v>601</v>
      </c>
    </row>
    <row r="9" spans="1:15" x14ac:dyDescent="0.25">
      <c r="A9" s="3" t="s">
        <v>1</v>
      </c>
      <c r="B9" t="s">
        <v>0</v>
      </c>
      <c r="E9" s="6" t="s">
        <v>2</v>
      </c>
      <c r="G9" s="6" t="s">
        <v>3</v>
      </c>
      <c r="I9" s="6" t="s">
        <v>4</v>
      </c>
      <c r="K9" s="6" t="s">
        <v>5</v>
      </c>
      <c r="M9" s="6" t="s">
        <v>6</v>
      </c>
      <c r="O9" s="6" t="s">
        <v>7</v>
      </c>
    </row>
    <row r="10" spans="1:15" x14ac:dyDescent="0.25">
      <c r="A10" s="4" t="s">
        <v>2</v>
      </c>
      <c r="B10">
        <v>28</v>
      </c>
      <c r="E10">
        <f>GETPIVOTDATA("Customer Number",$A$9,"age","Ages from 10 : 20")</f>
        <v>28</v>
      </c>
      <c r="G10">
        <f>GETPIVOTDATA("Customer Number",$A$9,"age","Ages from 21 : 30")</f>
        <v>316</v>
      </c>
      <c r="I10">
        <f>GETPIVOTDATA("Customer Number",$A$9,"age","Ages from 31 : 40")</f>
        <v>149</v>
      </c>
      <c r="K10">
        <f>GETPIVOTDATA("Customer Number",$A$9,"age","Ages from 41 : 50")</f>
        <v>79</v>
      </c>
      <c r="M10">
        <f>GETPIVOTDATA("Customer Number",$A$9,"age","Ages from 51 : 60")</f>
        <v>24</v>
      </c>
      <c r="O10">
        <f>GETPIVOTDATA("Customer Number",$A$9,"age","Ages from 61 : 70")</f>
        <v>5</v>
      </c>
    </row>
    <row r="11" spans="1:15" x14ac:dyDescent="0.25">
      <c r="A11" s="4" t="s">
        <v>3</v>
      </c>
      <c r="B11">
        <v>316</v>
      </c>
      <c r="D11" s="6" t="s">
        <v>8</v>
      </c>
      <c r="E11">
        <f>SUM(GETPIVOTDATA("Customer Number",$A$9,"age","Ages from 21 : 30"),GETPIVOTDATA("Customer Number",$A$9,"age","Ages from 31 : 40"),GETPIVOTDATA("Customer Number",$A$9,"age","Ages from 41 : 50"),GETPIVOTDATA("Customer Number",$A$9,"age","Ages from 51 : 60"),GETPIVOTDATA("Customer Number",$A$9,"age","Ages from 61 : 70"))</f>
        <v>573</v>
      </c>
      <c r="G11">
        <f>SUM(GETPIVOTDATA("Customer Number",$A$9,"age","Ages from 10 : 20"),GETPIVOTDATA("Customer Number",$A$9,"age","Ages from 31 : 40"),GETPIVOTDATA("Customer Number",$A$9,"age","Ages from 41 : 50"),GETPIVOTDATA("Customer Number",$A$9,"age","Ages from 51 : 60"),GETPIVOTDATA("Customer Number",$A$9,"age","Ages from 61 : 70"))</f>
        <v>285</v>
      </c>
      <c r="I11">
        <f>SUM(GETPIVOTDATA("Customer Number",$A$9,"age","Ages from 10 : 20"),GETPIVOTDATA("Customer Number",$A$9,"age","Ages from 21 : 30"),GETPIVOTDATA("Customer Number",$A$9,"age","Ages from 41 : 50"),GETPIVOTDATA("Customer Number",$A$9,"age","Ages from 51 : 60"),GETPIVOTDATA("Customer Number",$A$9,"age","Ages from 61 : 70"))</f>
        <v>452</v>
      </c>
      <c r="K11">
        <f>SUM(GETPIVOTDATA("Customer Number",$A$9,"age","Ages from 10 : 20"),GETPIVOTDATA("Customer Number",$A$9,"age","Ages from 21 : 30"),GETPIVOTDATA("Customer Number",$A$9,"age","Ages from 31 : 40"),GETPIVOTDATA("Customer Number",$A$9,"age","Ages from 51 : 60"),GETPIVOTDATA("Customer Number",$A$9,"age","Ages from 61 : 70"))</f>
        <v>522</v>
      </c>
      <c r="M11">
        <f>SUM(GETPIVOTDATA("Customer Number",$A$9,"age","Ages from 10 : 20"),GETPIVOTDATA("Customer Number",$A$9,"age","Ages from 21 : 30"),GETPIVOTDATA("Customer Number",$A$9,"age","Ages from 31 : 40"),GETPIVOTDATA("Customer Number",$A$9,"age","Ages from 41 : 50"),GETPIVOTDATA("Customer Number",$A$9,"age","Ages from 61 : 70"))</f>
        <v>577</v>
      </c>
      <c r="O11">
        <f>SUM(GETPIVOTDATA("Customer Number",$A$9,"age","Ages from 10 : 20"),GETPIVOTDATA("Customer Number",$A$9,"age","Ages from 21 : 30"),GETPIVOTDATA("Customer Number",$A$9,"age","Ages from 31 : 40"),GETPIVOTDATA("Customer Number",$A$9,"age","Ages from 41 : 50"),GETPIVOTDATA("Customer Number",$A$9,"age","Ages from 51 : 60"))</f>
        <v>596</v>
      </c>
    </row>
    <row r="12" spans="1:15" x14ac:dyDescent="0.25">
      <c r="A12" s="4" t="s">
        <v>4</v>
      </c>
      <c r="B12">
        <v>149</v>
      </c>
      <c r="D12" s="6" t="s">
        <v>9</v>
      </c>
      <c r="E12" s="5">
        <f>E10/($E$10+$E$11)</f>
        <v>4.6589018302828619E-2</v>
      </c>
      <c r="F12" s="5"/>
      <c r="G12" s="5">
        <f t="shared" ref="G12" si="0">G10/($E$10+$E$11)</f>
        <v>0.52579034941763725</v>
      </c>
      <c r="H12" s="5"/>
      <c r="I12" s="5">
        <f t="shared" ref="I12:O12" si="1">I10/($E$10+$E$11)</f>
        <v>0.24792013311148087</v>
      </c>
      <c r="J12" s="5"/>
      <c r="K12" s="5">
        <f>K10/($E$10+$E$11)</f>
        <v>0.13144758735440931</v>
      </c>
      <c r="L12" s="5"/>
      <c r="M12" s="5">
        <f t="shared" si="1"/>
        <v>3.9933444259567387E-2</v>
      </c>
      <c r="N12" s="5"/>
      <c r="O12" s="5">
        <f t="shared" si="1"/>
        <v>8.3194675540765387E-3</v>
      </c>
    </row>
    <row r="13" spans="1:15" x14ac:dyDescent="0.25">
      <c r="A13" s="4" t="s">
        <v>5</v>
      </c>
      <c r="B13">
        <v>79</v>
      </c>
      <c r="D13" s="6" t="s">
        <v>10</v>
      </c>
      <c r="E13" s="5">
        <f>E11/($E$10+$E$11)</f>
        <v>0.95341098169717142</v>
      </c>
      <c r="F13" s="5"/>
      <c r="G13" s="5">
        <f t="shared" ref="G13" si="2">G11/($E$10+$E$11)</f>
        <v>0.47420965058236275</v>
      </c>
      <c r="H13" s="5"/>
      <c r="I13" s="5">
        <f t="shared" ref="I13:O13" si="3">I11/($E$10+$E$11)</f>
        <v>0.75207986688851913</v>
      </c>
      <c r="J13" s="5"/>
      <c r="K13" s="5">
        <f t="shared" si="3"/>
        <v>0.86855241264559069</v>
      </c>
      <c r="L13" s="5"/>
      <c r="M13" s="5">
        <f t="shared" si="3"/>
        <v>0.96006655574043265</v>
      </c>
      <c r="N13" s="5"/>
      <c r="O13" s="5">
        <f t="shared" si="3"/>
        <v>0.99168053244592347</v>
      </c>
    </row>
    <row r="14" spans="1:15" x14ac:dyDescent="0.25">
      <c r="A14" s="4" t="s">
        <v>6</v>
      </c>
      <c r="B14">
        <v>24</v>
      </c>
    </row>
    <row r="15" spans="1:15" x14ac:dyDescent="0.25">
      <c r="A15" s="4" t="s">
        <v>7</v>
      </c>
      <c r="B15">
        <v>5</v>
      </c>
    </row>
    <row r="16" spans="1:15" x14ac:dyDescent="0.25">
      <c r="A16" s="4" t="s">
        <v>11</v>
      </c>
      <c r="B16">
        <v>601</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8"/>
  <sheetViews>
    <sheetView workbookViewId="0">
      <selection activeCell="N20" sqref="N20"/>
    </sheetView>
  </sheetViews>
  <sheetFormatPr defaultRowHeight="15" x14ac:dyDescent="0.25"/>
  <cols>
    <col min="1" max="1" width="15.7109375" bestFit="1" customWidth="1"/>
    <col min="2" max="2" width="26.28515625" bestFit="1" customWidth="1"/>
    <col min="11" max="11" width="15.7109375" bestFit="1" customWidth="1"/>
  </cols>
  <sheetData>
    <row r="3" spans="1:13" x14ac:dyDescent="0.25">
      <c r="A3" s="3" t="s">
        <v>1</v>
      </c>
      <c r="B3" t="s">
        <v>0</v>
      </c>
    </row>
    <row r="4" spans="1:13" x14ac:dyDescent="0.25">
      <c r="A4" s="4" t="s">
        <v>12</v>
      </c>
      <c r="B4" s="11">
        <v>352</v>
      </c>
      <c r="E4" s="6" t="s">
        <v>12</v>
      </c>
      <c r="G4" s="6" t="s">
        <v>13</v>
      </c>
      <c r="I4" s="6" t="s">
        <v>8</v>
      </c>
      <c r="K4" s="6" t="s">
        <v>14</v>
      </c>
      <c r="M4" s="6" t="s">
        <v>15</v>
      </c>
    </row>
    <row r="5" spans="1:13" x14ac:dyDescent="0.25">
      <c r="A5" s="4" t="s">
        <v>13</v>
      </c>
      <c r="B5" s="11">
        <v>141</v>
      </c>
      <c r="E5">
        <f>GETPIVOTDATA("Customer Number",$A$3,"Gender","Female")</f>
        <v>352</v>
      </c>
      <c r="G5">
        <f>GETPIVOTDATA("Customer Number",$A$3,"Gender","Male")</f>
        <v>141</v>
      </c>
      <c r="I5">
        <f>GETPIVOTDATA("Customer Number",$A$3,"Gender","Others")</f>
        <v>19</v>
      </c>
      <c r="K5">
        <f>GETPIVOTDATA("Customer Number",$A$3,"Gender","Prefer not to say")</f>
        <v>89</v>
      </c>
      <c r="M5">
        <f>GETPIVOTDATA("Customer Number",$A$3)</f>
        <v>601</v>
      </c>
    </row>
    <row r="6" spans="1:13" x14ac:dyDescent="0.25">
      <c r="A6" s="4" t="s">
        <v>8</v>
      </c>
      <c r="B6" s="11">
        <v>19</v>
      </c>
    </row>
    <row r="7" spans="1:13" x14ac:dyDescent="0.25">
      <c r="A7" s="4" t="s">
        <v>14</v>
      </c>
      <c r="B7" s="11">
        <v>89</v>
      </c>
      <c r="D7" s="7" t="s">
        <v>16</v>
      </c>
      <c r="E7" s="5">
        <f>E5/$M$5</f>
        <v>0.58569051580698839</v>
      </c>
      <c r="F7" s="5"/>
      <c r="G7" s="5">
        <f t="shared" ref="G7:K7" si="0">G5/$M$5</f>
        <v>0.23460898502495842</v>
      </c>
      <c r="H7" s="5"/>
      <c r="I7" s="5">
        <f t="shared" si="0"/>
        <v>3.1613976705490848E-2</v>
      </c>
      <c r="J7" s="5"/>
      <c r="K7" s="5">
        <f t="shared" si="0"/>
        <v>0.1480865224625624</v>
      </c>
    </row>
    <row r="8" spans="1:13" x14ac:dyDescent="0.25">
      <c r="A8" s="4" t="s">
        <v>11</v>
      </c>
      <c r="B8" s="11">
        <v>601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8"/>
  <sheetViews>
    <sheetView workbookViewId="0">
      <selection activeCell="B22" sqref="B22"/>
    </sheetView>
  </sheetViews>
  <sheetFormatPr defaultRowHeight="15" x14ac:dyDescent="0.25"/>
  <cols>
    <col min="1" max="1" width="22" bestFit="1" customWidth="1"/>
    <col min="2" max="2" width="25.85546875" bestFit="1" customWidth="1"/>
  </cols>
  <sheetData>
    <row r="3" spans="1:3" x14ac:dyDescent="0.25">
      <c r="A3" s="3" t="s">
        <v>1</v>
      </c>
      <c r="B3" t="s">
        <v>0</v>
      </c>
    </row>
    <row r="4" spans="1:3" x14ac:dyDescent="0.25">
      <c r="A4" s="4" t="s">
        <v>17</v>
      </c>
      <c r="B4">
        <v>203</v>
      </c>
    </row>
    <row r="5" spans="1:3" x14ac:dyDescent="0.25">
      <c r="A5" s="4" t="s">
        <v>18</v>
      </c>
      <c r="B5">
        <v>123</v>
      </c>
    </row>
    <row r="6" spans="1:3" x14ac:dyDescent="0.25">
      <c r="A6" s="4" t="s">
        <v>19</v>
      </c>
      <c r="B6">
        <v>56</v>
      </c>
    </row>
    <row r="7" spans="1:3" x14ac:dyDescent="0.25">
      <c r="A7" s="4" t="s">
        <v>20</v>
      </c>
      <c r="B7">
        <v>107</v>
      </c>
    </row>
    <row r="8" spans="1:3" x14ac:dyDescent="0.25">
      <c r="A8" s="4" t="s">
        <v>21</v>
      </c>
      <c r="B8">
        <v>112</v>
      </c>
    </row>
    <row r="9" spans="1:3" x14ac:dyDescent="0.25">
      <c r="A9" s="4" t="s">
        <v>11</v>
      </c>
      <c r="B9">
        <v>601</v>
      </c>
    </row>
    <row r="12" spans="1:3" x14ac:dyDescent="0.25">
      <c r="C12" s="7" t="s">
        <v>16</v>
      </c>
    </row>
    <row r="13" spans="1:3" x14ac:dyDescent="0.25">
      <c r="A13" s="6" t="s">
        <v>17</v>
      </c>
      <c r="B13">
        <f>B4</f>
        <v>203</v>
      </c>
      <c r="C13" s="5">
        <f>B13/$B$18</f>
        <v>0.33777038269550747</v>
      </c>
    </row>
    <row r="14" spans="1:3" x14ac:dyDescent="0.25">
      <c r="A14" s="6" t="s">
        <v>18</v>
      </c>
      <c r="B14">
        <f t="shared" ref="B14" si="0">B5</f>
        <v>123</v>
      </c>
      <c r="C14" s="5">
        <f t="shared" ref="C14:C17" si="1">B14/$B$18</f>
        <v>0.20465890183028287</v>
      </c>
    </row>
    <row r="15" spans="1:3" x14ac:dyDescent="0.25">
      <c r="A15" s="6" t="s">
        <v>19</v>
      </c>
      <c r="B15">
        <f t="shared" ref="B15" si="2">B6</f>
        <v>56</v>
      </c>
      <c r="C15" s="5">
        <f t="shared" si="1"/>
        <v>9.3178036605657238E-2</v>
      </c>
    </row>
    <row r="16" spans="1:3" x14ac:dyDescent="0.25">
      <c r="A16" s="6" t="s">
        <v>20</v>
      </c>
      <c r="B16">
        <f t="shared" ref="B16" si="3">B7</f>
        <v>107</v>
      </c>
      <c r="C16" s="5">
        <f t="shared" si="1"/>
        <v>0.17803660565723795</v>
      </c>
    </row>
    <row r="17" spans="1:3" x14ac:dyDescent="0.25">
      <c r="A17" s="6" t="s">
        <v>21</v>
      </c>
      <c r="B17">
        <f t="shared" ref="B17" si="4">B8</f>
        <v>112</v>
      </c>
      <c r="C17" s="5">
        <f t="shared" si="1"/>
        <v>0.18635607321131448</v>
      </c>
    </row>
    <row r="18" spans="1:3" x14ac:dyDescent="0.25">
      <c r="A18" s="6" t="s">
        <v>11</v>
      </c>
      <c r="B18">
        <f>B9</f>
        <v>601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4"/>
  <sheetViews>
    <sheetView topLeftCell="B1" workbookViewId="0">
      <selection activeCell="M22" sqref="M22"/>
    </sheetView>
  </sheetViews>
  <sheetFormatPr defaultRowHeight="15" x14ac:dyDescent="0.25"/>
  <cols>
    <col min="1" max="1" width="94.140625" bestFit="1" customWidth="1"/>
    <col min="2" max="2" width="25.85546875" bestFit="1" customWidth="1"/>
    <col min="5" max="5" width="23.85546875" bestFit="1" customWidth="1"/>
    <col min="6" max="6" width="11" customWidth="1"/>
  </cols>
  <sheetData>
    <row r="3" spans="1:6" x14ac:dyDescent="0.25">
      <c r="A3" s="3" t="s">
        <v>1</v>
      </c>
      <c r="B3" t="s">
        <v>0</v>
      </c>
    </row>
    <row r="4" spans="1:6" x14ac:dyDescent="0.25">
      <c r="A4" s="4" t="s">
        <v>22</v>
      </c>
      <c r="B4">
        <v>106</v>
      </c>
      <c r="E4" t="s">
        <v>23</v>
      </c>
      <c r="F4" t="s">
        <v>24</v>
      </c>
    </row>
    <row r="5" spans="1:6" x14ac:dyDescent="0.25">
      <c r="A5" s="4" t="s">
        <v>25</v>
      </c>
      <c r="B5">
        <v>46</v>
      </c>
      <c r="E5" t="s">
        <v>22</v>
      </c>
      <c r="F5">
        <f t="shared" ref="F5:F34" si="0">B4</f>
        <v>106</v>
      </c>
    </row>
    <row r="6" spans="1:6" x14ac:dyDescent="0.25">
      <c r="A6" s="4" t="s">
        <v>26</v>
      </c>
      <c r="B6">
        <v>42</v>
      </c>
      <c r="E6" t="s">
        <v>25</v>
      </c>
      <c r="F6">
        <f t="shared" si="0"/>
        <v>46</v>
      </c>
    </row>
    <row r="7" spans="1:6" x14ac:dyDescent="0.25">
      <c r="A7" s="4" t="s">
        <v>27</v>
      </c>
      <c r="B7">
        <v>8</v>
      </c>
      <c r="E7" t="s">
        <v>26</v>
      </c>
      <c r="F7">
        <f t="shared" si="0"/>
        <v>42</v>
      </c>
    </row>
    <row r="8" spans="1:6" x14ac:dyDescent="0.25">
      <c r="A8" s="4" t="s">
        <v>28</v>
      </c>
      <c r="B8">
        <v>12</v>
      </c>
      <c r="E8" t="s">
        <v>27</v>
      </c>
      <c r="F8">
        <f t="shared" si="0"/>
        <v>8</v>
      </c>
    </row>
    <row r="9" spans="1:6" x14ac:dyDescent="0.25">
      <c r="A9" s="4" t="s">
        <v>29</v>
      </c>
      <c r="B9">
        <v>21</v>
      </c>
      <c r="E9" t="s">
        <v>28</v>
      </c>
      <c r="F9">
        <f t="shared" si="0"/>
        <v>12</v>
      </c>
    </row>
    <row r="10" spans="1:6" x14ac:dyDescent="0.25">
      <c r="A10" s="4" t="s">
        <v>30</v>
      </c>
      <c r="B10">
        <v>5</v>
      </c>
      <c r="E10" t="s">
        <v>29</v>
      </c>
      <c r="F10">
        <f t="shared" si="0"/>
        <v>21</v>
      </c>
    </row>
    <row r="11" spans="1:6" x14ac:dyDescent="0.25">
      <c r="A11" s="4" t="s">
        <v>31</v>
      </c>
      <c r="B11">
        <v>7</v>
      </c>
      <c r="E11" t="s">
        <v>30</v>
      </c>
      <c r="F11">
        <f t="shared" si="0"/>
        <v>5</v>
      </c>
    </row>
    <row r="12" spans="1:6" x14ac:dyDescent="0.25">
      <c r="A12" s="4" t="s">
        <v>32</v>
      </c>
      <c r="B12">
        <v>105</v>
      </c>
      <c r="E12" t="s">
        <v>31</v>
      </c>
      <c r="F12">
        <f t="shared" si="0"/>
        <v>7</v>
      </c>
    </row>
    <row r="13" spans="1:6" x14ac:dyDescent="0.25">
      <c r="A13" s="4" t="s">
        <v>33</v>
      </c>
      <c r="B13">
        <v>27</v>
      </c>
      <c r="E13" t="s">
        <v>32</v>
      </c>
      <c r="F13">
        <f t="shared" si="0"/>
        <v>105</v>
      </c>
    </row>
    <row r="14" spans="1:6" x14ac:dyDescent="0.25">
      <c r="A14" s="4" t="s">
        <v>34</v>
      </c>
      <c r="B14">
        <v>16</v>
      </c>
      <c r="E14" t="s">
        <v>33</v>
      </c>
      <c r="F14">
        <f t="shared" si="0"/>
        <v>27</v>
      </c>
    </row>
    <row r="15" spans="1:6" x14ac:dyDescent="0.25">
      <c r="A15" s="4" t="s">
        <v>35</v>
      </c>
      <c r="B15">
        <v>14</v>
      </c>
      <c r="E15" t="s">
        <v>34</v>
      </c>
      <c r="F15">
        <f t="shared" si="0"/>
        <v>16</v>
      </c>
    </row>
    <row r="16" spans="1:6" x14ac:dyDescent="0.25">
      <c r="A16" s="4" t="s">
        <v>36</v>
      </c>
      <c r="B16">
        <v>14</v>
      </c>
      <c r="E16" t="s">
        <v>35</v>
      </c>
      <c r="F16">
        <f t="shared" si="0"/>
        <v>14</v>
      </c>
    </row>
    <row r="17" spans="1:6" x14ac:dyDescent="0.25">
      <c r="A17" s="4" t="s">
        <v>37</v>
      </c>
      <c r="B17">
        <v>7</v>
      </c>
      <c r="E17" t="s">
        <v>36</v>
      </c>
      <c r="F17">
        <f t="shared" si="0"/>
        <v>14</v>
      </c>
    </row>
    <row r="18" spans="1:6" x14ac:dyDescent="0.25">
      <c r="A18" s="4" t="s">
        <v>38</v>
      </c>
      <c r="B18">
        <v>10</v>
      </c>
      <c r="E18" t="s">
        <v>37</v>
      </c>
      <c r="F18">
        <f t="shared" si="0"/>
        <v>7</v>
      </c>
    </row>
    <row r="19" spans="1:6" x14ac:dyDescent="0.25">
      <c r="A19" s="4" t="s">
        <v>39</v>
      </c>
      <c r="B19">
        <v>14</v>
      </c>
      <c r="E19" t="s">
        <v>38</v>
      </c>
      <c r="F19">
        <f t="shared" si="0"/>
        <v>10</v>
      </c>
    </row>
    <row r="20" spans="1:6" x14ac:dyDescent="0.25">
      <c r="A20" s="4" t="s">
        <v>40</v>
      </c>
      <c r="B20">
        <v>32</v>
      </c>
      <c r="E20" t="s">
        <v>39</v>
      </c>
      <c r="F20">
        <f t="shared" si="0"/>
        <v>14</v>
      </c>
    </row>
    <row r="21" spans="1:6" x14ac:dyDescent="0.25">
      <c r="A21" s="4" t="s">
        <v>41</v>
      </c>
      <c r="B21">
        <v>1</v>
      </c>
      <c r="E21" t="s">
        <v>40</v>
      </c>
      <c r="F21">
        <f t="shared" si="0"/>
        <v>32</v>
      </c>
    </row>
    <row r="22" spans="1:6" x14ac:dyDescent="0.25">
      <c r="A22" s="4" t="s">
        <v>42</v>
      </c>
      <c r="B22">
        <v>4</v>
      </c>
      <c r="E22" t="s">
        <v>41</v>
      </c>
      <c r="F22">
        <f t="shared" si="0"/>
        <v>1</v>
      </c>
    </row>
    <row r="23" spans="1:6" x14ac:dyDescent="0.25">
      <c r="A23" s="4" t="s">
        <v>43</v>
      </c>
      <c r="B23">
        <v>3</v>
      </c>
      <c r="E23" t="s">
        <v>42</v>
      </c>
      <c r="F23">
        <f t="shared" si="0"/>
        <v>4</v>
      </c>
    </row>
    <row r="24" spans="1:6" x14ac:dyDescent="0.25">
      <c r="A24" s="4" t="s">
        <v>44</v>
      </c>
      <c r="B24">
        <v>6</v>
      </c>
      <c r="E24" t="s">
        <v>43</v>
      </c>
      <c r="F24">
        <f t="shared" si="0"/>
        <v>3</v>
      </c>
    </row>
    <row r="25" spans="1:6" x14ac:dyDescent="0.25">
      <c r="A25" s="4" t="s">
        <v>45</v>
      </c>
      <c r="B25">
        <v>4</v>
      </c>
      <c r="E25" t="s">
        <v>44</v>
      </c>
      <c r="F25">
        <f t="shared" si="0"/>
        <v>6</v>
      </c>
    </row>
    <row r="26" spans="1:6" x14ac:dyDescent="0.25">
      <c r="A26" s="4" t="s">
        <v>46</v>
      </c>
      <c r="B26">
        <v>3</v>
      </c>
      <c r="E26" t="s">
        <v>45</v>
      </c>
      <c r="F26">
        <f t="shared" si="0"/>
        <v>4</v>
      </c>
    </row>
    <row r="27" spans="1:6" x14ac:dyDescent="0.25">
      <c r="A27" s="4" t="s">
        <v>47</v>
      </c>
      <c r="B27">
        <v>2</v>
      </c>
      <c r="E27" t="s">
        <v>46</v>
      </c>
      <c r="F27">
        <f t="shared" si="0"/>
        <v>3</v>
      </c>
    </row>
    <row r="28" spans="1:6" x14ac:dyDescent="0.25">
      <c r="A28" s="4" t="s">
        <v>48</v>
      </c>
      <c r="B28">
        <v>5</v>
      </c>
      <c r="E28" t="s">
        <v>47</v>
      </c>
      <c r="F28">
        <f t="shared" si="0"/>
        <v>2</v>
      </c>
    </row>
    <row r="29" spans="1:6" x14ac:dyDescent="0.25">
      <c r="A29" s="4" t="s">
        <v>49</v>
      </c>
      <c r="B29">
        <v>6</v>
      </c>
      <c r="E29" t="s">
        <v>48</v>
      </c>
      <c r="F29">
        <f t="shared" si="0"/>
        <v>5</v>
      </c>
    </row>
    <row r="30" spans="1:6" x14ac:dyDescent="0.25">
      <c r="A30" s="4" t="s">
        <v>50</v>
      </c>
      <c r="B30">
        <v>24</v>
      </c>
      <c r="E30" t="s">
        <v>49</v>
      </c>
      <c r="F30">
        <f t="shared" si="0"/>
        <v>6</v>
      </c>
    </row>
    <row r="31" spans="1:6" x14ac:dyDescent="0.25">
      <c r="A31" s="4" t="s">
        <v>51</v>
      </c>
      <c r="B31">
        <v>9</v>
      </c>
      <c r="E31" t="s">
        <v>50</v>
      </c>
      <c r="F31">
        <f t="shared" si="0"/>
        <v>24</v>
      </c>
    </row>
    <row r="32" spans="1:6" x14ac:dyDescent="0.25">
      <c r="A32" s="4" t="s">
        <v>52</v>
      </c>
      <c r="B32">
        <v>48</v>
      </c>
      <c r="E32" t="s">
        <v>51</v>
      </c>
      <c r="F32">
        <f t="shared" si="0"/>
        <v>9</v>
      </c>
    </row>
    <row r="33" spans="1:6" x14ac:dyDescent="0.25">
      <c r="A33" s="4" t="s">
        <v>11</v>
      </c>
      <c r="B33">
        <v>601</v>
      </c>
      <c r="E33" t="s">
        <v>52</v>
      </c>
      <c r="F33">
        <f t="shared" si="0"/>
        <v>48</v>
      </c>
    </row>
    <row r="34" spans="1:6" x14ac:dyDescent="0.25">
      <c r="E34" t="s">
        <v>15</v>
      </c>
      <c r="F34">
        <f t="shared" si="0"/>
        <v>601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11" sqref="A11:B15"/>
    </sheetView>
  </sheetViews>
  <sheetFormatPr defaultRowHeight="15" x14ac:dyDescent="0.25"/>
  <cols>
    <col min="1" max="1" width="13.140625" bestFit="1" customWidth="1"/>
    <col min="2" max="2" width="25.85546875" bestFit="1" customWidth="1"/>
    <col min="4" max="4" width="40.140625" bestFit="1" customWidth="1"/>
  </cols>
  <sheetData>
    <row r="3" spans="1:2" x14ac:dyDescent="0.25">
      <c r="A3" s="3" t="s">
        <v>1</v>
      </c>
      <c r="B3" t="s">
        <v>0</v>
      </c>
    </row>
    <row r="4" spans="1:2" x14ac:dyDescent="0.25">
      <c r="A4" s="4" t="s">
        <v>53</v>
      </c>
      <c r="B4">
        <v>251</v>
      </c>
    </row>
    <row r="5" spans="1:2" x14ac:dyDescent="0.25">
      <c r="A5" s="4" t="s">
        <v>54</v>
      </c>
      <c r="B5">
        <v>228</v>
      </c>
    </row>
    <row r="6" spans="1:2" x14ac:dyDescent="0.25">
      <c r="A6" s="4" t="s">
        <v>55</v>
      </c>
      <c r="B6">
        <v>122</v>
      </c>
    </row>
    <row r="7" spans="1:2" x14ac:dyDescent="0.25">
      <c r="A7" s="4" t="s">
        <v>11</v>
      </c>
      <c r="B7">
        <v>601</v>
      </c>
    </row>
    <row r="11" spans="1:2" x14ac:dyDescent="0.25">
      <c r="A11" s="6" t="s">
        <v>56</v>
      </c>
    </row>
    <row r="12" spans="1:2" x14ac:dyDescent="0.25">
      <c r="A12" t="s">
        <v>53</v>
      </c>
      <c r="B12">
        <f>B4</f>
        <v>251</v>
      </c>
    </row>
    <row r="13" spans="1:2" x14ac:dyDescent="0.25">
      <c r="A13" t="s">
        <v>54</v>
      </c>
      <c r="B13">
        <f>B5</f>
        <v>228</v>
      </c>
    </row>
    <row r="14" spans="1:2" x14ac:dyDescent="0.25">
      <c r="A14" t="s">
        <v>55</v>
      </c>
      <c r="B14">
        <f>B6</f>
        <v>122</v>
      </c>
    </row>
    <row r="15" spans="1:2" x14ac:dyDescent="0.25">
      <c r="A15" t="s">
        <v>11</v>
      </c>
      <c r="B15">
        <f>B7</f>
        <v>601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A11" sqref="A11:B13"/>
    </sheetView>
  </sheetViews>
  <sheetFormatPr defaultRowHeight="15" x14ac:dyDescent="0.25"/>
  <cols>
    <col min="1" max="1" width="28.28515625" bestFit="1" customWidth="1"/>
    <col min="2" max="2" width="25.85546875" bestFit="1" customWidth="1"/>
  </cols>
  <sheetData>
    <row r="3" spans="1:2" x14ac:dyDescent="0.25">
      <c r="A3" s="3" t="s">
        <v>1</v>
      </c>
      <c r="B3" t="s">
        <v>0</v>
      </c>
    </row>
    <row r="4" spans="1:2" x14ac:dyDescent="0.25">
      <c r="A4" s="4" t="s">
        <v>53</v>
      </c>
      <c r="B4">
        <v>172</v>
      </c>
    </row>
    <row r="5" spans="1:2" x14ac:dyDescent="0.25">
      <c r="A5" s="4" t="s">
        <v>54</v>
      </c>
      <c r="B5">
        <v>273</v>
      </c>
    </row>
    <row r="6" spans="1:2" x14ac:dyDescent="0.25">
      <c r="A6" s="4" t="s">
        <v>55</v>
      </c>
      <c r="B6">
        <v>156</v>
      </c>
    </row>
    <row r="7" spans="1:2" x14ac:dyDescent="0.25">
      <c r="A7" s="4" t="s">
        <v>11</v>
      </c>
      <c r="B7">
        <v>601</v>
      </c>
    </row>
    <row r="10" spans="1:2" x14ac:dyDescent="0.25">
      <c r="A10" s="8" t="s">
        <v>57</v>
      </c>
    </row>
    <row r="11" spans="1:2" x14ac:dyDescent="0.25">
      <c r="A11" t="s">
        <v>53</v>
      </c>
      <c r="B11">
        <f>B4</f>
        <v>172</v>
      </c>
    </row>
    <row r="12" spans="1:2" x14ac:dyDescent="0.25">
      <c r="A12" t="s">
        <v>54</v>
      </c>
      <c r="B12">
        <f t="shared" ref="B12" si="0">B5</f>
        <v>273</v>
      </c>
    </row>
    <row r="13" spans="1:2" x14ac:dyDescent="0.25">
      <c r="A13" t="s">
        <v>55</v>
      </c>
      <c r="B13">
        <f t="shared" ref="B13" si="1">B6</f>
        <v>156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A4" sqref="A4:B7"/>
    </sheetView>
  </sheetViews>
  <sheetFormatPr defaultRowHeight="15" x14ac:dyDescent="0.25"/>
  <cols>
    <col min="1" max="1" width="19.28515625" bestFit="1" customWidth="1"/>
    <col min="2" max="2" width="25.85546875" bestFit="1" customWidth="1"/>
    <col min="5" max="5" width="19.28515625" bestFit="1" customWidth="1"/>
  </cols>
  <sheetData>
    <row r="2" spans="1:6" x14ac:dyDescent="0.25">
      <c r="E2" s="6" t="s">
        <v>58</v>
      </c>
    </row>
    <row r="3" spans="1:6" x14ac:dyDescent="0.25">
      <c r="A3" s="3" t="s">
        <v>1</v>
      </c>
      <c r="B3" t="s">
        <v>0</v>
      </c>
      <c r="E3" t="s">
        <v>17</v>
      </c>
      <c r="F3">
        <f>B4</f>
        <v>198</v>
      </c>
    </row>
    <row r="4" spans="1:6" x14ac:dyDescent="0.25">
      <c r="A4" s="4" t="s">
        <v>17</v>
      </c>
      <c r="B4">
        <v>198</v>
      </c>
      <c r="E4" t="s">
        <v>59</v>
      </c>
      <c r="F4">
        <f t="shared" ref="F4:F7" si="0">B5</f>
        <v>249</v>
      </c>
    </row>
    <row r="5" spans="1:6" x14ac:dyDescent="0.25">
      <c r="A5" s="4" t="s">
        <v>59</v>
      </c>
      <c r="B5">
        <v>249</v>
      </c>
      <c r="E5" t="s">
        <v>60</v>
      </c>
      <c r="F5">
        <f t="shared" si="0"/>
        <v>77</v>
      </c>
    </row>
    <row r="6" spans="1:6" x14ac:dyDescent="0.25">
      <c r="A6" s="4" t="s">
        <v>60</v>
      </c>
      <c r="B6">
        <v>77</v>
      </c>
      <c r="E6" t="s">
        <v>61</v>
      </c>
      <c r="F6">
        <f t="shared" si="0"/>
        <v>77</v>
      </c>
    </row>
    <row r="7" spans="1:6" x14ac:dyDescent="0.25">
      <c r="A7" s="4" t="s">
        <v>61</v>
      </c>
      <c r="B7">
        <v>77</v>
      </c>
      <c r="E7" t="s">
        <v>11</v>
      </c>
      <c r="F7">
        <f t="shared" si="0"/>
        <v>601</v>
      </c>
    </row>
    <row r="8" spans="1:6" x14ac:dyDescent="0.25">
      <c r="A8" s="4" t="s">
        <v>11</v>
      </c>
      <c r="B8">
        <v>601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workbookViewId="0">
      <selection activeCell="D4" sqref="D4:E7"/>
    </sheetView>
  </sheetViews>
  <sheetFormatPr defaultRowHeight="15" x14ac:dyDescent="0.25"/>
  <cols>
    <col min="1" max="1" width="13.140625" bestFit="1" customWidth="1"/>
    <col min="2" max="2" width="25.85546875" bestFit="1" customWidth="1"/>
    <col min="4" max="4" width="22" bestFit="1" customWidth="1"/>
  </cols>
  <sheetData>
    <row r="2" spans="1:5" x14ac:dyDescent="0.25">
      <c r="D2" s="6" t="s">
        <v>62</v>
      </c>
    </row>
    <row r="3" spans="1:5" x14ac:dyDescent="0.25">
      <c r="A3" s="3" t="s">
        <v>1</v>
      </c>
      <c r="B3" t="s">
        <v>0</v>
      </c>
    </row>
    <row r="4" spans="1:5" x14ac:dyDescent="0.25">
      <c r="A4" s="4" t="s">
        <v>63</v>
      </c>
      <c r="B4">
        <v>224</v>
      </c>
      <c r="D4" t="s">
        <v>63</v>
      </c>
      <c r="E4">
        <f>GETPIVOTDATA("Customer Number",$A$3,"Product Search Method","categories")</f>
        <v>224</v>
      </c>
    </row>
    <row r="5" spans="1:5" x14ac:dyDescent="0.25">
      <c r="A5" s="4" t="s">
        <v>64</v>
      </c>
      <c r="B5">
        <v>127</v>
      </c>
      <c r="D5" t="s">
        <v>64</v>
      </c>
      <c r="E5">
        <f>GETPIVOTDATA("Customer Number",$A$3,"Product Search Method","Filter")</f>
        <v>127</v>
      </c>
    </row>
    <row r="6" spans="1:5" x14ac:dyDescent="0.25">
      <c r="A6" s="4" t="s">
        <v>65</v>
      </c>
      <c r="B6">
        <v>214</v>
      </c>
      <c r="D6" t="s">
        <v>65</v>
      </c>
      <c r="E6">
        <f>GETPIVOTDATA("Customer Number",$A$3,"Product Search Method","Keyword")</f>
        <v>214</v>
      </c>
    </row>
    <row r="7" spans="1:5" x14ac:dyDescent="0.25">
      <c r="A7" s="4" t="s">
        <v>52</v>
      </c>
      <c r="B7">
        <v>36</v>
      </c>
      <c r="D7" t="s">
        <v>52</v>
      </c>
      <c r="E7">
        <f>GETPIVOTDATA("Customer Number",$A$3,"Product Search Method","others")</f>
        <v>36</v>
      </c>
    </row>
    <row r="8" spans="1:5" x14ac:dyDescent="0.25">
      <c r="A8" s="4" t="s">
        <v>11</v>
      </c>
      <c r="B8">
        <v>601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J14" sqref="J14"/>
    </sheetView>
  </sheetViews>
  <sheetFormatPr defaultRowHeight="15" x14ac:dyDescent="0.25"/>
  <cols>
    <col min="1" max="1" width="14.28515625" bestFit="1" customWidth="1"/>
    <col min="2" max="2" width="25.85546875" bestFit="1" customWidth="1"/>
  </cols>
  <sheetData>
    <row r="3" spans="1:2" x14ac:dyDescent="0.25">
      <c r="A3" s="3" t="s">
        <v>1</v>
      </c>
      <c r="B3" t="s">
        <v>0</v>
      </c>
    </row>
    <row r="4" spans="1:2" x14ac:dyDescent="0.25">
      <c r="A4" s="4" t="s">
        <v>66</v>
      </c>
      <c r="B4">
        <v>160</v>
      </c>
    </row>
    <row r="5" spans="1:2" x14ac:dyDescent="0.25">
      <c r="A5" s="4" t="s">
        <v>67</v>
      </c>
      <c r="B5">
        <v>441</v>
      </c>
    </row>
    <row r="6" spans="1:2" x14ac:dyDescent="0.25">
      <c r="A6" s="4" t="s">
        <v>11</v>
      </c>
      <c r="B6">
        <v>601</v>
      </c>
    </row>
    <row r="9" spans="1:2" x14ac:dyDescent="0.25">
      <c r="A9" s="8" t="s">
        <v>68</v>
      </c>
    </row>
    <row r="10" spans="1:2" x14ac:dyDescent="0.25">
      <c r="A10" t="s">
        <v>66</v>
      </c>
      <c r="B10">
        <f>GETPIVOTDATA("Customer Number",$A$3,"Search Result Exploration","First page")</f>
        <v>160</v>
      </c>
    </row>
    <row r="11" spans="1:2" x14ac:dyDescent="0.25">
      <c r="A11" t="s">
        <v>67</v>
      </c>
      <c r="B11">
        <f>GETPIVOTDATA("Customer Number",$A$3,"Search Result Exploration","Multiple pages")</f>
        <v>441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A11" sqref="A11:B13"/>
    </sheetView>
  </sheetViews>
  <sheetFormatPr defaultRowHeight="15" x14ac:dyDescent="0.25"/>
  <cols>
    <col min="1" max="1" width="19.7109375" bestFit="1" customWidth="1"/>
    <col min="2" max="2" width="25.85546875" bestFit="1" customWidth="1"/>
  </cols>
  <sheetData>
    <row r="3" spans="1:2" x14ac:dyDescent="0.25">
      <c r="A3" s="3" t="s">
        <v>1</v>
      </c>
      <c r="B3" t="s">
        <v>0</v>
      </c>
    </row>
    <row r="4" spans="1:2" x14ac:dyDescent="0.25">
      <c r="A4" s="4" t="s">
        <v>69</v>
      </c>
      <c r="B4">
        <v>248</v>
      </c>
    </row>
    <row r="5" spans="1:2" x14ac:dyDescent="0.25">
      <c r="A5" s="4" t="s">
        <v>53</v>
      </c>
      <c r="B5">
        <v>138</v>
      </c>
    </row>
    <row r="6" spans="1:2" x14ac:dyDescent="0.25">
      <c r="A6" s="4" t="s">
        <v>55</v>
      </c>
      <c r="B6">
        <v>215</v>
      </c>
    </row>
    <row r="7" spans="1:2" x14ac:dyDescent="0.25">
      <c r="A7" s="4" t="s">
        <v>11</v>
      </c>
      <c r="B7">
        <v>601</v>
      </c>
    </row>
    <row r="10" spans="1:2" x14ac:dyDescent="0.25">
      <c r="A10" s="8" t="s">
        <v>70</v>
      </c>
    </row>
    <row r="11" spans="1:2" x14ac:dyDescent="0.25">
      <c r="A11" t="s">
        <v>69</v>
      </c>
      <c r="B11">
        <f>B4</f>
        <v>248</v>
      </c>
    </row>
    <row r="12" spans="1:2" x14ac:dyDescent="0.25">
      <c r="A12" t="s">
        <v>53</v>
      </c>
      <c r="B12">
        <f t="shared" ref="B12" si="0">B5</f>
        <v>138</v>
      </c>
    </row>
    <row r="13" spans="1:2" x14ac:dyDescent="0.25">
      <c r="A13" t="s">
        <v>55</v>
      </c>
      <c r="B13">
        <f t="shared" ref="B13" si="1">B6</f>
        <v>215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A13" sqref="A13:B17"/>
    </sheetView>
  </sheetViews>
  <sheetFormatPr defaultRowHeight="15" x14ac:dyDescent="0.25"/>
  <cols>
    <col min="1" max="1" width="20.7109375" bestFit="1" customWidth="1"/>
    <col min="2" max="2" width="25.85546875" bestFit="1" customWidth="1"/>
  </cols>
  <sheetData>
    <row r="3" spans="1:2" x14ac:dyDescent="0.25">
      <c r="A3" s="3" t="s">
        <v>1</v>
      </c>
      <c r="B3" t="s">
        <v>0</v>
      </c>
    </row>
    <row r="4" spans="1:2" x14ac:dyDescent="0.25">
      <c r="A4" s="4" t="s">
        <v>71</v>
      </c>
      <c r="B4">
        <v>46</v>
      </c>
    </row>
    <row r="5" spans="1:2" x14ac:dyDescent="0.25">
      <c r="A5" s="4" t="s">
        <v>72</v>
      </c>
      <c r="B5">
        <v>21</v>
      </c>
    </row>
    <row r="6" spans="1:2" x14ac:dyDescent="0.25">
      <c r="A6" s="4" t="s">
        <v>73</v>
      </c>
      <c r="B6">
        <v>158</v>
      </c>
    </row>
    <row r="7" spans="1:2" x14ac:dyDescent="0.25">
      <c r="A7" s="4" t="s">
        <v>61</v>
      </c>
      <c r="B7">
        <v>72</v>
      </c>
    </row>
    <row r="8" spans="1:2" x14ac:dyDescent="0.25">
      <c r="A8" s="4" t="s">
        <v>54</v>
      </c>
      <c r="B8">
        <v>304</v>
      </c>
    </row>
    <row r="9" spans="1:2" x14ac:dyDescent="0.25">
      <c r="A9" s="4" t="s">
        <v>11</v>
      </c>
      <c r="B9">
        <v>601</v>
      </c>
    </row>
    <row r="12" spans="1:2" x14ac:dyDescent="0.25">
      <c r="A12" s="8" t="s">
        <v>74</v>
      </c>
    </row>
    <row r="13" spans="1:2" x14ac:dyDescent="0.25">
      <c r="A13" t="s">
        <v>71</v>
      </c>
      <c r="B13">
        <f>B4</f>
        <v>46</v>
      </c>
    </row>
    <row r="14" spans="1:2" x14ac:dyDescent="0.25">
      <c r="A14" t="s">
        <v>72</v>
      </c>
      <c r="B14">
        <f t="shared" ref="B14" si="0">B5</f>
        <v>21</v>
      </c>
    </row>
    <row r="15" spans="1:2" x14ac:dyDescent="0.25">
      <c r="A15" t="s">
        <v>73</v>
      </c>
      <c r="B15">
        <f t="shared" ref="B15" si="1">B6</f>
        <v>158</v>
      </c>
    </row>
    <row r="16" spans="1:2" x14ac:dyDescent="0.25">
      <c r="A16" t="s">
        <v>61</v>
      </c>
      <c r="B16">
        <f t="shared" ref="B16" si="2">B7</f>
        <v>72</v>
      </c>
    </row>
    <row r="17" spans="1:2" x14ac:dyDescent="0.25">
      <c r="A17" t="s">
        <v>54</v>
      </c>
      <c r="B17">
        <f t="shared" ref="B17" si="3">B8</f>
        <v>304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D18" sqref="D18"/>
    </sheetView>
  </sheetViews>
  <sheetFormatPr defaultRowHeight="15" x14ac:dyDescent="0.25"/>
  <cols>
    <col min="1" max="1" width="42.140625" bestFit="1" customWidth="1"/>
    <col min="2" max="2" width="25.85546875" bestFit="1" customWidth="1"/>
  </cols>
  <sheetData>
    <row r="3" spans="1:2" x14ac:dyDescent="0.25">
      <c r="A3" s="3" t="s">
        <v>1</v>
      </c>
      <c r="B3" t="s">
        <v>0</v>
      </c>
    </row>
    <row r="4" spans="1:2" x14ac:dyDescent="0.25">
      <c r="A4" s="4" t="s">
        <v>75</v>
      </c>
      <c r="B4">
        <v>241</v>
      </c>
    </row>
    <row r="5" spans="1:2" x14ac:dyDescent="0.25">
      <c r="A5" s="4" t="s">
        <v>76</v>
      </c>
      <c r="B5">
        <v>254</v>
      </c>
    </row>
    <row r="6" spans="1:2" x14ac:dyDescent="0.25">
      <c r="A6" s="4" t="s">
        <v>77</v>
      </c>
      <c r="B6">
        <v>70</v>
      </c>
    </row>
    <row r="7" spans="1:2" x14ac:dyDescent="0.25">
      <c r="A7" s="4" t="s">
        <v>52</v>
      </c>
      <c r="B7">
        <v>36</v>
      </c>
    </row>
    <row r="8" spans="1:2" x14ac:dyDescent="0.25">
      <c r="A8" s="4" t="s">
        <v>11</v>
      </c>
      <c r="B8">
        <v>601</v>
      </c>
    </row>
    <row r="11" spans="1:2" x14ac:dyDescent="0.25">
      <c r="A11" s="8" t="s">
        <v>78</v>
      </c>
    </row>
    <row r="12" spans="1:2" x14ac:dyDescent="0.25">
      <c r="A12" t="s">
        <v>75</v>
      </c>
      <c r="B12">
        <f>B4</f>
        <v>241</v>
      </c>
    </row>
    <row r="13" spans="1:2" x14ac:dyDescent="0.25">
      <c r="A13" t="s">
        <v>76</v>
      </c>
      <c r="B13">
        <f t="shared" ref="B13" si="0">B5</f>
        <v>254</v>
      </c>
    </row>
    <row r="14" spans="1:2" x14ac:dyDescent="0.25">
      <c r="A14" t="s">
        <v>77</v>
      </c>
      <c r="B14">
        <f t="shared" ref="B14" si="1">B6</f>
        <v>70</v>
      </c>
    </row>
    <row r="15" spans="1:2" x14ac:dyDescent="0.25">
      <c r="A15" t="s">
        <v>52</v>
      </c>
      <c r="B15">
        <f t="shared" ref="B15" si="2">B7</f>
        <v>36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A12" sqref="A12:B16"/>
    </sheetView>
  </sheetViews>
  <sheetFormatPr defaultRowHeight="15" x14ac:dyDescent="0.25"/>
  <cols>
    <col min="1" max="1" width="21.140625" bestFit="1" customWidth="1"/>
    <col min="2" max="2" width="25.85546875" bestFit="1" customWidth="1"/>
  </cols>
  <sheetData>
    <row r="3" spans="1:2" x14ac:dyDescent="0.25">
      <c r="A3" s="3" t="s">
        <v>1</v>
      </c>
      <c r="B3" t="s">
        <v>0</v>
      </c>
    </row>
    <row r="4" spans="1:2" x14ac:dyDescent="0.25">
      <c r="A4" s="4" t="s">
        <v>71</v>
      </c>
      <c r="B4">
        <v>54</v>
      </c>
    </row>
    <row r="5" spans="1:2" x14ac:dyDescent="0.25">
      <c r="A5" s="4" t="s">
        <v>72</v>
      </c>
      <c r="B5">
        <v>59</v>
      </c>
    </row>
    <row r="6" spans="1:2" x14ac:dyDescent="0.25">
      <c r="A6" s="4" t="s">
        <v>73</v>
      </c>
      <c r="B6">
        <v>156</v>
      </c>
    </row>
    <row r="7" spans="1:2" x14ac:dyDescent="0.25">
      <c r="A7" s="4" t="s">
        <v>61</v>
      </c>
      <c r="B7">
        <v>81</v>
      </c>
    </row>
    <row r="8" spans="1:2" x14ac:dyDescent="0.25">
      <c r="A8" s="4" t="s">
        <v>54</v>
      </c>
      <c r="B8">
        <v>251</v>
      </c>
    </row>
    <row r="9" spans="1:2" x14ac:dyDescent="0.25">
      <c r="A9" s="4" t="s">
        <v>11</v>
      </c>
      <c r="B9">
        <v>601</v>
      </c>
    </row>
    <row r="11" spans="1:2" x14ac:dyDescent="0.25">
      <c r="A11" s="8" t="s">
        <v>79</v>
      </c>
    </row>
    <row r="12" spans="1:2" x14ac:dyDescent="0.25">
      <c r="A12" t="s">
        <v>71</v>
      </c>
      <c r="B12">
        <f>B4</f>
        <v>54</v>
      </c>
    </row>
    <row r="13" spans="1:2" x14ac:dyDescent="0.25">
      <c r="A13" t="s">
        <v>72</v>
      </c>
      <c r="B13">
        <f t="shared" ref="B13" si="0">B5</f>
        <v>59</v>
      </c>
    </row>
    <row r="14" spans="1:2" x14ac:dyDescent="0.25">
      <c r="A14" t="s">
        <v>73</v>
      </c>
      <c r="B14">
        <f t="shared" ref="B14" si="1">B6</f>
        <v>156</v>
      </c>
    </row>
    <row r="15" spans="1:2" x14ac:dyDescent="0.25">
      <c r="A15" t="s">
        <v>61</v>
      </c>
      <c r="B15">
        <f t="shared" ref="B15" si="2">B7</f>
        <v>81</v>
      </c>
    </row>
    <row r="16" spans="1:2" x14ac:dyDescent="0.25">
      <c r="A16" t="s">
        <v>54</v>
      </c>
      <c r="B16">
        <f t="shared" ref="B16" si="3">B8</f>
        <v>251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A13" sqref="A13:B17"/>
    </sheetView>
  </sheetViews>
  <sheetFormatPr defaultRowHeight="15" x14ac:dyDescent="0.25"/>
  <cols>
    <col min="1" max="1" width="28.5703125" bestFit="1" customWidth="1"/>
    <col min="2" max="2" width="25.85546875" bestFit="1" customWidth="1"/>
  </cols>
  <sheetData>
    <row r="3" spans="1:2" x14ac:dyDescent="0.25">
      <c r="A3" s="3" t="s">
        <v>1</v>
      </c>
      <c r="B3" t="s">
        <v>0</v>
      </c>
    </row>
    <row r="4" spans="1:2" x14ac:dyDescent="0.25">
      <c r="A4" s="4">
        <v>1</v>
      </c>
      <c r="B4">
        <v>168</v>
      </c>
    </row>
    <row r="5" spans="1:2" x14ac:dyDescent="0.25">
      <c r="A5" s="4">
        <v>2</v>
      </c>
      <c r="B5">
        <v>115</v>
      </c>
    </row>
    <row r="6" spans="1:2" x14ac:dyDescent="0.25">
      <c r="A6" s="4">
        <v>3</v>
      </c>
      <c r="B6">
        <v>216</v>
      </c>
    </row>
    <row r="7" spans="1:2" x14ac:dyDescent="0.25">
      <c r="A7" s="4">
        <v>4</v>
      </c>
      <c r="B7">
        <v>64</v>
      </c>
    </row>
    <row r="8" spans="1:2" x14ac:dyDescent="0.25">
      <c r="A8" s="4">
        <v>5</v>
      </c>
      <c r="B8">
        <v>38</v>
      </c>
    </row>
    <row r="9" spans="1:2" x14ac:dyDescent="0.25">
      <c r="A9" s="4" t="s">
        <v>11</v>
      </c>
      <c r="B9">
        <v>601</v>
      </c>
    </row>
    <row r="12" spans="1:2" x14ac:dyDescent="0.25">
      <c r="A12" t="s">
        <v>80</v>
      </c>
    </row>
    <row r="13" spans="1:2" x14ac:dyDescent="0.25">
      <c r="A13">
        <v>1</v>
      </c>
      <c r="B13">
        <f>B4</f>
        <v>168</v>
      </c>
    </row>
    <row r="14" spans="1:2" x14ac:dyDescent="0.25">
      <c r="A14">
        <v>2</v>
      </c>
      <c r="B14">
        <f t="shared" ref="B14" si="0">B5</f>
        <v>115</v>
      </c>
    </row>
    <row r="15" spans="1:2" x14ac:dyDescent="0.25">
      <c r="A15">
        <v>3</v>
      </c>
      <c r="B15">
        <f t="shared" ref="B15" si="1">B6</f>
        <v>216</v>
      </c>
    </row>
    <row r="16" spans="1:2" x14ac:dyDescent="0.25">
      <c r="A16">
        <v>4</v>
      </c>
      <c r="B16">
        <f t="shared" ref="B16" si="2">B7</f>
        <v>64</v>
      </c>
    </row>
    <row r="17" spans="1:2" x14ac:dyDescent="0.25">
      <c r="A17">
        <v>5</v>
      </c>
      <c r="B17">
        <f t="shared" ref="B17" si="3">B8</f>
        <v>38</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10" sqref="A10:B11"/>
    </sheetView>
  </sheetViews>
  <sheetFormatPr defaultRowHeight="15" x14ac:dyDescent="0.25"/>
  <cols>
    <col min="1" max="1" width="13.140625" bestFit="1" customWidth="1"/>
    <col min="2" max="2" width="25.85546875" bestFit="1" customWidth="1"/>
  </cols>
  <sheetData>
    <row r="3" spans="1:2" x14ac:dyDescent="0.25">
      <c r="A3" s="3" t="s">
        <v>1</v>
      </c>
      <c r="B3" t="s">
        <v>0</v>
      </c>
    </row>
    <row r="4" spans="1:2" x14ac:dyDescent="0.25">
      <c r="A4" s="4" t="s">
        <v>53</v>
      </c>
      <c r="B4">
        <v>292</v>
      </c>
    </row>
    <row r="5" spans="1:2" x14ac:dyDescent="0.25">
      <c r="A5" s="4" t="s">
        <v>55</v>
      </c>
      <c r="B5">
        <v>309</v>
      </c>
    </row>
    <row r="6" spans="1:2" x14ac:dyDescent="0.25">
      <c r="A6" s="4" t="s">
        <v>11</v>
      </c>
      <c r="B6">
        <v>601</v>
      </c>
    </row>
    <row r="9" spans="1:2" x14ac:dyDescent="0.25">
      <c r="A9" s="8" t="s">
        <v>81</v>
      </c>
    </row>
    <row r="10" spans="1:2" x14ac:dyDescent="0.25">
      <c r="A10" t="s">
        <v>53</v>
      </c>
      <c r="B10">
        <f>B4</f>
        <v>292</v>
      </c>
    </row>
    <row r="11" spans="1:2" x14ac:dyDescent="0.25">
      <c r="A11" t="s">
        <v>55</v>
      </c>
      <c r="B11">
        <f>B5</f>
        <v>309</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A13" sqref="A13:B17"/>
    </sheetView>
  </sheetViews>
  <sheetFormatPr defaultRowHeight="15" x14ac:dyDescent="0.25"/>
  <cols>
    <col min="1" max="1" width="16" bestFit="1" customWidth="1"/>
    <col min="2" max="2" width="25.85546875" bestFit="1" customWidth="1"/>
  </cols>
  <sheetData>
    <row r="3" spans="1:2" x14ac:dyDescent="0.25">
      <c r="A3" s="3" t="s">
        <v>1</v>
      </c>
      <c r="B3" t="s">
        <v>0</v>
      </c>
    </row>
    <row r="4" spans="1:2" x14ac:dyDescent="0.25">
      <c r="A4" s="4" t="s">
        <v>82</v>
      </c>
      <c r="B4">
        <v>149</v>
      </c>
    </row>
    <row r="5" spans="1:2" x14ac:dyDescent="0.25">
      <c r="A5" s="4" t="s">
        <v>83</v>
      </c>
      <c r="B5">
        <v>199</v>
      </c>
    </row>
    <row r="6" spans="1:2" x14ac:dyDescent="0.25">
      <c r="A6" s="4" t="s">
        <v>72</v>
      </c>
      <c r="B6">
        <v>23</v>
      </c>
    </row>
    <row r="7" spans="1:2" x14ac:dyDescent="0.25">
      <c r="A7" s="4" t="s">
        <v>84</v>
      </c>
      <c r="B7">
        <v>190</v>
      </c>
    </row>
    <row r="8" spans="1:2" x14ac:dyDescent="0.25">
      <c r="A8" s="4" t="s">
        <v>61</v>
      </c>
      <c r="B8">
        <v>40</v>
      </c>
    </row>
    <row r="9" spans="1:2" x14ac:dyDescent="0.25">
      <c r="A9" s="4" t="s">
        <v>11</v>
      </c>
      <c r="B9">
        <v>601</v>
      </c>
    </row>
    <row r="12" spans="1:2" x14ac:dyDescent="0.25">
      <c r="A12" s="8" t="s">
        <v>85</v>
      </c>
    </row>
    <row r="13" spans="1:2" x14ac:dyDescent="0.25">
      <c r="A13" t="s">
        <v>82</v>
      </c>
      <c r="B13">
        <f>B4</f>
        <v>149</v>
      </c>
    </row>
    <row r="14" spans="1:2" x14ac:dyDescent="0.25">
      <c r="A14" t="s">
        <v>83</v>
      </c>
      <c r="B14">
        <f t="shared" ref="B14" si="0">B5</f>
        <v>199</v>
      </c>
    </row>
    <row r="15" spans="1:2" x14ac:dyDescent="0.25">
      <c r="A15" t="s">
        <v>72</v>
      </c>
      <c r="B15">
        <f t="shared" ref="B15" si="1">B6</f>
        <v>23</v>
      </c>
    </row>
    <row r="16" spans="1:2" x14ac:dyDescent="0.25">
      <c r="A16" t="s">
        <v>84</v>
      </c>
      <c r="B16">
        <f t="shared" ref="B16" si="2">B7</f>
        <v>190</v>
      </c>
    </row>
    <row r="17" spans="1:2" x14ac:dyDescent="0.25">
      <c r="A17" t="s">
        <v>61</v>
      </c>
      <c r="B17">
        <f t="shared" ref="B17" si="3">B8</f>
        <v>40</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A11" sqref="A11:B13"/>
    </sheetView>
  </sheetViews>
  <sheetFormatPr defaultRowHeight="15" x14ac:dyDescent="0.25"/>
  <cols>
    <col min="1" max="1" width="18.85546875" bestFit="1" customWidth="1"/>
    <col min="2" max="2" width="25.85546875" bestFit="1" customWidth="1"/>
  </cols>
  <sheetData>
    <row r="3" spans="1:2" x14ac:dyDescent="0.25">
      <c r="A3" s="3" t="s">
        <v>1</v>
      </c>
      <c r="B3" t="s">
        <v>0</v>
      </c>
    </row>
    <row r="4" spans="1:2" x14ac:dyDescent="0.25">
      <c r="A4" s="4" t="s">
        <v>53</v>
      </c>
      <c r="B4">
        <v>138</v>
      </c>
    </row>
    <row r="5" spans="1:2" x14ac:dyDescent="0.25">
      <c r="A5" s="4" t="s">
        <v>54</v>
      </c>
      <c r="B5">
        <v>227</v>
      </c>
    </row>
    <row r="6" spans="1:2" x14ac:dyDescent="0.25">
      <c r="A6" s="4" t="s">
        <v>55</v>
      </c>
      <c r="B6">
        <v>236</v>
      </c>
    </row>
    <row r="7" spans="1:2" x14ac:dyDescent="0.25">
      <c r="A7" s="4" t="s">
        <v>11</v>
      </c>
      <c r="B7">
        <v>601</v>
      </c>
    </row>
    <row r="10" spans="1:2" x14ac:dyDescent="0.25">
      <c r="A10" s="8" t="s">
        <v>86</v>
      </c>
    </row>
    <row r="11" spans="1:2" x14ac:dyDescent="0.25">
      <c r="A11" t="s">
        <v>53</v>
      </c>
      <c r="B11">
        <f>B4</f>
        <v>138</v>
      </c>
    </row>
    <row r="12" spans="1:2" x14ac:dyDescent="0.25">
      <c r="A12" t="s">
        <v>54</v>
      </c>
      <c r="B12">
        <f t="shared" ref="B12" si="0">B5</f>
        <v>227</v>
      </c>
    </row>
    <row r="13" spans="1:2" x14ac:dyDescent="0.25">
      <c r="A13" t="s">
        <v>55</v>
      </c>
      <c r="B13">
        <f t="shared" ref="B13" si="1">B6</f>
        <v>236</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E20" sqref="E20"/>
    </sheetView>
  </sheetViews>
  <sheetFormatPr defaultRowHeight="15" x14ac:dyDescent="0.25"/>
  <cols>
    <col min="1" max="1" width="15.7109375" bestFit="1" customWidth="1"/>
    <col min="2" max="2" width="25.85546875" bestFit="1" customWidth="1"/>
    <col min="3" max="3" width="27.140625" bestFit="1" customWidth="1"/>
    <col min="4" max="4" width="4" bestFit="1" customWidth="1"/>
    <col min="5" max="6" width="3" bestFit="1" customWidth="1"/>
    <col min="7" max="7" width="11.28515625" bestFit="1" customWidth="1"/>
  </cols>
  <sheetData>
    <row r="3" spans="1:3" x14ac:dyDescent="0.25">
      <c r="A3" s="3" t="s">
        <v>1</v>
      </c>
      <c r="B3" t="s">
        <v>0</v>
      </c>
      <c r="C3" t="s">
        <v>87</v>
      </c>
    </row>
    <row r="4" spans="1:3" x14ac:dyDescent="0.25">
      <c r="A4" s="4" t="s">
        <v>12</v>
      </c>
      <c r="B4">
        <v>352</v>
      </c>
      <c r="C4">
        <v>865</v>
      </c>
    </row>
    <row r="5" spans="1:3" x14ac:dyDescent="0.25">
      <c r="A5" s="4" t="s">
        <v>13</v>
      </c>
      <c r="B5">
        <v>141</v>
      </c>
      <c r="C5">
        <v>324</v>
      </c>
    </row>
    <row r="6" spans="1:3" x14ac:dyDescent="0.25">
      <c r="A6" s="4" t="s">
        <v>8</v>
      </c>
      <c r="B6">
        <v>19</v>
      </c>
      <c r="C6">
        <v>54</v>
      </c>
    </row>
    <row r="7" spans="1:3" x14ac:dyDescent="0.25">
      <c r="A7" s="4" t="s">
        <v>14</v>
      </c>
      <c r="B7">
        <v>89</v>
      </c>
      <c r="C7">
        <v>237</v>
      </c>
    </row>
    <row r="8" spans="1:3" x14ac:dyDescent="0.25">
      <c r="A8" s="4" t="s">
        <v>11</v>
      </c>
      <c r="B8">
        <v>601</v>
      </c>
      <c r="C8">
        <v>1480</v>
      </c>
    </row>
    <row r="11" spans="1:3" x14ac:dyDescent="0.25">
      <c r="A11" s="8" t="s">
        <v>88</v>
      </c>
    </row>
    <row r="12" spans="1:3" x14ac:dyDescent="0.25">
      <c r="A12" t="s">
        <v>12</v>
      </c>
      <c r="B12">
        <f t="shared" ref="B12:C12" si="0">B4</f>
        <v>352</v>
      </c>
      <c r="C12">
        <f t="shared" si="0"/>
        <v>865</v>
      </c>
    </row>
    <row r="13" spans="1:3" x14ac:dyDescent="0.25">
      <c r="A13" t="s">
        <v>13</v>
      </c>
      <c r="B13">
        <f t="shared" ref="B13:C13" si="1">B5</f>
        <v>141</v>
      </c>
      <c r="C13">
        <f t="shared" si="1"/>
        <v>324</v>
      </c>
    </row>
    <row r="14" spans="1:3" x14ac:dyDescent="0.25">
      <c r="A14" t="s">
        <v>8</v>
      </c>
      <c r="B14">
        <f t="shared" ref="B14:C14" si="2">B6</f>
        <v>19</v>
      </c>
      <c r="C14">
        <f t="shared" si="2"/>
        <v>54</v>
      </c>
    </row>
    <row r="15" spans="1:3" x14ac:dyDescent="0.25">
      <c r="A15" t="s">
        <v>14</v>
      </c>
      <c r="B15">
        <f t="shared" ref="B15:C15" si="3">B7</f>
        <v>89</v>
      </c>
      <c r="C15">
        <f t="shared" si="3"/>
        <v>237</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Z85"/>
  <sheetViews>
    <sheetView tabSelected="1" topLeftCell="A31" zoomScale="40" zoomScaleNormal="40" workbookViewId="0">
      <selection activeCell="AD70" sqref="AD70"/>
    </sheetView>
  </sheetViews>
  <sheetFormatPr defaultRowHeight="15" x14ac:dyDescent="0.25"/>
  <cols>
    <col min="1" max="16384" width="9.140625" style="10"/>
  </cols>
  <sheetData>
    <row r="3" spans="2:26" x14ac:dyDescent="0.25">
      <c r="B3" s="9"/>
      <c r="C3" s="9"/>
      <c r="D3" s="9"/>
      <c r="E3" s="9"/>
      <c r="F3" s="9"/>
      <c r="G3" s="9"/>
      <c r="H3" s="9"/>
      <c r="I3" s="9"/>
      <c r="J3" s="9"/>
      <c r="K3" s="9"/>
      <c r="L3" s="9"/>
      <c r="M3" s="9"/>
      <c r="N3" s="9"/>
      <c r="O3" s="9"/>
      <c r="P3" s="9"/>
      <c r="Q3" s="9"/>
      <c r="R3" s="9"/>
      <c r="S3" s="9"/>
      <c r="T3" s="9"/>
      <c r="U3" s="9"/>
      <c r="V3" s="9"/>
      <c r="W3" s="9"/>
      <c r="X3" s="9"/>
      <c r="Y3" s="9"/>
      <c r="Z3" s="9"/>
    </row>
    <row r="4" spans="2:26" x14ac:dyDescent="0.25">
      <c r="B4" s="9"/>
      <c r="C4" s="9"/>
      <c r="D4" s="9"/>
      <c r="E4" s="9"/>
      <c r="F4" s="9"/>
      <c r="G4" s="9"/>
      <c r="H4" s="9"/>
      <c r="I4" s="9"/>
      <c r="J4" s="9"/>
      <c r="K4" s="9"/>
      <c r="L4" s="9"/>
      <c r="M4" s="9"/>
      <c r="N4" s="9"/>
      <c r="O4" s="9"/>
      <c r="P4" s="9"/>
      <c r="Q4" s="9"/>
      <c r="R4" s="9"/>
      <c r="S4" s="9"/>
      <c r="T4" s="9"/>
      <c r="U4" s="9"/>
      <c r="V4" s="9"/>
      <c r="W4" s="9"/>
      <c r="X4" s="9"/>
      <c r="Y4" s="9"/>
      <c r="Z4" s="9"/>
    </row>
    <row r="5" spans="2:26" x14ac:dyDescent="0.25">
      <c r="B5" s="9"/>
      <c r="C5" s="9"/>
      <c r="D5" s="9"/>
      <c r="E5" s="9"/>
      <c r="F5" s="9"/>
      <c r="G5" s="9"/>
      <c r="H5" s="9"/>
      <c r="I5" s="9"/>
      <c r="J5" s="9"/>
      <c r="K5" s="9"/>
      <c r="L5" s="9"/>
      <c r="M5" s="9"/>
      <c r="N5" s="9"/>
      <c r="O5" s="9"/>
      <c r="P5" s="9"/>
      <c r="Q5" s="9"/>
      <c r="R5" s="9"/>
      <c r="S5" s="9"/>
      <c r="T5" s="9"/>
      <c r="U5" s="9"/>
      <c r="V5" s="9"/>
      <c r="W5" s="9"/>
      <c r="X5" s="9"/>
      <c r="Y5" s="9"/>
      <c r="Z5" s="9"/>
    </row>
    <row r="6" spans="2:26" x14ac:dyDescent="0.25">
      <c r="B6" s="9"/>
      <c r="C6" s="9"/>
      <c r="D6" s="9"/>
      <c r="E6" s="9"/>
      <c r="F6" s="9"/>
      <c r="G6" s="9"/>
      <c r="H6" s="9"/>
      <c r="I6" s="9"/>
      <c r="J6" s="9"/>
      <c r="K6" s="9"/>
      <c r="L6" s="9"/>
      <c r="M6" s="9"/>
      <c r="N6" s="9"/>
      <c r="O6" s="9"/>
      <c r="P6" s="9"/>
      <c r="Q6" s="9"/>
      <c r="R6" s="9"/>
      <c r="S6" s="9"/>
      <c r="T6" s="9"/>
      <c r="U6" s="9"/>
      <c r="V6" s="9"/>
      <c r="W6" s="9"/>
      <c r="X6" s="9"/>
      <c r="Y6" s="9"/>
      <c r="Z6" s="9"/>
    </row>
    <row r="7" spans="2:26" x14ac:dyDescent="0.25">
      <c r="B7" s="9"/>
      <c r="C7" s="9"/>
      <c r="D7" s="9"/>
      <c r="E7" s="9"/>
      <c r="F7" s="9"/>
      <c r="G7" s="9"/>
      <c r="H7" s="9"/>
      <c r="I7" s="9"/>
      <c r="J7" s="9"/>
      <c r="K7" s="9"/>
      <c r="L7" s="9"/>
      <c r="M7" s="9"/>
      <c r="N7" s="9"/>
      <c r="O7" s="9"/>
      <c r="P7" s="9"/>
      <c r="Q7" s="9"/>
      <c r="R7" s="9"/>
      <c r="S7" s="9"/>
      <c r="T7" s="9"/>
      <c r="U7" s="9"/>
      <c r="V7" s="9"/>
      <c r="W7" s="9"/>
      <c r="X7" s="9"/>
      <c r="Y7" s="9"/>
      <c r="Z7" s="9"/>
    </row>
    <row r="8" spans="2:26" x14ac:dyDescent="0.25">
      <c r="B8" s="9"/>
      <c r="C8" s="9"/>
      <c r="D8" s="9"/>
      <c r="E8" s="9"/>
      <c r="F8" s="9"/>
      <c r="G8" s="9"/>
      <c r="H8" s="9"/>
      <c r="I8" s="9"/>
      <c r="J8" s="9"/>
      <c r="K8" s="9"/>
      <c r="L8" s="9"/>
      <c r="M8" s="9"/>
      <c r="N8" s="9"/>
      <c r="O8" s="9"/>
      <c r="P8" s="9"/>
      <c r="Q8" s="9"/>
      <c r="R8" s="9"/>
      <c r="S8" s="9"/>
      <c r="T8" s="9"/>
      <c r="U8" s="9"/>
      <c r="V8" s="9"/>
      <c r="W8" s="9"/>
      <c r="X8" s="9"/>
      <c r="Y8" s="9"/>
      <c r="Z8" s="9"/>
    </row>
    <row r="9" spans="2:26" x14ac:dyDescent="0.25">
      <c r="B9" s="9"/>
      <c r="C9" s="9"/>
      <c r="D9" s="9"/>
      <c r="E9" s="9"/>
      <c r="F9" s="9"/>
      <c r="G9" s="9"/>
      <c r="H9" s="9"/>
      <c r="I9" s="9"/>
      <c r="J9" s="9"/>
      <c r="K9" s="9"/>
      <c r="L9" s="9"/>
      <c r="M9" s="9"/>
      <c r="N9" s="9"/>
      <c r="O9" s="9"/>
      <c r="P9" s="9"/>
      <c r="Q9" s="9"/>
      <c r="R9" s="9"/>
      <c r="S9" s="9"/>
      <c r="T9" s="9"/>
      <c r="U9" s="9"/>
      <c r="V9" s="9"/>
      <c r="W9" s="9"/>
      <c r="X9" s="9"/>
      <c r="Y9" s="9"/>
      <c r="Z9" s="9"/>
    </row>
    <row r="10" spans="2:26" x14ac:dyDescent="0.25">
      <c r="B10" s="9"/>
      <c r="C10" s="9"/>
      <c r="D10" s="9"/>
      <c r="E10" s="9"/>
      <c r="F10" s="9"/>
      <c r="G10" s="9"/>
      <c r="H10" s="9"/>
      <c r="I10" s="9"/>
      <c r="J10" s="9"/>
      <c r="K10" s="9"/>
      <c r="L10" s="9"/>
      <c r="M10" s="9"/>
      <c r="N10" s="9"/>
      <c r="O10" s="9"/>
      <c r="P10" s="9"/>
      <c r="Q10" s="9"/>
      <c r="R10" s="9"/>
      <c r="S10" s="9"/>
      <c r="T10" s="9"/>
      <c r="U10" s="9"/>
      <c r="V10" s="9"/>
      <c r="W10" s="9"/>
      <c r="X10" s="9"/>
      <c r="Y10" s="9"/>
      <c r="Z10" s="9"/>
    </row>
    <row r="11" spans="2:26" x14ac:dyDescent="0.25">
      <c r="B11" s="9"/>
      <c r="C11" s="9"/>
      <c r="D11" s="9"/>
      <c r="E11" s="9"/>
      <c r="F11" s="9"/>
      <c r="G11" s="9"/>
      <c r="H11" s="9"/>
      <c r="I11" s="9"/>
      <c r="J11" s="9"/>
      <c r="K11" s="9"/>
      <c r="L11" s="9"/>
      <c r="M11" s="9"/>
      <c r="N11" s="9"/>
      <c r="O11" s="9"/>
      <c r="P11" s="9"/>
      <c r="Q11" s="9"/>
      <c r="R11" s="9"/>
      <c r="S11" s="9"/>
      <c r="T11" s="9"/>
      <c r="U11" s="9"/>
      <c r="V11" s="9"/>
      <c r="W11" s="9"/>
      <c r="X11" s="9"/>
      <c r="Y11" s="9"/>
      <c r="Z11" s="9"/>
    </row>
    <row r="12" spans="2:26" x14ac:dyDescent="0.25">
      <c r="B12" s="9"/>
      <c r="C12" s="9"/>
      <c r="D12" s="9"/>
      <c r="E12" s="9"/>
      <c r="F12" s="9"/>
      <c r="G12" s="9"/>
      <c r="H12" s="9"/>
      <c r="I12" s="9"/>
      <c r="J12" s="9"/>
      <c r="K12" s="9"/>
      <c r="L12" s="9"/>
      <c r="M12" s="9"/>
      <c r="N12" s="9"/>
      <c r="O12" s="9"/>
      <c r="P12" s="9"/>
      <c r="Q12" s="9"/>
      <c r="R12" s="9"/>
      <c r="S12" s="9"/>
      <c r="T12" s="9"/>
      <c r="U12" s="9"/>
      <c r="V12" s="9"/>
      <c r="W12" s="9"/>
      <c r="X12" s="9"/>
      <c r="Y12" s="9"/>
      <c r="Z12" s="9"/>
    </row>
    <row r="13" spans="2:26" x14ac:dyDescent="0.25">
      <c r="B13" s="9"/>
      <c r="C13" s="9"/>
      <c r="D13" s="9"/>
      <c r="E13" s="9"/>
      <c r="F13" s="9"/>
      <c r="G13" s="9"/>
      <c r="H13" s="9"/>
      <c r="I13" s="9"/>
      <c r="J13" s="9"/>
      <c r="K13" s="9"/>
      <c r="L13" s="9"/>
      <c r="M13" s="9"/>
      <c r="N13" s="9"/>
      <c r="O13" s="9"/>
      <c r="P13" s="9"/>
      <c r="Q13" s="9"/>
      <c r="R13" s="9"/>
      <c r="S13" s="9"/>
      <c r="T13" s="9"/>
      <c r="U13" s="9"/>
      <c r="V13" s="9"/>
      <c r="W13" s="9"/>
      <c r="X13" s="9"/>
      <c r="Y13" s="9"/>
      <c r="Z13" s="9"/>
    </row>
    <row r="14" spans="2:26" x14ac:dyDescent="0.25">
      <c r="B14" s="9"/>
      <c r="C14" s="9"/>
      <c r="D14" s="9"/>
      <c r="E14" s="9"/>
      <c r="F14" s="9"/>
      <c r="G14" s="9"/>
      <c r="H14" s="9"/>
      <c r="I14" s="9"/>
      <c r="J14" s="9"/>
      <c r="K14" s="9"/>
      <c r="L14" s="9"/>
      <c r="M14" s="9"/>
      <c r="N14" s="9"/>
      <c r="O14" s="9"/>
      <c r="P14" s="9"/>
      <c r="Q14" s="9"/>
      <c r="R14" s="9"/>
      <c r="S14" s="9"/>
      <c r="T14" s="9"/>
      <c r="U14" s="9"/>
      <c r="V14" s="9"/>
      <c r="W14" s="9"/>
      <c r="X14" s="9"/>
      <c r="Y14" s="9"/>
      <c r="Z14" s="9"/>
    </row>
    <row r="15" spans="2:26" x14ac:dyDescent="0.25">
      <c r="B15" s="9"/>
      <c r="C15" s="9"/>
      <c r="D15" s="9"/>
      <c r="E15" s="9"/>
      <c r="F15" s="9"/>
      <c r="G15" s="9"/>
      <c r="H15" s="9"/>
      <c r="I15" s="9"/>
      <c r="J15" s="9"/>
      <c r="K15" s="9"/>
      <c r="L15" s="9"/>
      <c r="M15" s="9"/>
      <c r="N15" s="9"/>
      <c r="O15" s="9"/>
      <c r="P15" s="9"/>
      <c r="Q15" s="9"/>
      <c r="R15" s="9"/>
      <c r="S15" s="9"/>
      <c r="T15" s="9"/>
      <c r="U15" s="9"/>
      <c r="V15" s="9"/>
      <c r="W15" s="9"/>
      <c r="X15" s="9"/>
      <c r="Y15" s="9"/>
      <c r="Z15" s="9"/>
    </row>
    <row r="16" spans="2:26" x14ac:dyDescent="0.25">
      <c r="B16" s="9"/>
      <c r="C16" s="9"/>
      <c r="D16" s="9"/>
      <c r="E16" s="9"/>
      <c r="F16" s="9"/>
      <c r="G16" s="9"/>
      <c r="H16" s="9"/>
      <c r="I16" s="9"/>
      <c r="J16" s="9"/>
      <c r="K16" s="9"/>
      <c r="L16" s="9"/>
      <c r="M16" s="9"/>
      <c r="N16" s="9"/>
      <c r="O16" s="9"/>
      <c r="P16" s="9"/>
      <c r="Q16" s="9"/>
      <c r="R16" s="9"/>
      <c r="S16" s="9"/>
      <c r="T16" s="9"/>
      <c r="U16" s="9"/>
      <c r="V16" s="9"/>
      <c r="W16" s="9"/>
      <c r="X16" s="9"/>
      <c r="Y16" s="9"/>
      <c r="Z16" s="9"/>
    </row>
    <row r="17" spans="2:26" x14ac:dyDescent="0.25">
      <c r="B17" s="9"/>
      <c r="C17" s="9"/>
      <c r="D17" s="9"/>
      <c r="E17" s="9"/>
      <c r="F17" s="9"/>
      <c r="G17" s="9"/>
      <c r="H17" s="9"/>
      <c r="I17" s="9"/>
      <c r="J17" s="9"/>
      <c r="K17" s="9"/>
      <c r="L17" s="9"/>
      <c r="M17" s="9"/>
      <c r="N17" s="9"/>
      <c r="O17" s="9"/>
      <c r="P17" s="9"/>
      <c r="Q17" s="9"/>
      <c r="R17" s="9"/>
      <c r="S17" s="9"/>
      <c r="T17" s="9"/>
      <c r="U17" s="9"/>
      <c r="V17" s="9"/>
      <c r="W17" s="9"/>
      <c r="X17" s="9"/>
      <c r="Y17" s="9"/>
      <c r="Z17" s="9"/>
    </row>
    <row r="18" spans="2:26" x14ac:dyDescent="0.25">
      <c r="B18" s="9"/>
      <c r="C18" s="9"/>
      <c r="D18" s="9"/>
      <c r="E18" s="9"/>
      <c r="F18" s="9"/>
      <c r="G18" s="9"/>
      <c r="H18" s="9"/>
      <c r="I18" s="9"/>
      <c r="J18" s="9"/>
      <c r="K18" s="9"/>
      <c r="L18" s="9"/>
      <c r="M18" s="9"/>
      <c r="N18" s="9"/>
      <c r="O18" s="9"/>
      <c r="P18" s="9"/>
      <c r="Q18" s="9"/>
      <c r="R18" s="9"/>
      <c r="S18" s="9"/>
      <c r="T18" s="9"/>
      <c r="U18" s="9"/>
      <c r="V18" s="9"/>
      <c r="W18" s="9"/>
      <c r="X18" s="9"/>
      <c r="Y18" s="9"/>
      <c r="Z18" s="9"/>
    </row>
    <row r="19" spans="2:26" x14ac:dyDescent="0.25">
      <c r="B19" s="9"/>
      <c r="C19" s="9"/>
      <c r="D19" s="9"/>
      <c r="E19" s="9"/>
      <c r="F19" s="9"/>
      <c r="G19" s="9"/>
      <c r="H19" s="9"/>
      <c r="I19" s="9"/>
      <c r="J19" s="9"/>
      <c r="K19" s="9"/>
      <c r="L19" s="9"/>
      <c r="M19" s="9"/>
      <c r="N19" s="9"/>
      <c r="O19" s="9"/>
      <c r="P19" s="9"/>
      <c r="Q19" s="9"/>
      <c r="R19" s="9"/>
      <c r="S19" s="9"/>
      <c r="T19" s="9"/>
      <c r="U19" s="9"/>
      <c r="V19" s="9"/>
      <c r="W19" s="9"/>
      <c r="X19" s="9"/>
      <c r="Y19" s="9"/>
      <c r="Z19" s="9"/>
    </row>
    <row r="20" spans="2:26" x14ac:dyDescent="0.25">
      <c r="B20" s="9"/>
      <c r="C20" s="9"/>
      <c r="D20" s="9"/>
      <c r="E20" s="9"/>
      <c r="F20" s="9"/>
      <c r="G20" s="9"/>
      <c r="H20" s="9"/>
      <c r="I20" s="9"/>
      <c r="J20" s="9"/>
      <c r="K20" s="9"/>
      <c r="L20" s="9"/>
      <c r="M20" s="9"/>
      <c r="N20" s="9"/>
      <c r="O20" s="9"/>
      <c r="P20" s="9"/>
      <c r="Q20" s="9"/>
      <c r="R20" s="9"/>
      <c r="S20" s="9"/>
      <c r="T20" s="9"/>
      <c r="U20" s="9"/>
      <c r="V20" s="9"/>
      <c r="W20" s="9"/>
      <c r="X20" s="9"/>
      <c r="Y20" s="9"/>
      <c r="Z20" s="9"/>
    </row>
    <row r="21" spans="2:26" x14ac:dyDescent="0.25">
      <c r="B21" s="9"/>
      <c r="C21" s="9"/>
      <c r="D21" s="9"/>
      <c r="E21" s="9"/>
      <c r="F21" s="9"/>
      <c r="G21" s="9"/>
      <c r="H21" s="9"/>
      <c r="I21" s="9"/>
      <c r="J21" s="9"/>
      <c r="K21" s="9"/>
      <c r="L21" s="9"/>
      <c r="M21" s="9"/>
      <c r="N21" s="9"/>
      <c r="O21" s="9"/>
      <c r="P21" s="9"/>
      <c r="Q21" s="9"/>
      <c r="R21" s="9"/>
      <c r="S21" s="9"/>
      <c r="T21" s="9"/>
      <c r="U21" s="9"/>
      <c r="V21" s="9"/>
      <c r="W21" s="9"/>
      <c r="X21" s="9"/>
      <c r="Y21" s="9"/>
      <c r="Z21" s="9"/>
    </row>
    <row r="22" spans="2:26" x14ac:dyDescent="0.25">
      <c r="B22" s="9"/>
      <c r="C22" s="9"/>
      <c r="D22" s="9"/>
      <c r="E22" s="9"/>
      <c r="F22" s="9"/>
      <c r="G22" s="9"/>
      <c r="H22" s="9"/>
      <c r="I22" s="9"/>
      <c r="J22" s="9"/>
      <c r="K22" s="9"/>
      <c r="L22" s="9"/>
      <c r="M22" s="9"/>
      <c r="N22" s="9"/>
      <c r="O22" s="9"/>
      <c r="P22" s="9"/>
      <c r="Q22" s="9"/>
      <c r="R22" s="9"/>
      <c r="S22" s="9"/>
      <c r="T22" s="9"/>
      <c r="U22" s="9"/>
      <c r="V22" s="9"/>
      <c r="W22" s="9"/>
      <c r="X22" s="9"/>
      <c r="Y22" s="9"/>
      <c r="Z22" s="9"/>
    </row>
    <row r="23" spans="2:26" x14ac:dyDescent="0.25">
      <c r="B23" s="9"/>
      <c r="C23" s="9"/>
      <c r="D23" s="9"/>
      <c r="E23" s="9"/>
      <c r="F23" s="9"/>
      <c r="G23" s="9"/>
      <c r="H23" s="9"/>
      <c r="I23" s="9"/>
      <c r="J23" s="9"/>
      <c r="K23" s="9"/>
      <c r="L23" s="9"/>
      <c r="M23" s="9"/>
      <c r="N23" s="9"/>
      <c r="O23" s="9"/>
      <c r="P23" s="9"/>
      <c r="Q23" s="9"/>
      <c r="R23" s="9"/>
      <c r="S23" s="9"/>
      <c r="T23" s="9"/>
      <c r="U23" s="9"/>
      <c r="V23" s="9"/>
      <c r="W23" s="9"/>
      <c r="X23" s="9"/>
      <c r="Y23" s="9"/>
      <c r="Z23" s="9"/>
    </row>
    <row r="24" spans="2:26" x14ac:dyDescent="0.25">
      <c r="B24" s="9"/>
      <c r="C24" s="9"/>
      <c r="D24" s="9"/>
      <c r="E24" s="9"/>
      <c r="F24" s="9"/>
      <c r="G24" s="9"/>
      <c r="H24" s="9"/>
      <c r="I24" s="9"/>
      <c r="J24" s="9"/>
      <c r="K24" s="9"/>
      <c r="L24" s="9"/>
      <c r="M24" s="9"/>
      <c r="N24" s="9"/>
      <c r="O24" s="9"/>
      <c r="P24" s="9"/>
      <c r="Q24" s="9"/>
      <c r="R24" s="9"/>
      <c r="S24" s="9"/>
      <c r="T24" s="9"/>
      <c r="U24" s="9"/>
      <c r="V24" s="9"/>
      <c r="W24" s="9"/>
      <c r="X24" s="9"/>
      <c r="Y24" s="9"/>
      <c r="Z24" s="9"/>
    </row>
    <row r="25" spans="2:26" x14ac:dyDescent="0.25">
      <c r="B25" s="9"/>
      <c r="C25" s="9"/>
      <c r="D25" s="9"/>
      <c r="E25" s="9"/>
      <c r="F25" s="9"/>
      <c r="G25" s="9"/>
      <c r="H25" s="9"/>
      <c r="I25" s="9"/>
      <c r="J25" s="9"/>
      <c r="K25" s="9"/>
      <c r="L25" s="9"/>
      <c r="M25" s="9"/>
      <c r="N25" s="9"/>
      <c r="O25" s="9"/>
      <c r="P25" s="9"/>
      <c r="Q25" s="9"/>
      <c r="R25" s="9"/>
      <c r="S25" s="9"/>
      <c r="T25" s="9"/>
      <c r="U25" s="9"/>
      <c r="V25" s="9"/>
      <c r="W25" s="9"/>
      <c r="X25" s="9"/>
      <c r="Y25" s="9"/>
      <c r="Z25" s="9"/>
    </row>
    <row r="26" spans="2:26" x14ac:dyDescent="0.25">
      <c r="B26" s="9"/>
      <c r="C26" s="9"/>
      <c r="D26" s="9"/>
      <c r="E26" s="9"/>
      <c r="F26" s="9"/>
      <c r="G26" s="9"/>
      <c r="H26" s="9"/>
      <c r="I26" s="9"/>
      <c r="J26" s="9"/>
      <c r="K26" s="9"/>
      <c r="L26" s="9"/>
      <c r="M26" s="9"/>
      <c r="N26" s="9"/>
      <c r="O26" s="9"/>
      <c r="P26" s="9"/>
      <c r="Q26" s="9"/>
      <c r="R26" s="9"/>
      <c r="S26" s="9"/>
      <c r="T26" s="9"/>
      <c r="U26" s="9"/>
      <c r="V26" s="9"/>
      <c r="W26" s="9"/>
      <c r="X26" s="9"/>
      <c r="Y26" s="9"/>
      <c r="Z26" s="9"/>
    </row>
    <row r="27" spans="2:26" x14ac:dyDescent="0.25">
      <c r="B27" s="9"/>
      <c r="C27" s="9"/>
      <c r="D27" s="9"/>
      <c r="E27" s="9"/>
      <c r="F27" s="9"/>
      <c r="G27" s="9"/>
      <c r="H27" s="9"/>
      <c r="I27" s="9"/>
      <c r="J27" s="9"/>
      <c r="K27" s="9"/>
      <c r="L27" s="9"/>
      <c r="M27" s="9"/>
      <c r="N27" s="9"/>
      <c r="O27" s="9"/>
      <c r="P27" s="9"/>
      <c r="Q27" s="9"/>
      <c r="R27" s="9"/>
      <c r="S27" s="9"/>
      <c r="T27" s="9"/>
      <c r="U27" s="9"/>
      <c r="V27" s="9"/>
      <c r="W27" s="9"/>
      <c r="X27" s="9"/>
      <c r="Y27" s="9"/>
      <c r="Z27" s="9"/>
    </row>
    <row r="28" spans="2:26" x14ac:dyDescent="0.25">
      <c r="B28" s="9"/>
      <c r="C28" s="9"/>
      <c r="D28" s="9"/>
      <c r="E28" s="9"/>
      <c r="F28" s="9"/>
      <c r="G28" s="9"/>
      <c r="H28" s="9"/>
      <c r="I28" s="9"/>
      <c r="J28" s="9"/>
      <c r="K28" s="9"/>
      <c r="L28" s="9"/>
      <c r="M28" s="9"/>
      <c r="N28" s="9"/>
      <c r="O28" s="9"/>
      <c r="P28" s="9"/>
      <c r="Q28" s="9"/>
      <c r="R28" s="9"/>
      <c r="S28" s="9"/>
      <c r="T28" s="9"/>
      <c r="U28" s="9"/>
      <c r="V28" s="9"/>
      <c r="W28" s="9"/>
      <c r="X28" s="9"/>
      <c r="Y28" s="9"/>
      <c r="Z28" s="9"/>
    </row>
    <row r="29" spans="2:26" x14ac:dyDescent="0.25">
      <c r="B29" s="9"/>
      <c r="C29" s="9"/>
      <c r="D29" s="9"/>
      <c r="E29" s="9"/>
      <c r="F29" s="9"/>
      <c r="G29" s="9"/>
      <c r="H29" s="9"/>
      <c r="I29" s="9"/>
      <c r="J29" s="9"/>
      <c r="K29" s="9"/>
      <c r="L29" s="9"/>
      <c r="M29" s="9"/>
      <c r="N29" s="9"/>
      <c r="O29" s="9"/>
      <c r="P29" s="9"/>
      <c r="Q29" s="9"/>
      <c r="R29" s="9"/>
      <c r="S29" s="9"/>
      <c r="T29" s="9"/>
      <c r="U29" s="9"/>
      <c r="V29" s="9"/>
      <c r="W29" s="9"/>
      <c r="X29" s="9"/>
      <c r="Y29" s="9"/>
      <c r="Z29" s="9"/>
    </row>
    <row r="30" spans="2:26" x14ac:dyDescent="0.25">
      <c r="B30" s="9"/>
      <c r="C30" s="9"/>
      <c r="D30" s="9"/>
      <c r="E30" s="9"/>
      <c r="F30" s="9"/>
      <c r="G30" s="9"/>
      <c r="H30" s="9"/>
      <c r="I30" s="9"/>
      <c r="J30" s="9"/>
      <c r="K30" s="9"/>
      <c r="L30" s="9"/>
      <c r="M30" s="9"/>
      <c r="N30" s="9"/>
      <c r="O30" s="9"/>
      <c r="P30" s="9"/>
      <c r="Q30" s="9"/>
      <c r="R30" s="9"/>
      <c r="S30" s="9"/>
      <c r="T30" s="9"/>
      <c r="U30" s="9"/>
      <c r="V30" s="9"/>
      <c r="W30" s="9"/>
      <c r="X30" s="9"/>
      <c r="Y30" s="9"/>
      <c r="Z30" s="9"/>
    </row>
    <row r="31" spans="2:26" x14ac:dyDescent="0.25">
      <c r="B31" s="9"/>
      <c r="C31" s="9"/>
      <c r="D31" s="9"/>
      <c r="E31" s="9"/>
      <c r="F31" s="9"/>
      <c r="G31" s="9"/>
      <c r="H31" s="9"/>
      <c r="I31" s="9"/>
      <c r="J31" s="9"/>
      <c r="K31" s="9"/>
      <c r="L31" s="9"/>
      <c r="M31" s="9"/>
      <c r="N31" s="9"/>
      <c r="O31" s="9"/>
      <c r="P31" s="9"/>
      <c r="Q31" s="9"/>
      <c r="R31" s="9"/>
      <c r="S31" s="9"/>
      <c r="T31" s="9"/>
      <c r="U31" s="9"/>
      <c r="V31" s="9"/>
      <c r="W31" s="9"/>
      <c r="X31" s="9"/>
      <c r="Y31" s="9"/>
      <c r="Z31" s="9"/>
    </row>
    <row r="32" spans="2:26" x14ac:dyDescent="0.25">
      <c r="B32" s="9"/>
      <c r="C32" s="9"/>
      <c r="D32" s="9"/>
      <c r="E32" s="9"/>
      <c r="F32" s="9"/>
      <c r="G32" s="9"/>
      <c r="H32" s="9"/>
      <c r="I32" s="9"/>
      <c r="J32" s="9"/>
      <c r="K32" s="9"/>
      <c r="L32" s="9"/>
      <c r="M32" s="9"/>
      <c r="N32" s="9"/>
      <c r="O32" s="9"/>
      <c r="P32" s="9"/>
      <c r="Q32" s="9"/>
      <c r="R32" s="9"/>
      <c r="S32" s="9"/>
      <c r="T32" s="9"/>
      <c r="U32" s="9"/>
      <c r="V32" s="9"/>
      <c r="W32" s="9"/>
      <c r="X32" s="9"/>
      <c r="Y32" s="9"/>
      <c r="Z32" s="9"/>
    </row>
    <row r="33" spans="2:26" x14ac:dyDescent="0.25">
      <c r="B33" s="9"/>
      <c r="C33" s="9"/>
      <c r="D33" s="9"/>
      <c r="E33" s="9"/>
      <c r="F33" s="9"/>
      <c r="G33" s="9"/>
      <c r="H33" s="9"/>
      <c r="I33" s="9"/>
      <c r="J33" s="9"/>
      <c r="K33" s="9"/>
      <c r="L33" s="9"/>
      <c r="M33" s="9"/>
      <c r="N33" s="9"/>
      <c r="O33" s="9"/>
      <c r="P33" s="9"/>
      <c r="Q33" s="9"/>
      <c r="R33" s="9"/>
      <c r="S33" s="9"/>
      <c r="T33" s="9"/>
      <c r="U33" s="9"/>
      <c r="V33" s="9"/>
      <c r="W33" s="9"/>
      <c r="X33" s="9"/>
      <c r="Y33" s="9"/>
      <c r="Z33" s="9"/>
    </row>
    <row r="34" spans="2:26" x14ac:dyDescent="0.25">
      <c r="B34" s="9"/>
      <c r="C34" s="9"/>
      <c r="D34" s="9"/>
      <c r="E34" s="9"/>
      <c r="F34" s="9"/>
      <c r="G34" s="9"/>
      <c r="H34" s="9"/>
      <c r="I34" s="9"/>
      <c r="J34" s="9"/>
      <c r="K34" s="9"/>
      <c r="L34" s="9"/>
      <c r="M34" s="9"/>
      <c r="N34" s="9"/>
      <c r="O34" s="9"/>
      <c r="P34" s="9"/>
      <c r="Q34" s="9"/>
      <c r="R34" s="9"/>
      <c r="S34" s="9"/>
      <c r="T34" s="9"/>
      <c r="U34" s="9"/>
      <c r="V34" s="9"/>
      <c r="W34" s="9"/>
      <c r="X34" s="9"/>
      <c r="Y34" s="9"/>
      <c r="Z34" s="9"/>
    </row>
    <row r="35" spans="2:26" x14ac:dyDescent="0.25">
      <c r="B35" s="9"/>
      <c r="C35" s="9"/>
      <c r="D35" s="9"/>
      <c r="E35" s="9"/>
      <c r="F35" s="9"/>
      <c r="G35" s="9"/>
      <c r="H35" s="9"/>
      <c r="I35" s="9"/>
      <c r="J35" s="9"/>
      <c r="K35" s="9"/>
      <c r="L35" s="9"/>
      <c r="M35" s="9"/>
      <c r="N35" s="9"/>
      <c r="O35" s="9"/>
      <c r="P35" s="9"/>
      <c r="Q35" s="9"/>
      <c r="R35" s="9"/>
      <c r="S35" s="9"/>
      <c r="T35" s="9"/>
      <c r="U35" s="9"/>
      <c r="V35" s="9"/>
      <c r="W35" s="9"/>
      <c r="X35" s="9"/>
      <c r="Y35" s="9"/>
      <c r="Z35" s="9"/>
    </row>
    <row r="36" spans="2:26" x14ac:dyDescent="0.25">
      <c r="B36" s="9"/>
      <c r="C36" s="9"/>
      <c r="D36" s="9"/>
      <c r="E36" s="9"/>
      <c r="F36" s="9"/>
      <c r="G36" s="9"/>
      <c r="H36" s="9"/>
      <c r="I36" s="9"/>
      <c r="J36" s="9"/>
      <c r="K36" s="9"/>
      <c r="L36" s="9"/>
      <c r="M36" s="9"/>
      <c r="N36" s="9"/>
      <c r="O36" s="9"/>
      <c r="P36" s="9"/>
      <c r="Q36" s="9"/>
      <c r="R36" s="9"/>
      <c r="S36" s="9"/>
      <c r="T36" s="9"/>
      <c r="U36" s="9"/>
      <c r="V36" s="9"/>
      <c r="W36" s="9"/>
      <c r="X36" s="9"/>
      <c r="Y36" s="9"/>
      <c r="Z36" s="9"/>
    </row>
    <row r="37" spans="2:26" x14ac:dyDescent="0.25">
      <c r="B37" s="9"/>
      <c r="C37" s="9"/>
      <c r="D37" s="9"/>
      <c r="E37" s="9"/>
      <c r="F37" s="9"/>
      <c r="G37" s="9"/>
      <c r="H37" s="9"/>
      <c r="I37" s="9"/>
      <c r="J37" s="9"/>
      <c r="K37" s="9"/>
      <c r="L37" s="9"/>
      <c r="M37" s="9"/>
      <c r="N37" s="9"/>
      <c r="O37" s="9"/>
      <c r="P37" s="9"/>
      <c r="Q37" s="9"/>
      <c r="R37" s="9"/>
      <c r="S37" s="9"/>
      <c r="T37" s="9"/>
      <c r="U37" s="9"/>
      <c r="V37" s="9"/>
      <c r="W37" s="9"/>
      <c r="X37" s="9"/>
      <c r="Y37" s="9"/>
      <c r="Z37" s="9"/>
    </row>
    <row r="38" spans="2:26" x14ac:dyDescent="0.25">
      <c r="B38" s="9"/>
      <c r="C38" s="9"/>
      <c r="D38" s="9"/>
      <c r="E38" s="9"/>
      <c r="F38" s="9"/>
      <c r="G38" s="9"/>
      <c r="H38" s="9"/>
      <c r="I38" s="9"/>
      <c r="J38" s="9"/>
      <c r="K38" s="9"/>
      <c r="L38" s="9"/>
      <c r="M38" s="9"/>
      <c r="N38" s="9"/>
      <c r="O38" s="9"/>
      <c r="P38" s="9"/>
      <c r="Q38" s="9"/>
      <c r="R38" s="9"/>
      <c r="S38" s="9"/>
      <c r="T38" s="9"/>
      <c r="U38" s="9"/>
      <c r="V38" s="9"/>
      <c r="W38" s="9"/>
      <c r="X38" s="9"/>
      <c r="Y38" s="9"/>
      <c r="Z38" s="9"/>
    </row>
    <row r="39" spans="2:26" x14ac:dyDescent="0.25">
      <c r="B39" s="9"/>
      <c r="C39" s="9"/>
      <c r="D39" s="9"/>
      <c r="E39" s="9"/>
      <c r="F39" s="9"/>
      <c r="G39" s="9"/>
      <c r="H39" s="9"/>
      <c r="I39" s="9"/>
      <c r="J39" s="9"/>
      <c r="K39" s="9"/>
      <c r="L39" s="9"/>
      <c r="M39" s="9"/>
      <c r="N39" s="9"/>
      <c r="O39" s="9"/>
      <c r="P39" s="9"/>
      <c r="Q39" s="9"/>
      <c r="R39" s="9"/>
      <c r="S39" s="9"/>
      <c r="T39" s="9"/>
      <c r="U39" s="9"/>
      <c r="V39" s="9"/>
      <c r="W39" s="9"/>
      <c r="X39" s="9"/>
      <c r="Y39" s="9"/>
      <c r="Z39" s="9"/>
    </row>
    <row r="40" spans="2:26" x14ac:dyDescent="0.25">
      <c r="B40" s="9"/>
      <c r="C40" s="9"/>
      <c r="D40" s="9"/>
      <c r="E40" s="9"/>
      <c r="F40" s="9"/>
      <c r="G40" s="9"/>
      <c r="H40" s="9"/>
      <c r="I40" s="9"/>
      <c r="J40" s="9"/>
      <c r="K40" s="9"/>
      <c r="L40" s="9"/>
      <c r="M40" s="9"/>
      <c r="N40" s="9"/>
      <c r="O40" s="9"/>
      <c r="P40" s="9"/>
      <c r="Q40" s="9"/>
      <c r="R40" s="9"/>
      <c r="S40" s="9"/>
      <c r="T40" s="9"/>
      <c r="U40" s="9"/>
      <c r="V40" s="9"/>
      <c r="W40" s="9"/>
      <c r="X40" s="9"/>
      <c r="Y40" s="9"/>
      <c r="Z40" s="9"/>
    </row>
    <row r="41" spans="2:26" x14ac:dyDescent="0.25">
      <c r="B41" s="9"/>
      <c r="C41" s="9"/>
      <c r="D41" s="9"/>
      <c r="E41" s="9"/>
      <c r="F41" s="9"/>
      <c r="G41" s="9"/>
      <c r="H41" s="9"/>
      <c r="I41" s="9"/>
      <c r="J41" s="9"/>
      <c r="K41" s="9"/>
      <c r="L41" s="9"/>
      <c r="M41" s="9"/>
      <c r="N41" s="9"/>
      <c r="O41" s="9"/>
      <c r="P41" s="9"/>
      <c r="Q41" s="9"/>
      <c r="R41" s="9"/>
      <c r="S41" s="9"/>
      <c r="T41" s="9"/>
      <c r="U41" s="9"/>
      <c r="V41" s="9"/>
      <c r="W41" s="9"/>
      <c r="X41" s="9"/>
      <c r="Y41" s="9"/>
      <c r="Z41" s="9"/>
    </row>
    <row r="42" spans="2:26" x14ac:dyDescent="0.25">
      <c r="B42" s="9"/>
      <c r="C42" s="9"/>
      <c r="D42" s="9"/>
      <c r="E42" s="9"/>
      <c r="F42" s="9"/>
      <c r="G42" s="9"/>
      <c r="H42" s="9"/>
      <c r="I42" s="9"/>
      <c r="J42" s="9"/>
      <c r="K42" s="9"/>
      <c r="L42" s="9"/>
      <c r="M42" s="9"/>
      <c r="N42" s="9"/>
      <c r="O42" s="9"/>
      <c r="P42" s="9"/>
      <c r="Q42" s="9"/>
      <c r="R42" s="9"/>
      <c r="S42" s="9"/>
      <c r="T42" s="9"/>
      <c r="U42" s="9"/>
      <c r="V42" s="9"/>
      <c r="W42" s="9"/>
      <c r="X42" s="9"/>
      <c r="Y42" s="9"/>
      <c r="Z42" s="9"/>
    </row>
    <row r="43" spans="2:26" x14ac:dyDescent="0.25">
      <c r="B43" s="9"/>
      <c r="C43" s="9"/>
      <c r="D43" s="9"/>
      <c r="E43" s="9"/>
      <c r="F43" s="9"/>
      <c r="G43" s="9"/>
      <c r="H43" s="9"/>
      <c r="I43" s="9"/>
      <c r="J43" s="9"/>
      <c r="K43" s="9"/>
      <c r="L43" s="9"/>
      <c r="M43" s="9"/>
      <c r="N43" s="9"/>
      <c r="O43" s="9"/>
      <c r="P43" s="9"/>
      <c r="Q43" s="9"/>
      <c r="R43" s="9"/>
      <c r="S43" s="9"/>
      <c r="T43" s="9"/>
      <c r="U43" s="9"/>
      <c r="V43" s="9"/>
      <c r="W43" s="9"/>
      <c r="X43" s="9"/>
      <c r="Y43" s="9"/>
      <c r="Z43" s="9"/>
    </row>
    <row r="44" spans="2:26" x14ac:dyDescent="0.25">
      <c r="B44" s="9"/>
      <c r="C44" s="9"/>
      <c r="D44" s="9"/>
      <c r="E44" s="9"/>
      <c r="F44" s="9"/>
      <c r="G44" s="9"/>
      <c r="H44" s="9"/>
      <c r="I44" s="9"/>
      <c r="J44" s="9"/>
      <c r="K44" s="9"/>
      <c r="L44" s="9"/>
      <c r="M44" s="9"/>
      <c r="N44" s="9"/>
      <c r="O44" s="9"/>
      <c r="P44" s="9"/>
      <c r="Q44" s="9"/>
      <c r="R44" s="9"/>
      <c r="S44" s="9"/>
      <c r="T44" s="9"/>
      <c r="U44" s="9"/>
      <c r="V44" s="9"/>
      <c r="W44" s="9"/>
      <c r="X44" s="9"/>
      <c r="Y44" s="9"/>
      <c r="Z44" s="9"/>
    </row>
    <row r="45" spans="2:26" x14ac:dyDescent="0.25">
      <c r="B45" s="9"/>
      <c r="C45" s="9"/>
      <c r="D45" s="9"/>
      <c r="E45" s="9"/>
      <c r="F45" s="9"/>
      <c r="G45" s="9"/>
      <c r="H45" s="9"/>
      <c r="I45" s="9"/>
      <c r="J45" s="9"/>
      <c r="K45" s="9"/>
      <c r="L45" s="9"/>
      <c r="M45" s="9"/>
      <c r="N45" s="9"/>
      <c r="O45" s="9"/>
      <c r="P45" s="9"/>
      <c r="Q45" s="9"/>
      <c r="R45" s="9"/>
      <c r="S45" s="9"/>
      <c r="T45" s="9"/>
      <c r="U45" s="9"/>
      <c r="V45" s="9"/>
      <c r="W45" s="9"/>
      <c r="X45" s="9"/>
      <c r="Y45" s="9"/>
      <c r="Z45" s="9"/>
    </row>
    <row r="46" spans="2:26" x14ac:dyDescent="0.25">
      <c r="B46" s="9"/>
      <c r="C46" s="9"/>
      <c r="D46" s="9"/>
      <c r="E46" s="9"/>
      <c r="F46" s="9"/>
      <c r="G46" s="9"/>
      <c r="H46" s="9"/>
      <c r="I46" s="9"/>
      <c r="J46" s="9"/>
      <c r="K46" s="9"/>
      <c r="L46" s="9"/>
      <c r="M46" s="9"/>
      <c r="N46" s="9"/>
      <c r="O46" s="9"/>
      <c r="P46" s="9"/>
      <c r="Q46" s="9"/>
      <c r="R46" s="9"/>
      <c r="S46" s="9"/>
      <c r="T46" s="9"/>
      <c r="U46" s="9"/>
      <c r="V46" s="9"/>
      <c r="W46" s="9"/>
      <c r="X46" s="9"/>
      <c r="Y46" s="9"/>
      <c r="Z46" s="9"/>
    </row>
    <row r="47" spans="2:26" x14ac:dyDescent="0.25">
      <c r="B47" s="9"/>
      <c r="C47" s="9"/>
      <c r="D47" s="9"/>
      <c r="E47" s="9"/>
      <c r="F47" s="9"/>
      <c r="G47" s="9"/>
      <c r="H47" s="9"/>
      <c r="I47" s="9"/>
      <c r="J47" s="9"/>
      <c r="K47" s="9"/>
      <c r="L47" s="9"/>
      <c r="M47" s="9"/>
      <c r="N47" s="9"/>
      <c r="O47" s="9"/>
      <c r="P47" s="9"/>
      <c r="Q47" s="9"/>
      <c r="R47" s="9"/>
      <c r="S47" s="9"/>
      <c r="T47" s="9"/>
      <c r="U47" s="9"/>
      <c r="V47" s="9"/>
      <c r="W47" s="9"/>
      <c r="X47" s="9"/>
      <c r="Y47" s="9"/>
      <c r="Z47" s="9"/>
    </row>
    <row r="48" spans="2:26" x14ac:dyDescent="0.25">
      <c r="B48" s="9"/>
      <c r="C48" s="9"/>
      <c r="D48" s="9"/>
      <c r="E48" s="9"/>
      <c r="F48" s="9"/>
      <c r="G48" s="9"/>
      <c r="H48" s="9"/>
      <c r="I48" s="9"/>
      <c r="J48" s="9"/>
      <c r="K48" s="9"/>
      <c r="L48" s="9"/>
      <c r="M48" s="9"/>
      <c r="N48" s="9"/>
      <c r="O48" s="9"/>
      <c r="P48" s="9"/>
      <c r="Q48" s="9"/>
      <c r="R48" s="9"/>
      <c r="S48" s="9"/>
      <c r="T48" s="9"/>
      <c r="U48" s="9"/>
      <c r="V48" s="9"/>
      <c r="W48" s="9"/>
      <c r="X48" s="9"/>
      <c r="Y48" s="9"/>
      <c r="Z48" s="9"/>
    </row>
    <row r="49" spans="2:26" x14ac:dyDescent="0.25">
      <c r="B49" s="9"/>
      <c r="C49" s="9"/>
      <c r="D49" s="9"/>
      <c r="E49" s="9"/>
      <c r="F49" s="9"/>
      <c r="G49" s="9"/>
      <c r="H49" s="9"/>
      <c r="I49" s="9"/>
      <c r="J49" s="9"/>
      <c r="K49" s="9"/>
      <c r="L49" s="9"/>
      <c r="M49" s="9"/>
      <c r="N49" s="9"/>
      <c r="O49" s="9"/>
      <c r="P49" s="9"/>
      <c r="Q49" s="9"/>
      <c r="R49" s="9"/>
      <c r="S49" s="9"/>
      <c r="T49" s="9"/>
      <c r="U49" s="9"/>
      <c r="V49" s="9"/>
      <c r="W49" s="9"/>
      <c r="X49" s="9"/>
      <c r="Y49" s="9"/>
      <c r="Z49" s="9"/>
    </row>
    <row r="50" spans="2:26" x14ac:dyDescent="0.25">
      <c r="B50" s="9"/>
      <c r="C50" s="9"/>
      <c r="D50" s="9"/>
      <c r="E50" s="9"/>
      <c r="F50" s="9"/>
      <c r="G50" s="9"/>
      <c r="H50" s="9"/>
      <c r="I50" s="9"/>
      <c r="J50" s="9"/>
      <c r="K50" s="9"/>
      <c r="L50" s="9"/>
      <c r="M50" s="9"/>
      <c r="N50" s="9"/>
      <c r="O50" s="9"/>
      <c r="P50" s="9"/>
      <c r="Q50" s="9"/>
      <c r="R50" s="9"/>
      <c r="S50" s="9"/>
      <c r="T50" s="9"/>
      <c r="U50" s="9"/>
      <c r="V50" s="9"/>
      <c r="W50" s="9"/>
      <c r="X50" s="9"/>
      <c r="Y50" s="9"/>
      <c r="Z50" s="9"/>
    </row>
    <row r="51" spans="2:26" x14ac:dyDescent="0.25">
      <c r="B51" s="9"/>
      <c r="C51" s="9"/>
      <c r="D51" s="9"/>
      <c r="E51" s="9"/>
      <c r="F51" s="9"/>
      <c r="G51" s="9"/>
      <c r="H51" s="9"/>
      <c r="I51" s="9"/>
      <c r="J51" s="9"/>
      <c r="K51" s="9"/>
      <c r="L51" s="9"/>
      <c r="M51" s="9"/>
      <c r="N51" s="9"/>
      <c r="O51" s="9"/>
      <c r="P51" s="9"/>
      <c r="Q51" s="9"/>
      <c r="R51" s="9"/>
      <c r="S51" s="9"/>
      <c r="T51" s="9"/>
      <c r="U51" s="9"/>
      <c r="V51" s="9"/>
      <c r="W51" s="9"/>
      <c r="X51" s="9"/>
      <c r="Y51" s="9"/>
      <c r="Z51" s="9"/>
    </row>
    <row r="52" spans="2:26" x14ac:dyDescent="0.25">
      <c r="B52" s="9"/>
      <c r="C52" s="9"/>
      <c r="D52" s="9"/>
      <c r="E52" s="9"/>
      <c r="F52" s="9"/>
      <c r="G52" s="9"/>
      <c r="H52" s="9"/>
      <c r="I52" s="9"/>
      <c r="J52" s="9"/>
      <c r="K52" s="9"/>
      <c r="L52" s="9"/>
      <c r="M52" s="9"/>
      <c r="N52" s="9"/>
      <c r="O52" s="9"/>
      <c r="P52" s="9"/>
      <c r="Q52" s="9"/>
      <c r="R52" s="9"/>
      <c r="S52" s="9"/>
      <c r="T52" s="9"/>
      <c r="U52" s="9"/>
      <c r="V52" s="9"/>
      <c r="W52" s="9"/>
      <c r="X52" s="9"/>
      <c r="Y52" s="9"/>
      <c r="Z52" s="9"/>
    </row>
    <row r="53" spans="2:26" x14ac:dyDescent="0.25">
      <c r="B53" s="9"/>
      <c r="C53" s="9"/>
      <c r="D53" s="9"/>
      <c r="E53" s="9"/>
      <c r="F53" s="9"/>
      <c r="G53" s="9"/>
      <c r="H53" s="9"/>
      <c r="I53" s="9"/>
      <c r="J53" s="9"/>
      <c r="K53" s="9"/>
      <c r="L53" s="9"/>
      <c r="M53" s="9"/>
      <c r="N53" s="9"/>
      <c r="O53" s="9"/>
      <c r="P53" s="9"/>
      <c r="Q53" s="9"/>
      <c r="R53" s="9"/>
      <c r="S53" s="9"/>
      <c r="T53" s="9"/>
      <c r="U53" s="9"/>
      <c r="V53" s="9"/>
      <c r="W53" s="9"/>
      <c r="X53" s="9"/>
      <c r="Y53" s="9"/>
      <c r="Z53" s="9"/>
    </row>
    <row r="54" spans="2:26" x14ac:dyDescent="0.25">
      <c r="B54" s="9"/>
      <c r="C54" s="9"/>
      <c r="D54" s="9"/>
      <c r="E54" s="9"/>
      <c r="F54" s="9"/>
      <c r="G54" s="9"/>
      <c r="H54" s="9"/>
      <c r="I54" s="9"/>
      <c r="J54" s="9"/>
      <c r="K54" s="9"/>
      <c r="L54" s="9"/>
      <c r="M54" s="9"/>
      <c r="N54" s="9"/>
      <c r="O54" s="9"/>
      <c r="P54" s="9"/>
      <c r="Q54" s="9"/>
      <c r="R54" s="9"/>
      <c r="S54" s="9"/>
      <c r="T54" s="9"/>
      <c r="U54" s="9"/>
      <c r="V54" s="9"/>
      <c r="W54" s="9"/>
      <c r="X54" s="9"/>
      <c r="Y54" s="9"/>
      <c r="Z54" s="9"/>
    </row>
    <row r="55" spans="2:26" x14ac:dyDescent="0.25">
      <c r="B55" s="9"/>
      <c r="C55" s="9"/>
      <c r="D55" s="9"/>
      <c r="E55" s="9"/>
      <c r="F55" s="9"/>
      <c r="G55" s="9"/>
      <c r="H55" s="9"/>
      <c r="I55" s="9"/>
      <c r="J55" s="9"/>
      <c r="K55" s="9"/>
      <c r="L55" s="9"/>
      <c r="M55" s="9"/>
      <c r="N55" s="9"/>
      <c r="O55" s="9"/>
      <c r="P55" s="9"/>
      <c r="Q55" s="9"/>
      <c r="R55" s="9"/>
      <c r="S55" s="9"/>
      <c r="T55" s="9"/>
      <c r="U55" s="9"/>
      <c r="V55" s="9"/>
      <c r="W55" s="9"/>
      <c r="X55" s="9"/>
      <c r="Y55" s="9"/>
      <c r="Z55" s="9"/>
    </row>
    <row r="56" spans="2:26" x14ac:dyDescent="0.25">
      <c r="B56" s="9"/>
      <c r="C56" s="9"/>
      <c r="D56" s="9"/>
      <c r="E56" s="9"/>
      <c r="F56" s="9"/>
      <c r="G56" s="9"/>
      <c r="H56" s="9"/>
      <c r="I56" s="9"/>
      <c r="J56" s="9"/>
      <c r="K56" s="9"/>
      <c r="L56" s="9"/>
      <c r="M56" s="9"/>
      <c r="N56" s="9"/>
      <c r="O56" s="9"/>
      <c r="P56" s="9"/>
      <c r="Q56" s="9"/>
      <c r="R56" s="9"/>
      <c r="S56" s="9"/>
      <c r="T56" s="9"/>
      <c r="U56" s="9"/>
      <c r="V56" s="9"/>
      <c r="W56" s="9"/>
      <c r="X56" s="9"/>
      <c r="Y56" s="9"/>
      <c r="Z56" s="9"/>
    </row>
    <row r="57" spans="2:26" x14ac:dyDescent="0.25">
      <c r="B57" s="9"/>
      <c r="C57" s="9"/>
      <c r="D57" s="9"/>
      <c r="E57" s="9"/>
      <c r="F57" s="9"/>
      <c r="G57" s="9"/>
      <c r="H57" s="9"/>
      <c r="I57" s="9"/>
      <c r="J57" s="9"/>
      <c r="K57" s="9"/>
      <c r="L57" s="9"/>
      <c r="M57" s="9"/>
      <c r="N57" s="9"/>
      <c r="O57" s="9"/>
      <c r="P57" s="9"/>
      <c r="Q57" s="9"/>
      <c r="R57" s="9"/>
      <c r="S57" s="9"/>
      <c r="T57" s="9"/>
      <c r="U57" s="9"/>
      <c r="V57" s="9"/>
      <c r="W57" s="9"/>
      <c r="X57" s="9"/>
      <c r="Y57" s="9"/>
      <c r="Z57" s="9"/>
    </row>
    <row r="58" spans="2:26" x14ac:dyDescent="0.25">
      <c r="B58" s="9"/>
      <c r="C58" s="9"/>
      <c r="D58" s="9"/>
      <c r="E58" s="9"/>
      <c r="F58" s="9"/>
      <c r="G58" s="9"/>
      <c r="H58" s="9"/>
      <c r="I58" s="9"/>
      <c r="J58" s="9"/>
      <c r="K58" s="9"/>
      <c r="L58" s="9"/>
      <c r="M58" s="9"/>
      <c r="N58" s="9"/>
      <c r="O58" s="9"/>
      <c r="P58" s="9"/>
      <c r="Q58" s="9"/>
      <c r="R58" s="9"/>
      <c r="S58" s="9"/>
      <c r="T58" s="9"/>
      <c r="U58" s="9"/>
      <c r="V58" s="9"/>
      <c r="W58" s="9"/>
      <c r="X58" s="9"/>
      <c r="Y58" s="9"/>
      <c r="Z58" s="9"/>
    </row>
    <row r="59" spans="2:26" x14ac:dyDescent="0.25">
      <c r="B59" s="9"/>
      <c r="C59" s="9"/>
      <c r="D59" s="9"/>
      <c r="E59" s="9"/>
      <c r="F59" s="9"/>
      <c r="G59" s="9"/>
      <c r="H59" s="9"/>
      <c r="I59" s="9"/>
      <c r="J59" s="9"/>
      <c r="K59" s="9"/>
      <c r="L59" s="9"/>
      <c r="M59" s="9"/>
      <c r="N59" s="9"/>
      <c r="O59" s="9"/>
      <c r="P59" s="9"/>
      <c r="Q59" s="9"/>
      <c r="R59" s="9"/>
      <c r="S59" s="9"/>
      <c r="T59" s="9"/>
      <c r="U59" s="9"/>
      <c r="V59" s="9"/>
      <c r="W59" s="9"/>
      <c r="X59" s="9"/>
      <c r="Y59" s="9"/>
      <c r="Z59" s="9"/>
    </row>
    <row r="60" spans="2:26" x14ac:dyDescent="0.25">
      <c r="B60" s="9"/>
      <c r="C60" s="9"/>
      <c r="D60" s="9"/>
      <c r="E60" s="9"/>
      <c r="F60" s="9"/>
      <c r="G60" s="9"/>
      <c r="H60" s="9"/>
      <c r="I60" s="9"/>
      <c r="J60" s="9"/>
      <c r="K60" s="9"/>
      <c r="L60" s="9"/>
      <c r="M60" s="9"/>
      <c r="N60" s="9"/>
      <c r="O60" s="9"/>
      <c r="P60" s="9"/>
      <c r="Q60" s="9"/>
      <c r="R60" s="9"/>
      <c r="S60" s="9"/>
      <c r="T60" s="9"/>
      <c r="U60" s="9"/>
      <c r="V60" s="9"/>
      <c r="W60" s="9"/>
      <c r="X60" s="9"/>
      <c r="Y60" s="9"/>
      <c r="Z60" s="9"/>
    </row>
    <row r="61" spans="2:26" x14ac:dyDescent="0.25">
      <c r="B61" s="9"/>
      <c r="C61" s="9"/>
      <c r="D61" s="9"/>
      <c r="E61" s="9"/>
      <c r="F61" s="9"/>
      <c r="G61" s="9"/>
      <c r="H61" s="9"/>
      <c r="I61" s="9"/>
      <c r="J61" s="9"/>
      <c r="K61" s="9"/>
      <c r="L61" s="9"/>
      <c r="M61" s="9"/>
      <c r="N61" s="9"/>
      <c r="O61" s="9"/>
      <c r="P61" s="9"/>
      <c r="Q61" s="9"/>
      <c r="R61" s="9"/>
      <c r="S61" s="9"/>
      <c r="T61" s="9"/>
      <c r="U61" s="9"/>
      <c r="V61" s="9"/>
      <c r="W61" s="9"/>
      <c r="X61" s="9"/>
      <c r="Y61" s="9"/>
      <c r="Z61" s="9"/>
    </row>
    <row r="62" spans="2:26" x14ac:dyDescent="0.25">
      <c r="B62" s="9"/>
      <c r="C62" s="9"/>
      <c r="D62" s="9"/>
      <c r="E62" s="9"/>
      <c r="F62" s="9"/>
      <c r="G62" s="9"/>
      <c r="H62" s="9"/>
      <c r="I62" s="9"/>
      <c r="J62" s="9"/>
      <c r="K62" s="9"/>
      <c r="L62" s="9"/>
      <c r="M62" s="9"/>
      <c r="N62" s="9"/>
      <c r="O62" s="9"/>
      <c r="P62" s="9"/>
      <c r="Q62" s="9"/>
      <c r="R62" s="9"/>
      <c r="S62" s="9"/>
      <c r="T62" s="9"/>
      <c r="U62" s="9"/>
      <c r="V62" s="9"/>
      <c r="W62" s="9"/>
      <c r="X62" s="9"/>
      <c r="Y62" s="9"/>
      <c r="Z62" s="9"/>
    </row>
    <row r="63" spans="2:26" x14ac:dyDescent="0.25">
      <c r="B63" s="9"/>
      <c r="C63" s="9"/>
      <c r="D63" s="9"/>
      <c r="E63" s="9"/>
      <c r="F63" s="9"/>
      <c r="G63" s="9"/>
      <c r="H63" s="9"/>
      <c r="I63" s="9"/>
      <c r="J63" s="9"/>
      <c r="K63" s="9"/>
      <c r="L63" s="9"/>
      <c r="M63" s="9"/>
      <c r="N63" s="9"/>
      <c r="O63" s="9"/>
      <c r="P63" s="9"/>
      <c r="Q63" s="9"/>
      <c r="R63" s="9"/>
      <c r="S63" s="9"/>
      <c r="T63" s="9"/>
      <c r="U63" s="9"/>
      <c r="V63" s="9"/>
      <c r="W63" s="9"/>
      <c r="X63" s="9"/>
      <c r="Y63" s="9"/>
      <c r="Z63" s="9"/>
    </row>
    <row r="64" spans="2:26" x14ac:dyDescent="0.25">
      <c r="B64" s="9"/>
      <c r="C64" s="9"/>
      <c r="D64" s="9"/>
      <c r="E64" s="9"/>
      <c r="F64" s="9"/>
      <c r="G64" s="9"/>
      <c r="H64" s="9"/>
      <c r="I64" s="9"/>
      <c r="J64" s="9"/>
      <c r="K64" s="9"/>
      <c r="L64" s="9"/>
      <c r="M64" s="9"/>
      <c r="N64" s="9"/>
      <c r="O64" s="9"/>
      <c r="P64" s="9"/>
      <c r="Q64" s="9"/>
      <c r="R64" s="9"/>
      <c r="S64" s="9"/>
      <c r="T64" s="9"/>
      <c r="U64" s="9"/>
      <c r="V64" s="9"/>
      <c r="W64" s="9"/>
      <c r="X64" s="9"/>
      <c r="Y64" s="9"/>
      <c r="Z64" s="9"/>
    </row>
    <row r="65" spans="2:26" x14ac:dyDescent="0.25">
      <c r="B65" s="9"/>
      <c r="C65" s="9"/>
      <c r="D65" s="9"/>
      <c r="E65" s="9"/>
      <c r="F65" s="9"/>
      <c r="G65" s="9"/>
      <c r="H65" s="9"/>
      <c r="I65" s="9"/>
      <c r="J65" s="9"/>
      <c r="K65" s="9"/>
      <c r="L65" s="9"/>
      <c r="M65" s="9"/>
      <c r="N65" s="9"/>
      <c r="O65" s="9"/>
      <c r="P65" s="9"/>
      <c r="Q65" s="9"/>
      <c r="R65" s="9"/>
      <c r="S65" s="9"/>
      <c r="T65" s="9"/>
      <c r="U65" s="9"/>
      <c r="V65" s="9"/>
      <c r="W65" s="9"/>
      <c r="X65" s="9"/>
      <c r="Y65" s="9"/>
      <c r="Z65" s="9"/>
    </row>
    <row r="66" spans="2:26" x14ac:dyDescent="0.25">
      <c r="B66" s="9"/>
      <c r="C66" s="9"/>
      <c r="D66" s="9"/>
      <c r="E66" s="9"/>
      <c r="F66" s="9"/>
      <c r="G66" s="9"/>
      <c r="H66" s="9"/>
      <c r="I66" s="9"/>
      <c r="J66" s="9"/>
      <c r="K66" s="9"/>
      <c r="L66" s="9"/>
      <c r="M66" s="9"/>
      <c r="N66" s="9"/>
      <c r="O66" s="9"/>
      <c r="P66" s="9"/>
      <c r="Q66" s="9"/>
      <c r="R66" s="9"/>
      <c r="S66" s="9"/>
      <c r="T66" s="9"/>
      <c r="U66" s="9"/>
      <c r="V66" s="9"/>
      <c r="W66" s="9"/>
      <c r="X66" s="9"/>
      <c r="Y66" s="9"/>
      <c r="Z66" s="9"/>
    </row>
    <row r="67" spans="2:26" x14ac:dyDescent="0.25">
      <c r="B67" s="9"/>
      <c r="C67" s="9"/>
      <c r="D67" s="9"/>
      <c r="E67" s="9"/>
      <c r="F67" s="9"/>
      <c r="G67" s="9"/>
      <c r="H67" s="9"/>
      <c r="I67" s="9"/>
      <c r="J67" s="9"/>
      <c r="K67" s="9"/>
      <c r="L67" s="9"/>
      <c r="M67" s="9"/>
      <c r="N67" s="9"/>
      <c r="O67" s="9"/>
      <c r="P67" s="9"/>
      <c r="Q67" s="9"/>
      <c r="R67" s="9"/>
      <c r="S67" s="9"/>
      <c r="T67" s="9"/>
      <c r="U67" s="9"/>
      <c r="V67" s="9"/>
      <c r="W67" s="9"/>
      <c r="X67" s="9"/>
      <c r="Y67" s="9"/>
      <c r="Z67" s="9"/>
    </row>
    <row r="68" spans="2:26" x14ac:dyDescent="0.25">
      <c r="B68" s="9"/>
      <c r="C68" s="9"/>
      <c r="D68" s="9"/>
      <c r="E68" s="9"/>
      <c r="F68" s="9"/>
      <c r="G68" s="9"/>
      <c r="H68" s="9"/>
      <c r="I68" s="9"/>
      <c r="J68" s="9"/>
      <c r="K68" s="9"/>
      <c r="L68" s="9"/>
      <c r="M68" s="9"/>
      <c r="N68" s="9"/>
      <c r="O68" s="9"/>
      <c r="P68" s="9"/>
      <c r="Q68" s="9"/>
      <c r="R68" s="9"/>
      <c r="S68" s="9"/>
      <c r="T68" s="9"/>
      <c r="U68" s="9"/>
      <c r="V68" s="9"/>
      <c r="W68" s="9"/>
      <c r="X68" s="9"/>
      <c r="Y68" s="9"/>
      <c r="Z68" s="9"/>
    </row>
    <row r="69" spans="2:26" x14ac:dyDescent="0.25">
      <c r="B69" s="9"/>
      <c r="C69" s="9"/>
      <c r="D69" s="9"/>
      <c r="E69" s="9"/>
      <c r="F69" s="9"/>
      <c r="G69" s="9"/>
      <c r="H69" s="9"/>
      <c r="I69" s="9"/>
      <c r="J69" s="9"/>
      <c r="K69" s="9"/>
      <c r="L69" s="9"/>
      <c r="M69" s="9"/>
      <c r="N69" s="9"/>
      <c r="O69" s="9"/>
      <c r="P69" s="9"/>
      <c r="Q69" s="9"/>
      <c r="R69" s="9"/>
      <c r="S69" s="9"/>
      <c r="T69" s="9"/>
      <c r="U69" s="9"/>
      <c r="V69" s="9"/>
      <c r="W69" s="9"/>
      <c r="X69" s="9"/>
      <c r="Y69" s="9"/>
      <c r="Z69" s="9"/>
    </row>
    <row r="70" spans="2:26" x14ac:dyDescent="0.25">
      <c r="B70" s="9"/>
      <c r="C70" s="9"/>
      <c r="D70" s="9"/>
      <c r="E70" s="9"/>
      <c r="F70" s="9"/>
      <c r="G70" s="9"/>
      <c r="H70" s="9"/>
      <c r="I70" s="9"/>
      <c r="J70" s="9"/>
      <c r="K70" s="9"/>
      <c r="L70" s="9"/>
      <c r="M70" s="9"/>
      <c r="N70" s="9"/>
      <c r="O70" s="9"/>
      <c r="P70" s="9"/>
      <c r="Q70" s="9"/>
      <c r="R70" s="9"/>
      <c r="S70" s="9"/>
      <c r="T70" s="9"/>
      <c r="U70" s="9"/>
      <c r="V70" s="9"/>
      <c r="W70" s="9"/>
      <c r="X70" s="9"/>
      <c r="Y70" s="9"/>
      <c r="Z70" s="9"/>
    </row>
    <row r="71" spans="2:26" x14ac:dyDescent="0.25">
      <c r="B71" s="9"/>
      <c r="C71" s="9"/>
      <c r="D71" s="9"/>
      <c r="E71" s="9"/>
      <c r="F71" s="9"/>
      <c r="G71" s="9"/>
      <c r="H71" s="9"/>
      <c r="I71" s="9"/>
      <c r="J71" s="9"/>
      <c r="K71" s="9"/>
      <c r="L71" s="9"/>
      <c r="M71" s="9"/>
      <c r="N71" s="9"/>
      <c r="O71" s="9"/>
      <c r="P71" s="9"/>
      <c r="Q71" s="9"/>
      <c r="R71" s="9"/>
      <c r="S71" s="9"/>
      <c r="T71" s="9"/>
      <c r="U71" s="9"/>
      <c r="V71" s="9"/>
      <c r="W71" s="9"/>
      <c r="X71" s="9"/>
      <c r="Y71" s="9"/>
      <c r="Z71" s="9"/>
    </row>
    <row r="72" spans="2:26" x14ac:dyDescent="0.25">
      <c r="B72" s="9"/>
      <c r="C72" s="9"/>
      <c r="D72" s="9"/>
      <c r="E72" s="9"/>
      <c r="F72" s="9"/>
      <c r="G72" s="9"/>
      <c r="H72" s="9"/>
      <c r="I72" s="9"/>
      <c r="J72" s="9"/>
      <c r="K72" s="9"/>
      <c r="L72" s="9"/>
      <c r="M72" s="9"/>
      <c r="N72" s="9"/>
      <c r="O72" s="9"/>
      <c r="P72" s="9"/>
      <c r="Q72" s="9"/>
      <c r="R72" s="9"/>
      <c r="S72" s="9"/>
      <c r="T72" s="9"/>
      <c r="U72" s="9"/>
      <c r="V72" s="9"/>
      <c r="W72" s="9"/>
      <c r="X72" s="9"/>
      <c r="Y72" s="9"/>
      <c r="Z72" s="9"/>
    </row>
    <row r="73" spans="2:26" x14ac:dyDescent="0.25">
      <c r="B73" s="9"/>
      <c r="C73" s="9"/>
      <c r="D73" s="9"/>
      <c r="E73" s="9"/>
      <c r="F73" s="9"/>
      <c r="G73" s="9"/>
      <c r="H73" s="9"/>
      <c r="I73" s="9"/>
      <c r="J73" s="9"/>
      <c r="K73" s="9"/>
      <c r="L73" s="9"/>
      <c r="M73" s="9"/>
      <c r="N73" s="9"/>
      <c r="O73" s="9"/>
      <c r="P73" s="9"/>
      <c r="Q73" s="9"/>
      <c r="R73" s="9"/>
      <c r="S73" s="9"/>
      <c r="T73" s="9"/>
      <c r="U73" s="9"/>
      <c r="V73" s="9"/>
      <c r="W73" s="9"/>
      <c r="X73" s="9"/>
      <c r="Y73" s="9"/>
      <c r="Z73" s="9"/>
    </row>
    <row r="74" spans="2:26" x14ac:dyDescent="0.25">
      <c r="B74" s="9"/>
      <c r="C74" s="9"/>
      <c r="D74" s="9"/>
      <c r="E74" s="9"/>
      <c r="F74" s="9"/>
      <c r="G74" s="9"/>
      <c r="H74" s="9"/>
      <c r="I74" s="9"/>
      <c r="J74" s="9"/>
      <c r="K74" s="9"/>
      <c r="L74" s="9"/>
      <c r="M74" s="9"/>
      <c r="N74" s="9"/>
      <c r="O74" s="9"/>
      <c r="P74" s="9"/>
      <c r="Q74" s="9"/>
      <c r="R74" s="9"/>
      <c r="S74" s="9"/>
      <c r="T74" s="9"/>
      <c r="U74" s="9"/>
      <c r="V74" s="9"/>
      <c r="W74" s="9"/>
      <c r="X74" s="9"/>
      <c r="Y74" s="9"/>
      <c r="Z74" s="9"/>
    </row>
    <row r="75" spans="2:26" x14ac:dyDescent="0.25">
      <c r="B75" s="9"/>
      <c r="C75" s="9"/>
      <c r="D75" s="9"/>
      <c r="E75" s="9"/>
      <c r="F75" s="9"/>
      <c r="G75" s="9"/>
      <c r="H75" s="9"/>
      <c r="I75" s="9"/>
      <c r="J75" s="9"/>
      <c r="K75" s="9"/>
      <c r="L75" s="9"/>
      <c r="M75" s="9"/>
      <c r="N75" s="9"/>
      <c r="O75" s="9"/>
      <c r="P75" s="9"/>
      <c r="Q75" s="9"/>
      <c r="R75" s="9"/>
      <c r="S75" s="9"/>
      <c r="T75" s="9"/>
      <c r="U75" s="9"/>
      <c r="V75" s="9"/>
      <c r="W75" s="9"/>
      <c r="X75" s="9"/>
      <c r="Y75" s="9"/>
      <c r="Z75" s="9"/>
    </row>
    <row r="76" spans="2:26" x14ac:dyDescent="0.25">
      <c r="B76" s="9"/>
      <c r="C76" s="9"/>
      <c r="D76" s="9"/>
      <c r="E76" s="9"/>
      <c r="F76" s="9"/>
      <c r="G76" s="9"/>
      <c r="H76" s="9"/>
      <c r="I76" s="9"/>
      <c r="J76" s="9"/>
      <c r="K76" s="9"/>
      <c r="L76" s="9"/>
      <c r="M76" s="9"/>
      <c r="N76" s="9"/>
      <c r="O76" s="9"/>
      <c r="P76" s="9"/>
      <c r="Q76" s="9"/>
      <c r="R76" s="9"/>
      <c r="S76" s="9"/>
      <c r="T76" s="9"/>
      <c r="U76" s="9"/>
      <c r="V76" s="9"/>
      <c r="W76" s="9"/>
      <c r="X76" s="9"/>
      <c r="Y76" s="9"/>
      <c r="Z76" s="9"/>
    </row>
    <row r="77" spans="2:26" x14ac:dyDescent="0.25">
      <c r="B77" s="9"/>
      <c r="C77" s="9"/>
      <c r="D77" s="9"/>
      <c r="E77" s="9"/>
      <c r="F77" s="9"/>
      <c r="G77" s="9"/>
      <c r="H77" s="9"/>
      <c r="I77" s="9"/>
      <c r="J77" s="9"/>
      <c r="K77" s="9"/>
      <c r="L77" s="9"/>
      <c r="M77" s="9"/>
      <c r="N77" s="9"/>
      <c r="O77" s="9"/>
      <c r="P77" s="9"/>
      <c r="Q77" s="9"/>
      <c r="R77" s="9"/>
      <c r="S77" s="9"/>
      <c r="T77" s="9"/>
      <c r="U77" s="9"/>
      <c r="V77" s="9"/>
      <c r="W77" s="9"/>
      <c r="X77" s="9"/>
      <c r="Y77" s="9"/>
      <c r="Z77" s="9"/>
    </row>
    <row r="78" spans="2:26" x14ac:dyDescent="0.25">
      <c r="B78" s="9"/>
      <c r="C78" s="9"/>
      <c r="D78" s="9"/>
      <c r="E78" s="9"/>
      <c r="F78" s="9"/>
      <c r="G78" s="9"/>
      <c r="H78" s="9"/>
      <c r="I78" s="9"/>
      <c r="J78" s="9"/>
      <c r="K78" s="9"/>
      <c r="L78" s="9"/>
      <c r="M78" s="9"/>
      <c r="N78" s="9"/>
      <c r="O78" s="9"/>
      <c r="P78" s="9"/>
      <c r="Q78" s="9"/>
      <c r="R78" s="9"/>
      <c r="S78" s="9"/>
      <c r="T78" s="9"/>
      <c r="U78" s="9"/>
      <c r="V78" s="9"/>
      <c r="W78" s="9"/>
      <c r="X78" s="9"/>
      <c r="Y78" s="9"/>
      <c r="Z78" s="9"/>
    </row>
    <row r="79" spans="2:26" x14ac:dyDescent="0.25">
      <c r="B79" s="9"/>
      <c r="C79" s="9"/>
      <c r="D79" s="9"/>
      <c r="E79" s="9"/>
      <c r="F79" s="9"/>
      <c r="G79" s="9"/>
      <c r="H79" s="9"/>
      <c r="I79" s="9"/>
      <c r="J79" s="9"/>
      <c r="K79" s="9"/>
      <c r="L79" s="9"/>
      <c r="M79" s="9"/>
      <c r="N79" s="9"/>
      <c r="O79" s="9"/>
      <c r="P79" s="9"/>
      <c r="Q79" s="9"/>
      <c r="R79" s="9"/>
      <c r="S79" s="9"/>
      <c r="T79" s="9"/>
      <c r="U79" s="9"/>
      <c r="V79" s="9"/>
      <c r="W79" s="9"/>
      <c r="X79" s="9"/>
      <c r="Y79" s="9"/>
      <c r="Z79" s="9"/>
    </row>
    <row r="80" spans="2:26" x14ac:dyDescent="0.25">
      <c r="B80" s="9"/>
      <c r="C80" s="9"/>
      <c r="D80" s="9"/>
      <c r="E80" s="9"/>
      <c r="F80" s="9"/>
      <c r="G80" s="9"/>
      <c r="H80" s="9"/>
      <c r="I80" s="9"/>
      <c r="J80" s="9"/>
      <c r="K80" s="9"/>
      <c r="L80" s="9"/>
      <c r="M80" s="9"/>
      <c r="N80" s="9"/>
      <c r="O80" s="9"/>
      <c r="P80" s="9"/>
      <c r="Q80" s="9"/>
      <c r="R80" s="9"/>
      <c r="S80" s="9"/>
      <c r="T80" s="9"/>
      <c r="U80" s="9"/>
      <c r="V80" s="9"/>
      <c r="W80" s="9"/>
      <c r="X80" s="9"/>
      <c r="Y80" s="9"/>
      <c r="Z80" s="9"/>
    </row>
    <row r="81" spans="2:26" x14ac:dyDescent="0.25">
      <c r="B81" s="9"/>
      <c r="C81" s="9"/>
      <c r="D81" s="9"/>
      <c r="E81" s="9"/>
      <c r="F81" s="9"/>
      <c r="G81" s="9"/>
      <c r="H81" s="9"/>
      <c r="I81" s="9"/>
      <c r="J81" s="9"/>
      <c r="K81" s="9"/>
      <c r="L81" s="9"/>
      <c r="M81" s="9"/>
      <c r="N81" s="9"/>
      <c r="O81" s="9"/>
      <c r="P81" s="9"/>
      <c r="Q81" s="9"/>
      <c r="R81" s="9"/>
      <c r="S81" s="9"/>
      <c r="T81" s="9"/>
      <c r="U81" s="9"/>
      <c r="V81" s="9"/>
      <c r="W81" s="9"/>
      <c r="X81" s="9"/>
      <c r="Y81" s="9"/>
      <c r="Z81" s="9"/>
    </row>
    <row r="82" spans="2:26" x14ac:dyDescent="0.25">
      <c r="B82" s="9"/>
      <c r="C82" s="9"/>
      <c r="D82" s="9"/>
      <c r="E82" s="9"/>
      <c r="F82" s="9"/>
      <c r="G82" s="9"/>
      <c r="H82" s="9"/>
      <c r="I82" s="9"/>
      <c r="J82" s="9"/>
      <c r="K82" s="9"/>
      <c r="L82" s="9"/>
      <c r="M82" s="9"/>
      <c r="N82" s="9"/>
      <c r="O82" s="9"/>
      <c r="P82" s="9"/>
      <c r="Q82" s="9"/>
      <c r="R82" s="9"/>
      <c r="S82" s="9"/>
      <c r="T82" s="9"/>
      <c r="U82" s="9"/>
      <c r="V82" s="9"/>
      <c r="W82" s="9"/>
      <c r="X82" s="9"/>
      <c r="Y82" s="9"/>
      <c r="Z82" s="9"/>
    </row>
    <row r="83" spans="2:26" x14ac:dyDescent="0.25">
      <c r="B83" s="9"/>
      <c r="C83" s="9"/>
      <c r="D83" s="9"/>
      <c r="E83" s="9"/>
      <c r="F83" s="9"/>
      <c r="G83" s="9"/>
      <c r="H83" s="9"/>
      <c r="I83" s="9"/>
      <c r="J83" s="9"/>
      <c r="K83" s="9"/>
      <c r="L83" s="9"/>
      <c r="M83" s="9"/>
      <c r="N83" s="9"/>
      <c r="O83" s="9"/>
      <c r="P83" s="9"/>
      <c r="Q83" s="9"/>
      <c r="R83" s="9"/>
      <c r="S83" s="9"/>
      <c r="T83" s="9"/>
      <c r="U83" s="9"/>
      <c r="V83" s="9"/>
      <c r="W83" s="9"/>
      <c r="X83" s="9"/>
      <c r="Y83" s="9"/>
      <c r="Z83" s="9"/>
    </row>
    <row r="84" spans="2:26" x14ac:dyDescent="0.25">
      <c r="B84" s="9"/>
      <c r="C84" s="9"/>
      <c r="D84" s="9"/>
      <c r="E84" s="9"/>
      <c r="F84" s="9"/>
      <c r="G84" s="9"/>
      <c r="H84" s="9"/>
      <c r="I84" s="9"/>
      <c r="J84" s="9"/>
      <c r="K84" s="9"/>
      <c r="L84" s="9"/>
      <c r="M84" s="9"/>
      <c r="N84" s="9"/>
      <c r="O84" s="9"/>
      <c r="P84" s="9"/>
      <c r="Q84" s="9"/>
      <c r="R84" s="9"/>
      <c r="S84" s="9"/>
      <c r="T84" s="9"/>
      <c r="U84" s="9"/>
      <c r="V84" s="9"/>
      <c r="W84" s="9"/>
      <c r="X84" s="9"/>
      <c r="Y84" s="9"/>
      <c r="Z84" s="9"/>
    </row>
    <row r="85" spans="2:26" x14ac:dyDescent="0.25">
      <c r="B85" s="9"/>
      <c r="C85" s="9"/>
      <c r="D85" s="9"/>
      <c r="E85" s="9"/>
      <c r="F85" s="9"/>
      <c r="G85" s="9"/>
      <c r="H85" s="9"/>
      <c r="I85" s="9"/>
      <c r="J85" s="9"/>
      <c r="K85" s="9"/>
      <c r="L85" s="9"/>
      <c r="M85" s="9"/>
      <c r="N85" s="9"/>
      <c r="O85" s="9"/>
      <c r="P85" s="9"/>
      <c r="Q85" s="9"/>
      <c r="R85" s="9"/>
      <c r="S85" s="9"/>
      <c r="T85" s="9"/>
      <c r="U85" s="9"/>
      <c r="V85" s="9"/>
      <c r="W85" s="9"/>
      <c r="X85" s="9"/>
      <c r="Y85" s="9"/>
      <c r="Z85"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topLeftCell="A3" workbookViewId="0">
      <selection activeCell="B3" sqref="B3"/>
    </sheetView>
  </sheetViews>
  <sheetFormatPr defaultRowHeight="15" x14ac:dyDescent="0.25"/>
  <cols>
    <col min="1" max="1" width="33.5703125" bestFit="1" customWidth="1"/>
    <col min="2" max="2" width="25.85546875" bestFit="1" customWidth="1"/>
  </cols>
  <sheetData>
    <row r="3" spans="1:2" x14ac:dyDescent="0.25">
      <c r="A3" s="3" t="s">
        <v>1</v>
      </c>
      <c r="B3" t="s">
        <v>0</v>
      </c>
    </row>
    <row r="4" spans="1:2" x14ac:dyDescent="0.25">
      <c r="A4" s="4" t="s">
        <v>89</v>
      </c>
      <c r="B4">
        <v>1</v>
      </c>
    </row>
    <row r="5" spans="1:2" x14ac:dyDescent="0.25">
      <c r="A5" s="4" t="s">
        <v>90</v>
      </c>
      <c r="B5">
        <v>182</v>
      </c>
    </row>
    <row r="6" spans="1:2" x14ac:dyDescent="0.25">
      <c r="A6" s="4" t="s">
        <v>91</v>
      </c>
      <c r="B6">
        <v>1</v>
      </c>
    </row>
    <row r="7" spans="1:2" x14ac:dyDescent="0.25">
      <c r="A7" s="4" t="s">
        <v>92</v>
      </c>
      <c r="B7">
        <v>1</v>
      </c>
    </row>
    <row r="8" spans="1:2" x14ac:dyDescent="0.25">
      <c r="A8" s="4" t="s">
        <v>93</v>
      </c>
      <c r="B8">
        <v>185</v>
      </c>
    </row>
    <row r="9" spans="1:2" x14ac:dyDescent="0.25">
      <c r="A9" s="4" t="s">
        <v>94</v>
      </c>
      <c r="B9">
        <v>1</v>
      </c>
    </row>
    <row r="10" spans="1:2" x14ac:dyDescent="0.25">
      <c r="A10" s="4" t="s">
        <v>95</v>
      </c>
      <c r="B10">
        <v>80</v>
      </c>
    </row>
    <row r="11" spans="1:2" x14ac:dyDescent="0.25">
      <c r="A11" s="4" t="s">
        <v>96</v>
      </c>
      <c r="B11">
        <v>150</v>
      </c>
    </row>
    <row r="12" spans="1:2" x14ac:dyDescent="0.25">
      <c r="A12" s="4" t="s">
        <v>11</v>
      </c>
      <c r="B12">
        <v>601</v>
      </c>
    </row>
    <row r="15" spans="1:2" x14ac:dyDescent="0.25">
      <c r="A15" s="8" t="s">
        <v>97</v>
      </c>
    </row>
    <row r="16" spans="1:2" x14ac:dyDescent="0.25">
      <c r="A16" t="s">
        <v>89</v>
      </c>
      <c r="B16">
        <f>B4</f>
        <v>1</v>
      </c>
    </row>
    <row r="17" spans="1:2" x14ac:dyDescent="0.25">
      <c r="A17" t="s">
        <v>90</v>
      </c>
      <c r="B17">
        <f t="shared" ref="B17" si="0">B5</f>
        <v>182</v>
      </c>
    </row>
    <row r="18" spans="1:2" x14ac:dyDescent="0.25">
      <c r="A18" t="s">
        <v>91</v>
      </c>
      <c r="B18">
        <f t="shared" ref="B18" si="1">B6</f>
        <v>1</v>
      </c>
    </row>
    <row r="19" spans="1:2" x14ac:dyDescent="0.25">
      <c r="A19" t="s">
        <v>92</v>
      </c>
      <c r="B19">
        <f t="shared" ref="B19" si="2">B7</f>
        <v>1</v>
      </c>
    </row>
    <row r="20" spans="1:2" x14ac:dyDescent="0.25">
      <c r="A20" t="s">
        <v>93</v>
      </c>
      <c r="B20">
        <f t="shared" ref="B20" si="3">B8</f>
        <v>185</v>
      </c>
    </row>
    <row r="21" spans="1:2" x14ac:dyDescent="0.25">
      <c r="A21" t="s">
        <v>94</v>
      </c>
      <c r="B21">
        <f t="shared" ref="B21" si="4">B9</f>
        <v>1</v>
      </c>
    </row>
    <row r="22" spans="1:2" x14ac:dyDescent="0.25">
      <c r="A22" t="s">
        <v>95</v>
      </c>
      <c r="B22">
        <f t="shared" ref="B22" si="5">B10</f>
        <v>80</v>
      </c>
    </row>
    <row r="23" spans="1:2" x14ac:dyDescent="0.25">
      <c r="A23" t="s">
        <v>96</v>
      </c>
      <c r="B23">
        <f t="shared" ref="B23" si="6">B11</f>
        <v>150</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topLeftCell="A2" workbookViewId="0">
      <selection activeCell="A13" sqref="A13:B17"/>
    </sheetView>
  </sheetViews>
  <sheetFormatPr defaultRowHeight="15" x14ac:dyDescent="0.25"/>
  <cols>
    <col min="1" max="1" width="31.140625" bestFit="1" customWidth="1"/>
    <col min="2" max="2" width="25.85546875" bestFit="1" customWidth="1"/>
  </cols>
  <sheetData>
    <row r="3" spans="1:2" x14ac:dyDescent="0.25">
      <c r="A3" s="3" t="s">
        <v>1</v>
      </c>
      <c r="B3" t="s">
        <v>0</v>
      </c>
    </row>
    <row r="4" spans="1:2" x14ac:dyDescent="0.25">
      <c r="A4" s="4" t="s">
        <v>98</v>
      </c>
      <c r="B4">
        <v>217</v>
      </c>
    </row>
    <row r="5" spans="1:2" x14ac:dyDescent="0.25">
      <c r="A5" s="4" t="s">
        <v>99</v>
      </c>
      <c r="B5">
        <v>5</v>
      </c>
    </row>
    <row r="6" spans="1:2" x14ac:dyDescent="0.25">
      <c r="A6" s="4" t="s">
        <v>100</v>
      </c>
      <c r="B6">
        <v>79</v>
      </c>
    </row>
    <row r="7" spans="1:2" x14ac:dyDescent="0.25">
      <c r="A7" s="4" t="s">
        <v>101</v>
      </c>
      <c r="B7">
        <v>4</v>
      </c>
    </row>
    <row r="8" spans="1:2" x14ac:dyDescent="0.25">
      <c r="A8" s="4" t="s">
        <v>102</v>
      </c>
      <c r="B8">
        <v>296</v>
      </c>
    </row>
    <row r="9" spans="1:2" x14ac:dyDescent="0.25">
      <c r="A9" s="4" t="s">
        <v>11</v>
      </c>
      <c r="B9">
        <v>601</v>
      </c>
    </row>
    <row r="12" spans="1:2" x14ac:dyDescent="0.25">
      <c r="A12" s="8" t="s">
        <v>103</v>
      </c>
    </row>
    <row r="13" spans="1:2" x14ac:dyDescent="0.25">
      <c r="A13" t="s">
        <v>98</v>
      </c>
      <c r="B13">
        <f>B4</f>
        <v>217</v>
      </c>
    </row>
    <row r="14" spans="1:2" x14ac:dyDescent="0.25">
      <c r="A14" t="s">
        <v>99</v>
      </c>
      <c r="B14">
        <f t="shared" ref="B14" si="0">B5</f>
        <v>5</v>
      </c>
    </row>
    <row r="15" spans="1:2" x14ac:dyDescent="0.25">
      <c r="A15" t="s">
        <v>100</v>
      </c>
      <c r="B15">
        <f t="shared" ref="B15" si="1">B6</f>
        <v>79</v>
      </c>
    </row>
    <row r="16" spans="1:2" x14ac:dyDescent="0.25">
      <c r="A16" t="s">
        <v>101</v>
      </c>
      <c r="B16">
        <f t="shared" ref="B16" si="2">B7</f>
        <v>4</v>
      </c>
    </row>
    <row r="17" spans="1:2" x14ac:dyDescent="0.25">
      <c r="A17" t="s">
        <v>102</v>
      </c>
      <c r="B17">
        <f t="shared" ref="B17" si="3">B8</f>
        <v>296</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2"/>
  <sheetViews>
    <sheetView topLeftCell="V2" workbookViewId="0">
      <selection activeCell="A2" sqref="A2"/>
    </sheetView>
  </sheetViews>
  <sheetFormatPr defaultRowHeight="15" x14ac:dyDescent="0.25"/>
  <cols>
    <col min="1" max="1" width="17.5703125" bestFit="1" customWidth="1"/>
    <col min="2" max="2" width="31.42578125" bestFit="1" customWidth="1"/>
    <col min="3" max="3" width="9.7109375" bestFit="1" customWidth="1"/>
    <col min="4" max="4" width="8.140625" bestFit="1" customWidth="1"/>
    <col min="5" max="5" width="14.140625" bestFit="1" customWidth="1"/>
    <col min="6" max="6" width="6.42578125" bestFit="1" customWidth="1"/>
    <col min="7" max="7" width="15.7109375" bestFit="1" customWidth="1"/>
    <col min="8" max="8" width="22" bestFit="1" customWidth="1"/>
    <col min="9" max="9" width="94.140625" bestFit="1" customWidth="1"/>
    <col min="10" max="10" width="41.5703125" bestFit="1" customWidth="1"/>
    <col min="11" max="11" width="21.42578125" bestFit="1" customWidth="1"/>
    <col min="12" max="12" width="24.42578125" bestFit="1" customWidth="1"/>
    <col min="13" max="13" width="26.140625" bestFit="1" customWidth="1"/>
    <col min="14" max="14" width="30.85546875" bestFit="1" customWidth="1"/>
    <col min="15" max="15" width="22" bestFit="1" customWidth="1"/>
    <col min="16" max="16" width="28" bestFit="1" customWidth="1"/>
    <col min="17" max="17" width="42.140625" bestFit="1" customWidth="1"/>
    <col min="18" max="18" width="24.28515625" bestFit="1" customWidth="1"/>
    <col min="19" max="19" width="13.7109375" bestFit="1" customWidth="1"/>
    <col min="20" max="20" width="19.5703125" bestFit="1" customWidth="1"/>
    <col min="21" max="21" width="21.140625" bestFit="1" customWidth="1"/>
    <col min="22" max="22" width="42" bestFit="1" customWidth="1"/>
    <col min="23" max="23" width="30.5703125" bestFit="1" customWidth="1"/>
    <col min="24" max="24" width="17.5703125" bestFit="1" customWidth="1"/>
    <col min="25" max="25" width="22.5703125" bestFit="1" customWidth="1"/>
    <col min="26" max="26" width="33.5703125" bestFit="1" customWidth="1"/>
    <col min="27" max="27" width="73" bestFit="1" customWidth="1"/>
  </cols>
  <sheetData>
    <row r="1" spans="1:27" x14ac:dyDescent="0.25">
      <c r="A1" t="s">
        <v>104</v>
      </c>
      <c r="B1" t="s">
        <v>105</v>
      </c>
      <c r="C1" t="s">
        <v>106</v>
      </c>
      <c r="D1" t="s">
        <v>107</v>
      </c>
      <c r="E1" t="s">
        <v>108</v>
      </c>
      <c r="F1" t="s">
        <v>109</v>
      </c>
      <c r="G1" t="s">
        <v>110</v>
      </c>
      <c r="H1" t="s">
        <v>111</v>
      </c>
      <c r="I1" t="s">
        <v>23</v>
      </c>
      <c r="J1" t="s">
        <v>112</v>
      </c>
      <c r="K1" t="s">
        <v>58</v>
      </c>
      <c r="L1" t="s">
        <v>62</v>
      </c>
      <c r="M1" t="s">
        <v>68</v>
      </c>
      <c r="N1" t="s">
        <v>80</v>
      </c>
      <c r="O1" t="s">
        <v>70</v>
      </c>
      <c r="P1" t="s">
        <v>113</v>
      </c>
      <c r="Q1" t="s">
        <v>78</v>
      </c>
      <c r="R1" t="s">
        <v>114</v>
      </c>
      <c r="S1" t="s">
        <v>81</v>
      </c>
      <c r="T1" t="s">
        <v>115</v>
      </c>
      <c r="U1" t="s">
        <v>86</v>
      </c>
      <c r="V1" t="s">
        <v>116</v>
      </c>
      <c r="W1" t="s">
        <v>57</v>
      </c>
      <c r="X1" t="s">
        <v>117</v>
      </c>
      <c r="Y1" t="s">
        <v>118</v>
      </c>
      <c r="Z1" t="s">
        <v>97</v>
      </c>
      <c r="AA1" t="s">
        <v>119</v>
      </c>
    </row>
    <row r="2" spans="1:27" x14ac:dyDescent="0.25">
      <c r="A2">
        <v>1</v>
      </c>
      <c r="B2" t="s">
        <v>120</v>
      </c>
      <c r="C2" s="1">
        <v>45081</v>
      </c>
      <c r="D2" s="2">
        <v>6.1331018518518521E-2</v>
      </c>
      <c r="E2" t="s">
        <v>121</v>
      </c>
      <c r="F2">
        <v>23</v>
      </c>
      <c r="G2" t="s">
        <v>12</v>
      </c>
      <c r="H2" t="s">
        <v>17</v>
      </c>
      <c r="I2" t="s">
        <v>22</v>
      </c>
      <c r="J2" t="s">
        <v>55</v>
      </c>
      <c r="K2" t="s">
        <v>59</v>
      </c>
      <c r="L2" t="s">
        <v>65</v>
      </c>
      <c r="M2" t="s">
        <v>67</v>
      </c>
      <c r="N2">
        <v>1</v>
      </c>
      <c r="O2" t="s">
        <v>55</v>
      </c>
      <c r="P2" t="s">
        <v>54</v>
      </c>
      <c r="Q2" t="s">
        <v>76</v>
      </c>
      <c r="R2" t="s">
        <v>54</v>
      </c>
      <c r="S2" t="s">
        <v>55</v>
      </c>
      <c r="T2" t="s">
        <v>84</v>
      </c>
      <c r="U2" t="s">
        <v>55</v>
      </c>
      <c r="V2">
        <v>2</v>
      </c>
      <c r="W2" t="s">
        <v>55</v>
      </c>
      <c r="X2">
        <v>1</v>
      </c>
      <c r="Y2">
        <v>1</v>
      </c>
      <c r="Z2" t="s">
        <v>90</v>
      </c>
      <c r="AA2" t="s">
        <v>122</v>
      </c>
    </row>
    <row r="3" spans="1:27" x14ac:dyDescent="0.25">
      <c r="A3">
        <v>2</v>
      </c>
      <c r="B3" t="s">
        <v>123</v>
      </c>
      <c r="C3" s="1">
        <v>45081</v>
      </c>
      <c r="D3" s="2">
        <v>0.10467592592592592</v>
      </c>
      <c r="E3" t="s">
        <v>121</v>
      </c>
      <c r="F3">
        <v>23</v>
      </c>
      <c r="G3" t="s">
        <v>12</v>
      </c>
      <c r="H3" t="s">
        <v>20</v>
      </c>
      <c r="I3" t="s">
        <v>32</v>
      </c>
      <c r="J3" t="s">
        <v>55</v>
      </c>
      <c r="K3" t="s">
        <v>17</v>
      </c>
      <c r="L3" t="s">
        <v>65</v>
      </c>
      <c r="M3" t="s">
        <v>67</v>
      </c>
      <c r="N3">
        <v>1</v>
      </c>
      <c r="O3" t="s">
        <v>55</v>
      </c>
      <c r="P3" t="s">
        <v>73</v>
      </c>
      <c r="Q3" t="s">
        <v>77</v>
      </c>
      <c r="R3" t="s">
        <v>61</v>
      </c>
      <c r="S3" t="s">
        <v>53</v>
      </c>
      <c r="T3" t="s">
        <v>82</v>
      </c>
      <c r="U3" t="s">
        <v>55</v>
      </c>
      <c r="V3">
        <v>2</v>
      </c>
      <c r="W3" t="s">
        <v>54</v>
      </c>
      <c r="X3">
        <v>3</v>
      </c>
      <c r="Y3">
        <v>2</v>
      </c>
      <c r="Z3" t="s">
        <v>96</v>
      </c>
      <c r="AA3" t="s">
        <v>122</v>
      </c>
    </row>
    <row r="4" spans="1:27" x14ac:dyDescent="0.25">
      <c r="A4">
        <v>3</v>
      </c>
      <c r="B4" t="s">
        <v>124</v>
      </c>
      <c r="C4" s="1">
        <v>45081</v>
      </c>
      <c r="D4" s="2">
        <v>0.21175925925925926</v>
      </c>
      <c r="E4" t="s">
        <v>121</v>
      </c>
      <c r="F4">
        <v>24</v>
      </c>
      <c r="G4" t="s">
        <v>14</v>
      </c>
      <c r="H4" t="s">
        <v>17</v>
      </c>
      <c r="I4" t="s">
        <v>44</v>
      </c>
      <c r="J4" t="s">
        <v>53</v>
      </c>
      <c r="K4" t="s">
        <v>17</v>
      </c>
      <c r="L4" t="s">
        <v>65</v>
      </c>
      <c r="M4" t="s">
        <v>67</v>
      </c>
      <c r="N4">
        <v>2</v>
      </c>
      <c r="O4" t="s">
        <v>55</v>
      </c>
      <c r="P4" t="s">
        <v>54</v>
      </c>
      <c r="Q4" t="s">
        <v>76</v>
      </c>
      <c r="R4" t="s">
        <v>61</v>
      </c>
      <c r="S4" t="s">
        <v>53</v>
      </c>
      <c r="T4" t="s">
        <v>84</v>
      </c>
      <c r="U4" t="s">
        <v>53</v>
      </c>
      <c r="V4">
        <v>4</v>
      </c>
      <c r="W4" t="s">
        <v>53</v>
      </c>
      <c r="X4">
        <v>3</v>
      </c>
      <c r="Y4">
        <v>3</v>
      </c>
      <c r="Z4" t="s">
        <v>90</v>
      </c>
      <c r="AA4" t="s">
        <v>125</v>
      </c>
    </row>
    <row r="5" spans="1:27" x14ac:dyDescent="0.25">
      <c r="A5">
        <v>4</v>
      </c>
      <c r="B5" t="s">
        <v>126</v>
      </c>
      <c r="C5" s="1">
        <v>45081</v>
      </c>
      <c r="D5" s="2">
        <v>0.21736111111111112</v>
      </c>
      <c r="E5" t="s">
        <v>121</v>
      </c>
      <c r="F5">
        <v>24</v>
      </c>
      <c r="G5" t="s">
        <v>12</v>
      </c>
      <c r="H5" t="s">
        <v>20</v>
      </c>
      <c r="I5" t="s">
        <v>28</v>
      </c>
      <c r="J5" t="s">
        <v>54</v>
      </c>
      <c r="K5" t="s">
        <v>17</v>
      </c>
      <c r="L5" t="s">
        <v>65</v>
      </c>
      <c r="M5" t="s">
        <v>66</v>
      </c>
      <c r="N5">
        <v>5</v>
      </c>
      <c r="O5" t="s">
        <v>69</v>
      </c>
      <c r="P5" t="s">
        <v>54</v>
      </c>
      <c r="Q5" t="s">
        <v>76</v>
      </c>
      <c r="R5" t="s">
        <v>54</v>
      </c>
      <c r="S5" t="s">
        <v>55</v>
      </c>
      <c r="T5" t="s">
        <v>82</v>
      </c>
      <c r="U5" t="s">
        <v>55</v>
      </c>
      <c r="V5">
        <v>3</v>
      </c>
      <c r="W5" t="s">
        <v>54</v>
      </c>
      <c r="X5">
        <v>3</v>
      </c>
      <c r="Y5">
        <v>4</v>
      </c>
      <c r="Z5" t="s">
        <v>90</v>
      </c>
      <c r="AA5" t="s">
        <v>125</v>
      </c>
    </row>
    <row r="6" spans="1:27" x14ac:dyDescent="0.25">
      <c r="A6">
        <v>5</v>
      </c>
      <c r="B6" t="s">
        <v>127</v>
      </c>
      <c r="C6" s="1">
        <v>45081</v>
      </c>
      <c r="D6" s="2">
        <v>0.22784722222222223</v>
      </c>
      <c r="E6" t="s">
        <v>121</v>
      </c>
      <c r="F6">
        <v>22</v>
      </c>
      <c r="G6" t="s">
        <v>12</v>
      </c>
      <c r="H6" t="s">
        <v>18</v>
      </c>
      <c r="I6" t="s">
        <v>25</v>
      </c>
      <c r="J6" t="s">
        <v>55</v>
      </c>
      <c r="K6" t="s">
        <v>17</v>
      </c>
      <c r="L6" t="s">
        <v>64</v>
      </c>
      <c r="M6" t="s">
        <v>67</v>
      </c>
      <c r="N6">
        <v>1</v>
      </c>
      <c r="O6" t="s">
        <v>55</v>
      </c>
      <c r="P6" t="s">
        <v>54</v>
      </c>
      <c r="Q6" t="s">
        <v>77</v>
      </c>
      <c r="R6" t="s">
        <v>61</v>
      </c>
      <c r="S6" t="s">
        <v>53</v>
      </c>
      <c r="T6" t="s">
        <v>82</v>
      </c>
      <c r="U6" t="s">
        <v>55</v>
      </c>
      <c r="V6">
        <v>4</v>
      </c>
      <c r="W6" t="s">
        <v>55</v>
      </c>
      <c r="X6">
        <v>2</v>
      </c>
      <c r="Y6">
        <v>2</v>
      </c>
      <c r="Z6" t="s">
        <v>90</v>
      </c>
      <c r="AA6" t="s">
        <v>125</v>
      </c>
    </row>
    <row r="7" spans="1:27" x14ac:dyDescent="0.25">
      <c r="A7">
        <v>6</v>
      </c>
      <c r="B7" t="s">
        <v>128</v>
      </c>
      <c r="C7" s="1">
        <v>45081</v>
      </c>
      <c r="D7" s="2">
        <v>0.25137731481481479</v>
      </c>
      <c r="E7" t="s">
        <v>121</v>
      </c>
      <c r="F7">
        <v>21</v>
      </c>
      <c r="G7" t="s">
        <v>12</v>
      </c>
      <c r="H7" t="s">
        <v>18</v>
      </c>
      <c r="I7" t="s">
        <v>32</v>
      </c>
      <c r="J7" t="s">
        <v>53</v>
      </c>
      <c r="K7" t="s">
        <v>61</v>
      </c>
      <c r="L7" t="s">
        <v>63</v>
      </c>
      <c r="M7" t="s">
        <v>67</v>
      </c>
      <c r="N7">
        <v>1</v>
      </c>
      <c r="O7" t="s">
        <v>55</v>
      </c>
      <c r="P7" t="s">
        <v>61</v>
      </c>
      <c r="Q7" t="s">
        <v>75</v>
      </c>
      <c r="R7" t="s">
        <v>72</v>
      </c>
      <c r="S7" t="s">
        <v>53</v>
      </c>
      <c r="T7" t="s">
        <v>82</v>
      </c>
      <c r="U7" t="s">
        <v>55</v>
      </c>
      <c r="V7">
        <v>5</v>
      </c>
      <c r="W7" t="s">
        <v>53</v>
      </c>
      <c r="X7">
        <v>5</v>
      </c>
      <c r="Y7">
        <v>2</v>
      </c>
      <c r="Z7" t="s">
        <v>96</v>
      </c>
      <c r="AA7" t="s">
        <v>125</v>
      </c>
    </row>
    <row r="8" spans="1:27" x14ac:dyDescent="0.25">
      <c r="A8">
        <v>7</v>
      </c>
      <c r="B8" t="s">
        <v>129</v>
      </c>
      <c r="C8" s="1">
        <v>45081</v>
      </c>
      <c r="D8" s="2">
        <v>0.27200231481481479</v>
      </c>
      <c r="E8" t="s">
        <v>121</v>
      </c>
      <c r="F8">
        <v>22</v>
      </c>
      <c r="G8" t="s">
        <v>12</v>
      </c>
      <c r="H8" t="s">
        <v>18</v>
      </c>
      <c r="I8" t="s">
        <v>32</v>
      </c>
      <c r="J8" t="s">
        <v>53</v>
      </c>
      <c r="K8" t="s">
        <v>61</v>
      </c>
      <c r="L8" t="s">
        <v>64</v>
      </c>
      <c r="M8" t="s">
        <v>67</v>
      </c>
      <c r="N8">
        <v>1</v>
      </c>
      <c r="O8" t="s">
        <v>55</v>
      </c>
      <c r="P8" t="s">
        <v>73</v>
      </c>
      <c r="Q8" t="s">
        <v>77</v>
      </c>
      <c r="R8" t="s">
        <v>61</v>
      </c>
      <c r="S8" t="s">
        <v>53</v>
      </c>
      <c r="T8" t="s">
        <v>82</v>
      </c>
      <c r="U8" t="s">
        <v>55</v>
      </c>
      <c r="V8">
        <v>3</v>
      </c>
      <c r="W8" t="s">
        <v>54</v>
      </c>
      <c r="X8">
        <v>3</v>
      </c>
      <c r="Y8">
        <v>3</v>
      </c>
      <c r="Z8" t="s">
        <v>96</v>
      </c>
      <c r="AA8" t="s">
        <v>100</v>
      </c>
    </row>
    <row r="9" spans="1:27" x14ac:dyDescent="0.25">
      <c r="A9">
        <v>8</v>
      </c>
      <c r="B9" t="s">
        <v>130</v>
      </c>
      <c r="C9" s="1">
        <v>45081</v>
      </c>
      <c r="D9" s="2">
        <v>0.30083333333333334</v>
      </c>
      <c r="E9" t="s">
        <v>121</v>
      </c>
      <c r="F9">
        <v>21</v>
      </c>
      <c r="G9" t="s">
        <v>12</v>
      </c>
      <c r="H9" t="s">
        <v>17</v>
      </c>
      <c r="I9" t="s">
        <v>25</v>
      </c>
      <c r="J9" t="s">
        <v>53</v>
      </c>
      <c r="K9" t="s">
        <v>61</v>
      </c>
      <c r="L9" t="s">
        <v>65</v>
      </c>
      <c r="M9" t="s">
        <v>67</v>
      </c>
      <c r="N9">
        <v>1</v>
      </c>
      <c r="O9" t="s">
        <v>55</v>
      </c>
      <c r="P9" t="s">
        <v>73</v>
      </c>
      <c r="Q9" t="s">
        <v>76</v>
      </c>
      <c r="R9" t="s">
        <v>61</v>
      </c>
      <c r="S9" t="s">
        <v>53</v>
      </c>
      <c r="T9" t="s">
        <v>82</v>
      </c>
      <c r="U9" t="s">
        <v>54</v>
      </c>
      <c r="V9">
        <v>3</v>
      </c>
      <c r="W9" t="s">
        <v>54</v>
      </c>
      <c r="X9">
        <v>1</v>
      </c>
      <c r="Y9">
        <v>3</v>
      </c>
      <c r="Z9" t="s">
        <v>90</v>
      </c>
      <c r="AA9" t="s">
        <v>100</v>
      </c>
    </row>
    <row r="10" spans="1:27" x14ac:dyDescent="0.25">
      <c r="A10">
        <v>9</v>
      </c>
      <c r="B10" t="s">
        <v>131</v>
      </c>
      <c r="C10" s="1">
        <v>45081</v>
      </c>
      <c r="D10" s="2">
        <v>0.30788194444444444</v>
      </c>
      <c r="E10" t="s">
        <v>121</v>
      </c>
      <c r="F10">
        <v>20</v>
      </c>
      <c r="G10" t="s">
        <v>12</v>
      </c>
      <c r="H10" t="s">
        <v>18</v>
      </c>
      <c r="I10" t="s">
        <v>25</v>
      </c>
      <c r="J10" t="s">
        <v>54</v>
      </c>
      <c r="K10" t="s">
        <v>17</v>
      </c>
      <c r="L10" t="s">
        <v>65</v>
      </c>
      <c r="M10" t="s">
        <v>66</v>
      </c>
      <c r="N10">
        <v>1</v>
      </c>
      <c r="O10" t="s">
        <v>55</v>
      </c>
      <c r="P10" t="s">
        <v>54</v>
      </c>
      <c r="Q10" t="s">
        <v>75</v>
      </c>
      <c r="R10" t="s">
        <v>73</v>
      </c>
      <c r="S10" t="s">
        <v>53</v>
      </c>
      <c r="T10" t="s">
        <v>83</v>
      </c>
      <c r="U10" t="s">
        <v>55</v>
      </c>
      <c r="V10">
        <v>2</v>
      </c>
      <c r="W10" t="s">
        <v>55</v>
      </c>
      <c r="X10">
        <v>2</v>
      </c>
      <c r="Y10">
        <v>2</v>
      </c>
      <c r="Z10" t="s">
        <v>96</v>
      </c>
      <c r="AA10" t="s">
        <v>122</v>
      </c>
    </row>
    <row r="11" spans="1:27" x14ac:dyDescent="0.25">
      <c r="A11">
        <v>10</v>
      </c>
      <c r="B11" t="s">
        <v>132</v>
      </c>
      <c r="C11" s="1">
        <v>45081</v>
      </c>
      <c r="D11" s="2">
        <v>0.31472222222222224</v>
      </c>
      <c r="E11" t="s">
        <v>121</v>
      </c>
      <c r="F11">
        <v>23</v>
      </c>
      <c r="G11" t="s">
        <v>12</v>
      </c>
      <c r="H11" t="s">
        <v>18</v>
      </c>
      <c r="I11" t="s">
        <v>25</v>
      </c>
      <c r="J11" t="s">
        <v>53</v>
      </c>
      <c r="K11" t="s">
        <v>61</v>
      </c>
      <c r="L11" t="s">
        <v>65</v>
      </c>
      <c r="M11" t="s">
        <v>67</v>
      </c>
      <c r="N11">
        <v>1</v>
      </c>
      <c r="O11" t="s">
        <v>55</v>
      </c>
      <c r="P11" t="s">
        <v>61</v>
      </c>
      <c r="Q11" t="s">
        <v>76</v>
      </c>
      <c r="R11" t="s">
        <v>61</v>
      </c>
      <c r="S11" t="s">
        <v>53</v>
      </c>
      <c r="T11" t="s">
        <v>82</v>
      </c>
      <c r="U11" t="s">
        <v>55</v>
      </c>
      <c r="V11">
        <v>3</v>
      </c>
      <c r="W11" t="s">
        <v>55</v>
      </c>
      <c r="X11">
        <v>3</v>
      </c>
      <c r="Y11">
        <v>4</v>
      </c>
      <c r="Z11" t="s">
        <v>96</v>
      </c>
      <c r="AA11" t="s">
        <v>125</v>
      </c>
    </row>
    <row r="12" spans="1:27" x14ac:dyDescent="0.25">
      <c r="A12">
        <v>11</v>
      </c>
      <c r="B12" t="s">
        <v>133</v>
      </c>
      <c r="C12" s="1">
        <v>45081</v>
      </c>
      <c r="D12" s="2">
        <v>0.32329861111111113</v>
      </c>
      <c r="E12" t="s">
        <v>121</v>
      </c>
      <c r="F12">
        <v>22</v>
      </c>
      <c r="G12" t="s">
        <v>12</v>
      </c>
      <c r="H12" t="s">
        <v>18</v>
      </c>
      <c r="I12" t="s">
        <v>32</v>
      </c>
      <c r="J12" t="s">
        <v>53</v>
      </c>
      <c r="K12" t="s">
        <v>17</v>
      </c>
      <c r="L12" t="s">
        <v>63</v>
      </c>
      <c r="M12" t="s">
        <v>67</v>
      </c>
      <c r="N12">
        <v>1</v>
      </c>
      <c r="O12" t="s">
        <v>69</v>
      </c>
      <c r="P12" t="s">
        <v>54</v>
      </c>
      <c r="Q12" t="s">
        <v>76</v>
      </c>
      <c r="R12" t="s">
        <v>54</v>
      </c>
      <c r="S12" t="s">
        <v>53</v>
      </c>
      <c r="T12" t="s">
        <v>82</v>
      </c>
      <c r="U12" t="s">
        <v>55</v>
      </c>
      <c r="V12">
        <v>3</v>
      </c>
      <c r="W12" t="s">
        <v>54</v>
      </c>
      <c r="X12">
        <v>3</v>
      </c>
      <c r="Y12">
        <v>2</v>
      </c>
      <c r="Z12" t="s">
        <v>90</v>
      </c>
      <c r="AA12" t="s">
        <v>100</v>
      </c>
    </row>
    <row r="13" spans="1:27" x14ac:dyDescent="0.25">
      <c r="A13">
        <v>12</v>
      </c>
      <c r="B13" t="s">
        <v>134</v>
      </c>
      <c r="C13" s="1">
        <v>45081</v>
      </c>
      <c r="D13" s="2">
        <v>0.32535879629629627</v>
      </c>
      <c r="E13" t="s">
        <v>121</v>
      </c>
      <c r="F13">
        <v>25</v>
      </c>
      <c r="G13" t="s">
        <v>12</v>
      </c>
      <c r="H13" t="s">
        <v>19</v>
      </c>
      <c r="I13" t="s">
        <v>26</v>
      </c>
      <c r="J13" t="s">
        <v>53</v>
      </c>
      <c r="K13" t="s">
        <v>59</v>
      </c>
      <c r="L13" t="s">
        <v>65</v>
      </c>
      <c r="M13" t="s">
        <v>67</v>
      </c>
      <c r="N13">
        <v>1</v>
      </c>
      <c r="O13" t="s">
        <v>55</v>
      </c>
      <c r="P13" t="s">
        <v>54</v>
      </c>
      <c r="Q13" t="s">
        <v>77</v>
      </c>
      <c r="R13" t="s">
        <v>54</v>
      </c>
      <c r="S13" t="s">
        <v>55</v>
      </c>
      <c r="T13" t="s">
        <v>82</v>
      </c>
      <c r="U13" t="s">
        <v>55</v>
      </c>
      <c r="V13">
        <v>3</v>
      </c>
      <c r="W13" t="s">
        <v>55</v>
      </c>
      <c r="X13">
        <v>3</v>
      </c>
      <c r="Y13">
        <v>1</v>
      </c>
      <c r="Z13" t="s">
        <v>96</v>
      </c>
      <c r="AA13" t="s">
        <v>125</v>
      </c>
    </row>
    <row r="14" spans="1:27" x14ac:dyDescent="0.25">
      <c r="A14">
        <v>13</v>
      </c>
      <c r="B14" t="s">
        <v>135</v>
      </c>
      <c r="C14" s="1">
        <v>45081</v>
      </c>
      <c r="D14" s="2">
        <v>0.33346064814814813</v>
      </c>
      <c r="E14" t="s">
        <v>121</v>
      </c>
      <c r="F14">
        <v>23</v>
      </c>
      <c r="G14" t="s">
        <v>12</v>
      </c>
      <c r="H14" t="s">
        <v>18</v>
      </c>
      <c r="I14" t="s">
        <v>25</v>
      </c>
      <c r="J14" t="s">
        <v>53</v>
      </c>
      <c r="K14" t="s">
        <v>17</v>
      </c>
      <c r="L14" t="s">
        <v>65</v>
      </c>
      <c r="M14" t="s">
        <v>66</v>
      </c>
      <c r="N14">
        <v>1</v>
      </c>
      <c r="O14" t="s">
        <v>69</v>
      </c>
      <c r="P14" t="s">
        <v>54</v>
      </c>
      <c r="Q14" t="s">
        <v>75</v>
      </c>
      <c r="R14" t="s">
        <v>61</v>
      </c>
      <c r="S14" t="s">
        <v>53</v>
      </c>
      <c r="T14" t="s">
        <v>82</v>
      </c>
      <c r="U14" t="s">
        <v>54</v>
      </c>
      <c r="V14">
        <v>2</v>
      </c>
      <c r="W14" t="s">
        <v>53</v>
      </c>
      <c r="X14">
        <v>3</v>
      </c>
      <c r="Y14">
        <v>2</v>
      </c>
      <c r="Z14" t="s">
        <v>90</v>
      </c>
      <c r="AA14" t="s">
        <v>125</v>
      </c>
    </row>
    <row r="15" spans="1:27" x14ac:dyDescent="0.25">
      <c r="A15">
        <v>14</v>
      </c>
      <c r="B15" t="s">
        <v>136</v>
      </c>
      <c r="C15" s="1">
        <v>45081</v>
      </c>
      <c r="D15" s="2">
        <v>0.33454861111111112</v>
      </c>
      <c r="E15" t="s">
        <v>121</v>
      </c>
      <c r="F15">
        <v>24</v>
      </c>
      <c r="G15" t="s">
        <v>12</v>
      </c>
      <c r="H15" t="s">
        <v>20</v>
      </c>
      <c r="I15" t="s">
        <v>33</v>
      </c>
      <c r="J15" t="s">
        <v>53</v>
      </c>
      <c r="K15" t="s">
        <v>17</v>
      </c>
      <c r="L15" t="s">
        <v>65</v>
      </c>
      <c r="M15" t="s">
        <v>67</v>
      </c>
      <c r="N15">
        <v>1</v>
      </c>
      <c r="O15" t="s">
        <v>55</v>
      </c>
      <c r="P15" t="s">
        <v>73</v>
      </c>
      <c r="Q15" t="s">
        <v>75</v>
      </c>
      <c r="R15" t="s">
        <v>73</v>
      </c>
      <c r="S15" t="s">
        <v>55</v>
      </c>
      <c r="T15" t="s">
        <v>83</v>
      </c>
      <c r="U15" t="s">
        <v>55</v>
      </c>
      <c r="V15">
        <v>2</v>
      </c>
      <c r="W15" t="s">
        <v>55</v>
      </c>
      <c r="X15">
        <v>2</v>
      </c>
      <c r="Y15">
        <v>2</v>
      </c>
      <c r="Z15" t="s">
        <v>96</v>
      </c>
      <c r="AA15" t="s">
        <v>125</v>
      </c>
    </row>
    <row r="16" spans="1:27" x14ac:dyDescent="0.25">
      <c r="A16">
        <v>15</v>
      </c>
      <c r="B16" t="s">
        <v>137</v>
      </c>
      <c r="C16" s="1">
        <v>45081</v>
      </c>
      <c r="D16" s="2">
        <v>0.33504629629629629</v>
      </c>
      <c r="E16" t="s">
        <v>121</v>
      </c>
      <c r="F16">
        <v>21</v>
      </c>
      <c r="G16" t="s">
        <v>12</v>
      </c>
      <c r="H16" t="s">
        <v>18</v>
      </c>
      <c r="I16" t="s">
        <v>22</v>
      </c>
      <c r="J16" t="s">
        <v>55</v>
      </c>
      <c r="K16" t="s">
        <v>59</v>
      </c>
      <c r="L16" t="s">
        <v>65</v>
      </c>
      <c r="M16" t="s">
        <v>67</v>
      </c>
      <c r="N16">
        <v>1</v>
      </c>
      <c r="O16" t="s">
        <v>55</v>
      </c>
      <c r="P16" t="s">
        <v>73</v>
      </c>
      <c r="Q16" t="s">
        <v>75</v>
      </c>
      <c r="R16" t="s">
        <v>71</v>
      </c>
      <c r="S16" t="s">
        <v>55</v>
      </c>
      <c r="T16" t="s">
        <v>82</v>
      </c>
      <c r="U16" t="s">
        <v>55</v>
      </c>
      <c r="V16">
        <v>5</v>
      </c>
      <c r="W16" t="s">
        <v>54</v>
      </c>
      <c r="X16">
        <v>3</v>
      </c>
      <c r="Y16">
        <v>1</v>
      </c>
      <c r="Z16" t="s">
        <v>95</v>
      </c>
      <c r="AA16" t="s">
        <v>122</v>
      </c>
    </row>
    <row r="17" spans="1:27" x14ac:dyDescent="0.25">
      <c r="A17">
        <v>16</v>
      </c>
      <c r="B17" t="s">
        <v>138</v>
      </c>
      <c r="C17" s="1">
        <v>45081</v>
      </c>
      <c r="D17" s="2">
        <v>0.34770833333333334</v>
      </c>
      <c r="E17" t="s">
        <v>121</v>
      </c>
      <c r="F17">
        <v>23</v>
      </c>
      <c r="G17" t="s">
        <v>12</v>
      </c>
      <c r="H17" t="s">
        <v>18</v>
      </c>
      <c r="I17" t="s">
        <v>52</v>
      </c>
      <c r="J17" t="s">
        <v>53</v>
      </c>
      <c r="K17" t="s">
        <v>61</v>
      </c>
      <c r="L17" t="s">
        <v>64</v>
      </c>
      <c r="M17" t="s">
        <v>66</v>
      </c>
      <c r="N17">
        <v>1</v>
      </c>
      <c r="O17" t="s">
        <v>69</v>
      </c>
      <c r="P17" t="s">
        <v>54</v>
      </c>
      <c r="Q17" t="s">
        <v>77</v>
      </c>
      <c r="R17" t="s">
        <v>54</v>
      </c>
      <c r="S17" t="s">
        <v>53</v>
      </c>
      <c r="T17" t="s">
        <v>82</v>
      </c>
      <c r="U17" t="s">
        <v>55</v>
      </c>
      <c r="V17">
        <v>3</v>
      </c>
      <c r="W17" t="s">
        <v>54</v>
      </c>
      <c r="X17">
        <v>3</v>
      </c>
      <c r="Y17">
        <v>3</v>
      </c>
      <c r="Z17" t="s">
        <v>95</v>
      </c>
      <c r="AA17" t="s">
        <v>100</v>
      </c>
    </row>
    <row r="18" spans="1:27" x14ac:dyDescent="0.25">
      <c r="A18">
        <v>17</v>
      </c>
      <c r="B18" t="s">
        <v>139</v>
      </c>
      <c r="C18" s="1">
        <v>45081</v>
      </c>
      <c r="D18" s="2">
        <v>0.36103009259259261</v>
      </c>
      <c r="E18" t="s">
        <v>121</v>
      </c>
      <c r="F18">
        <v>16</v>
      </c>
      <c r="G18" t="s">
        <v>13</v>
      </c>
      <c r="H18" t="s">
        <v>17</v>
      </c>
      <c r="I18" t="s">
        <v>35</v>
      </c>
      <c r="J18" t="s">
        <v>54</v>
      </c>
      <c r="K18" t="s">
        <v>17</v>
      </c>
      <c r="L18" t="s">
        <v>65</v>
      </c>
      <c r="M18" t="s">
        <v>67</v>
      </c>
      <c r="N18">
        <v>1</v>
      </c>
      <c r="O18" t="s">
        <v>55</v>
      </c>
      <c r="P18" t="s">
        <v>54</v>
      </c>
      <c r="Q18" t="s">
        <v>76</v>
      </c>
      <c r="R18" t="s">
        <v>72</v>
      </c>
      <c r="S18" t="s">
        <v>53</v>
      </c>
      <c r="T18" t="s">
        <v>82</v>
      </c>
      <c r="U18" t="s">
        <v>55</v>
      </c>
      <c r="V18">
        <v>3</v>
      </c>
      <c r="W18" t="s">
        <v>54</v>
      </c>
      <c r="X18">
        <v>3</v>
      </c>
      <c r="Y18">
        <v>2</v>
      </c>
      <c r="Z18" t="s">
        <v>96</v>
      </c>
      <c r="AA18" t="s">
        <v>100</v>
      </c>
    </row>
    <row r="19" spans="1:27" x14ac:dyDescent="0.25">
      <c r="A19">
        <v>18</v>
      </c>
      <c r="B19" t="s">
        <v>140</v>
      </c>
      <c r="C19" s="1">
        <v>45081</v>
      </c>
      <c r="D19" s="2">
        <v>0.36510416666666667</v>
      </c>
      <c r="E19" t="s">
        <v>121</v>
      </c>
      <c r="F19">
        <v>21</v>
      </c>
      <c r="G19" t="s">
        <v>12</v>
      </c>
      <c r="H19" t="s">
        <v>18</v>
      </c>
      <c r="I19" t="s">
        <v>32</v>
      </c>
      <c r="J19" t="s">
        <v>53</v>
      </c>
      <c r="K19" t="s">
        <v>17</v>
      </c>
      <c r="L19" t="s">
        <v>65</v>
      </c>
      <c r="M19" t="s">
        <v>67</v>
      </c>
      <c r="N19">
        <v>1</v>
      </c>
      <c r="O19" t="s">
        <v>69</v>
      </c>
      <c r="P19" t="s">
        <v>54</v>
      </c>
      <c r="Q19" t="s">
        <v>52</v>
      </c>
      <c r="R19" t="s">
        <v>72</v>
      </c>
      <c r="S19" t="s">
        <v>53</v>
      </c>
      <c r="T19" t="s">
        <v>82</v>
      </c>
      <c r="U19" t="s">
        <v>55</v>
      </c>
      <c r="V19">
        <v>2</v>
      </c>
      <c r="W19" t="s">
        <v>55</v>
      </c>
      <c r="X19">
        <v>2</v>
      </c>
      <c r="Y19">
        <v>1</v>
      </c>
      <c r="Z19" t="s">
        <v>96</v>
      </c>
      <c r="AA19" t="s">
        <v>100</v>
      </c>
    </row>
    <row r="20" spans="1:27" x14ac:dyDescent="0.25">
      <c r="A20">
        <v>19</v>
      </c>
      <c r="B20" t="s">
        <v>141</v>
      </c>
      <c r="C20" s="1">
        <v>45081</v>
      </c>
      <c r="D20" s="2">
        <v>0.36530092592592595</v>
      </c>
      <c r="E20" t="s">
        <v>121</v>
      </c>
      <c r="F20">
        <v>23</v>
      </c>
      <c r="G20" t="s">
        <v>12</v>
      </c>
      <c r="H20" t="s">
        <v>17</v>
      </c>
      <c r="I20" t="s">
        <v>29</v>
      </c>
      <c r="J20" t="s">
        <v>54</v>
      </c>
      <c r="K20" t="s">
        <v>17</v>
      </c>
      <c r="L20" t="s">
        <v>65</v>
      </c>
      <c r="M20" t="s">
        <v>67</v>
      </c>
      <c r="N20">
        <v>1</v>
      </c>
      <c r="O20" t="s">
        <v>55</v>
      </c>
      <c r="P20" t="s">
        <v>54</v>
      </c>
      <c r="Q20" t="s">
        <v>77</v>
      </c>
      <c r="R20" t="s">
        <v>61</v>
      </c>
      <c r="S20" t="s">
        <v>53</v>
      </c>
      <c r="T20" t="s">
        <v>83</v>
      </c>
      <c r="U20" t="s">
        <v>55</v>
      </c>
      <c r="V20">
        <v>2</v>
      </c>
      <c r="W20" t="s">
        <v>54</v>
      </c>
      <c r="X20">
        <v>3</v>
      </c>
      <c r="Y20">
        <v>2</v>
      </c>
      <c r="Z20" t="s">
        <v>96</v>
      </c>
      <c r="AA20" t="s">
        <v>98</v>
      </c>
    </row>
    <row r="21" spans="1:27" x14ac:dyDescent="0.25">
      <c r="A21">
        <v>20</v>
      </c>
      <c r="B21" t="s">
        <v>142</v>
      </c>
      <c r="C21" s="1">
        <v>45081</v>
      </c>
      <c r="D21" s="2">
        <v>0.36734953703703704</v>
      </c>
      <c r="E21" t="s">
        <v>121</v>
      </c>
      <c r="F21">
        <v>25</v>
      </c>
      <c r="G21" t="s">
        <v>12</v>
      </c>
      <c r="H21" t="s">
        <v>18</v>
      </c>
      <c r="I21" t="s">
        <v>22</v>
      </c>
      <c r="J21" t="s">
        <v>53</v>
      </c>
      <c r="K21" t="s">
        <v>59</v>
      </c>
      <c r="L21" t="s">
        <v>65</v>
      </c>
      <c r="M21" t="s">
        <v>67</v>
      </c>
      <c r="N21">
        <v>1</v>
      </c>
      <c r="O21" t="s">
        <v>55</v>
      </c>
      <c r="P21" t="s">
        <v>54</v>
      </c>
      <c r="Q21" t="s">
        <v>76</v>
      </c>
      <c r="R21" t="s">
        <v>61</v>
      </c>
      <c r="S21" t="s">
        <v>53</v>
      </c>
      <c r="T21" t="s">
        <v>82</v>
      </c>
      <c r="U21" t="s">
        <v>55</v>
      </c>
      <c r="V21">
        <v>4</v>
      </c>
      <c r="W21" t="s">
        <v>54</v>
      </c>
      <c r="X21">
        <v>3</v>
      </c>
      <c r="Y21">
        <v>2</v>
      </c>
      <c r="Z21" t="s">
        <v>96</v>
      </c>
      <c r="AA21" t="s">
        <v>125</v>
      </c>
    </row>
    <row r="22" spans="1:27" x14ac:dyDescent="0.25">
      <c r="A22">
        <v>21</v>
      </c>
      <c r="B22" t="s">
        <v>143</v>
      </c>
      <c r="C22" s="1">
        <v>45081</v>
      </c>
      <c r="D22" s="2">
        <v>0.36792824074074076</v>
      </c>
      <c r="E22" t="s">
        <v>121</v>
      </c>
      <c r="F22">
        <v>64</v>
      </c>
      <c r="G22" t="s">
        <v>13</v>
      </c>
      <c r="H22" t="s">
        <v>21</v>
      </c>
      <c r="I22" t="s">
        <v>36</v>
      </c>
      <c r="J22" t="s">
        <v>53</v>
      </c>
      <c r="K22" t="s">
        <v>17</v>
      </c>
      <c r="L22" t="s">
        <v>65</v>
      </c>
      <c r="M22" t="s">
        <v>67</v>
      </c>
      <c r="N22">
        <v>3</v>
      </c>
      <c r="O22" t="s">
        <v>53</v>
      </c>
      <c r="P22" t="s">
        <v>73</v>
      </c>
      <c r="Q22" t="s">
        <v>75</v>
      </c>
      <c r="R22" t="s">
        <v>72</v>
      </c>
      <c r="S22" t="s">
        <v>53</v>
      </c>
      <c r="T22" t="s">
        <v>84</v>
      </c>
      <c r="U22" t="s">
        <v>55</v>
      </c>
      <c r="V22">
        <v>2</v>
      </c>
      <c r="W22" t="s">
        <v>55</v>
      </c>
      <c r="X22">
        <v>1</v>
      </c>
      <c r="Y22">
        <v>2</v>
      </c>
      <c r="Z22" t="s">
        <v>90</v>
      </c>
      <c r="AA22" t="s">
        <v>122</v>
      </c>
    </row>
    <row r="23" spans="1:27" x14ac:dyDescent="0.25">
      <c r="A23">
        <v>22</v>
      </c>
      <c r="B23" t="s">
        <v>144</v>
      </c>
      <c r="C23" s="1">
        <v>45081</v>
      </c>
      <c r="D23" s="2">
        <v>0.37001157407407409</v>
      </c>
      <c r="E23" t="s">
        <v>121</v>
      </c>
      <c r="F23">
        <v>23</v>
      </c>
      <c r="G23" t="s">
        <v>12</v>
      </c>
      <c r="H23" t="s">
        <v>20</v>
      </c>
      <c r="I23" t="s">
        <v>32</v>
      </c>
      <c r="J23" t="s">
        <v>53</v>
      </c>
      <c r="K23" t="s">
        <v>17</v>
      </c>
      <c r="L23" t="s">
        <v>52</v>
      </c>
      <c r="M23" t="s">
        <v>66</v>
      </c>
      <c r="N23">
        <v>1</v>
      </c>
      <c r="O23" t="s">
        <v>55</v>
      </c>
      <c r="P23" t="s">
        <v>54</v>
      </c>
      <c r="Q23" t="s">
        <v>76</v>
      </c>
      <c r="R23" t="s">
        <v>54</v>
      </c>
      <c r="S23" t="s">
        <v>53</v>
      </c>
      <c r="T23" t="s">
        <v>82</v>
      </c>
      <c r="U23" t="s">
        <v>55</v>
      </c>
      <c r="V23">
        <v>3</v>
      </c>
      <c r="W23" t="s">
        <v>54</v>
      </c>
      <c r="X23">
        <v>3</v>
      </c>
      <c r="Y23">
        <v>2</v>
      </c>
      <c r="Z23" t="s">
        <v>95</v>
      </c>
      <c r="AA23" t="s">
        <v>98</v>
      </c>
    </row>
    <row r="24" spans="1:27" x14ac:dyDescent="0.25">
      <c r="A24">
        <v>23</v>
      </c>
      <c r="B24" t="s">
        <v>145</v>
      </c>
      <c r="C24" s="1">
        <v>45081</v>
      </c>
      <c r="D24" s="2">
        <v>0.37125000000000002</v>
      </c>
      <c r="E24" t="s">
        <v>121</v>
      </c>
      <c r="F24">
        <v>21</v>
      </c>
      <c r="G24" t="s">
        <v>13</v>
      </c>
      <c r="H24" t="s">
        <v>18</v>
      </c>
      <c r="I24" t="s">
        <v>52</v>
      </c>
      <c r="J24" t="s">
        <v>53</v>
      </c>
      <c r="K24" t="s">
        <v>59</v>
      </c>
      <c r="L24" t="s">
        <v>52</v>
      </c>
      <c r="M24" t="s">
        <v>67</v>
      </c>
      <c r="N24">
        <v>1</v>
      </c>
      <c r="O24" t="s">
        <v>55</v>
      </c>
      <c r="P24" t="s">
        <v>72</v>
      </c>
      <c r="Q24" t="s">
        <v>52</v>
      </c>
      <c r="R24" t="s">
        <v>72</v>
      </c>
      <c r="S24" t="s">
        <v>53</v>
      </c>
      <c r="T24" t="s">
        <v>72</v>
      </c>
      <c r="U24" t="s">
        <v>54</v>
      </c>
      <c r="V24">
        <v>3</v>
      </c>
      <c r="W24" t="s">
        <v>54</v>
      </c>
      <c r="X24">
        <v>3</v>
      </c>
      <c r="Y24">
        <v>3</v>
      </c>
      <c r="Z24" t="s">
        <v>96</v>
      </c>
      <c r="AA24" t="s">
        <v>100</v>
      </c>
    </row>
    <row r="25" spans="1:27" x14ac:dyDescent="0.25">
      <c r="A25">
        <v>24</v>
      </c>
      <c r="B25" t="s">
        <v>146</v>
      </c>
      <c r="C25" s="1">
        <v>45081</v>
      </c>
      <c r="D25" s="2">
        <v>0.38203703703703706</v>
      </c>
      <c r="E25" t="s">
        <v>121</v>
      </c>
      <c r="F25">
        <v>16</v>
      </c>
      <c r="G25" t="s">
        <v>12</v>
      </c>
      <c r="H25" t="s">
        <v>18</v>
      </c>
      <c r="I25" t="s">
        <v>32</v>
      </c>
      <c r="J25" t="s">
        <v>53</v>
      </c>
      <c r="K25" t="s">
        <v>17</v>
      </c>
      <c r="L25" t="s">
        <v>63</v>
      </c>
      <c r="M25" t="s">
        <v>67</v>
      </c>
      <c r="N25">
        <v>2</v>
      </c>
      <c r="O25" t="s">
        <v>55</v>
      </c>
      <c r="P25" t="s">
        <v>54</v>
      </c>
      <c r="Q25" t="s">
        <v>75</v>
      </c>
      <c r="R25" t="s">
        <v>73</v>
      </c>
      <c r="S25" t="s">
        <v>53</v>
      </c>
      <c r="T25" t="s">
        <v>83</v>
      </c>
      <c r="U25" t="s">
        <v>55</v>
      </c>
      <c r="V25">
        <v>3</v>
      </c>
      <c r="W25" t="s">
        <v>55</v>
      </c>
      <c r="X25">
        <v>2</v>
      </c>
      <c r="Y25">
        <v>2</v>
      </c>
      <c r="Z25" t="s">
        <v>96</v>
      </c>
      <c r="AA25" t="s">
        <v>100</v>
      </c>
    </row>
    <row r="26" spans="1:27" x14ac:dyDescent="0.25">
      <c r="A26">
        <v>25</v>
      </c>
      <c r="B26" t="s">
        <v>147</v>
      </c>
      <c r="C26" s="1">
        <v>45081</v>
      </c>
      <c r="D26" s="2">
        <v>0.38253472222222223</v>
      </c>
      <c r="E26" t="s">
        <v>121</v>
      </c>
      <c r="F26">
        <v>23</v>
      </c>
      <c r="G26" t="s">
        <v>12</v>
      </c>
      <c r="H26" t="s">
        <v>17</v>
      </c>
      <c r="I26" t="s">
        <v>28</v>
      </c>
      <c r="J26" t="s">
        <v>53</v>
      </c>
      <c r="K26" t="s">
        <v>17</v>
      </c>
      <c r="L26" t="s">
        <v>65</v>
      </c>
      <c r="M26" t="s">
        <v>67</v>
      </c>
      <c r="N26">
        <v>1</v>
      </c>
      <c r="O26" t="s">
        <v>69</v>
      </c>
      <c r="P26" t="s">
        <v>61</v>
      </c>
      <c r="Q26" t="s">
        <v>52</v>
      </c>
      <c r="R26" t="s">
        <v>61</v>
      </c>
      <c r="S26" t="s">
        <v>55</v>
      </c>
      <c r="T26" t="s">
        <v>82</v>
      </c>
      <c r="U26" t="s">
        <v>55</v>
      </c>
      <c r="V26">
        <v>3</v>
      </c>
      <c r="W26" t="s">
        <v>54</v>
      </c>
      <c r="X26">
        <v>1</v>
      </c>
      <c r="Y26">
        <v>1</v>
      </c>
      <c r="Z26" t="s">
        <v>90</v>
      </c>
      <c r="AA26" t="s">
        <v>98</v>
      </c>
    </row>
    <row r="27" spans="1:27" x14ac:dyDescent="0.25">
      <c r="A27">
        <v>26</v>
      </c>
      <c r="B27" t="s">
        <v>148</v>
      </c>
      <c r="C27" s="1">
        <v>45081</v>
      </c>
      <c r="D27" s="2">
        <v>0.38763888888888887</v>
      </c>
      <c r="E27" t="s">
        <v>121</v>
      </c>
      <c r="F27">
        <v>24</v>
      </c>
      <c r="G27" t="s">
        <v>12</v>
      </c>
      <c r="H27" t="s">
        <v>19</v>
      </c>
      <c r="I27" t="s">
        <v>36</v>
      </c>
      <c r="J27" t="s">
        <v>55</v>
      </c>
      <c r="K27" t="s">
        <v>59</v>
      </c>
      <c r="L27" t="s">
        <v>63</v>
      </c>
      <c r="M27" t="s">
        <v>67</v>
      </c>
      <c r="N27">
        <v>1</v>
      </c>
      <c r="O27" t="s">
        <v>69</v>
      </c>
      <c r="P27" t="s">
        <v>61</v>
      </c>
      <c r="Q27" t="s">
        <v>75</v>
      </c>
      <c r="R27" t="s">
        <v>54</v>
      </c>
      <c r="S27" t="s">
        <v>55</v>
      </c>
      <c r="T27" t="s">
        <v>83</v>
      </c>
      <c r="U27" t="s">
        <v>53</v>
      </c>
      <c r="V27">
        <v>2</v>
      </c>
      <c r="W27" t="s">
        <v>53</v>
      </c>
      <c r="X27">
        <v>2</v>
      </c>
      <c r="Y27">
        <v>3</v>
      </c>
      <c r="Z27" t="s">
        <v>95</v>
      </c>
      <c r="AA27" t="s">
        <v>125</v>
      </c>
    </row>
    <row r="28" spans="1:27" x14ac:dyDescent="0.25">
      <c r="A28">
        <v>27</v>
      </c>
      <c r="B28" t="s">
        <v>149</v>
      </c>
      <c r="C28" s="1">
        <v>45081</v>
      </c>
      <c r="D28" s="2">
        <v>0.39094907407407409</v>
      </c>
      <c r="E28" t="s">
        <v>121</v>
      </c>
      <c r="F28">
        <v>22</v>
      </c>
      <c r="G28" t="s">
        <v>12</v>
      </c>
      <c r="H28" t="s">
        <v>18</v>
      </c>
      <c r="I28" t="s">
        <v>25</v>
      </c>
      <c r="J28" t="s">
        <v>53</v>
      </c>
      <c r="K28" t="s">
        <v>59</v>
      </c>
      <c r="L28" t="s">
        <v>65</v>
      </c>
      <c r="M28" t="s">
        <v>67</v>
      </c>
      <c r="N28">
        <v>1</v>
      </c>
      <c r="O28" t="s">
        <v>55</v>
      </c>
      <c r="P28" t="s">
        <v>54</v>
      </c>
      <c r="Q28" t="s">
        <v>76</v>
      </c>
      <c r="R28" t="s">
        <v>73</v>
      </c>
      <c r="S28" t="s">
        <v>53</v>
      </c>
      <c r="T28" t="s">
        <v>82</v>
      </c>
      <c r="U28" t="s">
        <v>55</v>
      </c>
      <c r="V28">
        <v>3</v>
      </c>
      <c r="W28" t="s">
        <v>54</v>
      </c>
      <c r="X28">
        <v>2</v>
      </c>
      <c r="Y28">
        <v>2</v>
      </c>
      <c r="Z28" t="s">
        <v>96</v>
      </c>
      <c r="AA28" t="s">
        <v>100</v>
      </c>
    </row>
    <row r="29" spans="1:27" x14ac:dyDescent="0.25">
      <c r="A29">
        <v>28</v>
      </c>
      <c r="B29" t="s">
        <v>150</v>
      </c>
      <c r="C29" s="1">
        <v>45081</v>
      </c>
      <c r="D29" s="2">
        <v>0.39582175925925928</v>
      </c>
      <c r="E29" t="s">
        <v>121</v>
      </c>
      <c r="F29">
        <v>23</v>
      </c>
      <c r="G29" t="s">
        <v>12</v>
      </c>
      <c r="H29" t="s">
        <v>18</v>
      </c>
      <c r="I29" t="s">
        <v>22</v>
      </c>
      <c r="J29" t="s">
        <v>53</v>
      </c>
      <c r="K29" t="s">
        <v>17</v>
      </c>
      <c r="L29" t="s">
        <v>63</v>
      </c>
      <c r="M29" t="s">
        <v>67</v>
      </c>
      <c r="N29">
        <v>4</v>
      </c>
      <c r="O29" t="s">
        <v>55</v>
      </c>
      <c r="P29" t="s">
        <v>54</v>
      </c>
      <c r="Q29" t="s">
        <v>76</v>
      </c>
      <c r="R29" t="s">
        <v>61</v>
      </c>
      <c r="S29" t="s">
        <v>53</v>
      </c>
      <c r="T29" t="s">
        <v>84</v>
      </c>
      <c r="U29" t="s">
        <v>54</v>
      </c>
      <c r="V29">
        <v>3</v>
      </c>
      <c r="W29" t="s">
        <v>55</v>
      </c>
      <c r="X29">
        <v>3</v>
      </c>
      <c r="Y29">
        <v>5</v>
      </c>
      <c r="Z29" t="s">
        <v>96</v>
      </c>
      <c r="AA29" t="s">
        <v>122</v>
      </c>
    </row>
    <row r="30" spans="1:27" x14ac:dyDescent="0.25">
      <c r="A30">
        <v>29</v>
      </c>
      <c r="B30" t="s">
        <v>151</v>
      </c>
      <c r="C30" s="1">
        <v>45081</v>
      </c>
      <c r="D30" s="2">
        <v>0.40340277777777778</v>
      </c>
      <c r="E30" t="s">
        <v>121</v>
      </c>
      <c r="F30">
        <v>23</v>
      </c>
      <c r="G30" t="s">
        <v>12</v>
      </c>
      <c r="H30" t="s">
        <v>17</v>
      </c>
      <c r="I30" t="s">
        <v>28</v>
      </c>
      <c r="J30" t="s">
        <v>54</v>
      </c>
      <c r="K30" t="s">
        <v>59</v>
      </c>
      <c r="L30" t="s">
        <v>63</v>
      </c>
      <c r="M30" t="s">
        <v>67</v>
      </c>
      <c r="N30">
        <v>1</v>
      </c>
      <c r="O30" t="s">
        <v>55</v>
      </c>
      <c r="P30" t="s">
        <v>73</v>
      </c>
      <c r="Q30" t="s">
        <v>52</v>
      </c>
      <c r="R30" t="s">
        <v>73</v>
      </c>
      <c r="S30" t="s">
        <v>53</v>
      </c>
      <c r="T30" t="s">
        <v>82</v>
      </c>
      <c r="U30" t="s">
        <v>55</v>
      </c>
      <c r="V30">
        <v>3</v>
      </c>
      <c r="W30" t="s">
        <v>54</v>
      </c>
      <c r="X30">
        <v>2</v>
      </c>
      <c r="Y30">
        <v>2</v>
      </c>
      <c r="Z30" t="s">
        <v>95</v>
      </c>
      <c r="AA30" t="s">
        <v>100</v>
      </c>
    </row>
    <row r="31" spans="1:27" x14ac:dyDescent="0.25">
      <c r="A31">
        <v>30</v>
      </c>
      <c r="B31" t="s">
        <v>152</v>
      </c>
      <c r="C31" s="1">
        <v>45081</v>
      </c>
      <c r="D31" s="2">
        <v>0.40850694444444446</v>
      </c>
      <c r="E31" t="s">
        <v>121</v>
      </c>
      <c r="F31">
        <v>24</v>
      </c>
      <c r="G31" t="s">
        <v>12</v>
      </c>
      <c r="H31" t="s">
        <v>18</v>
      </c>
      <c r="I31" t="s">
        <v>32</v>
      </c>
      <c r="J31" t="s">
        <v>55</v>
      </c>
      <c r="K31" t="s">
        <v>17</v>
      </c>
      <c r="L31" t="s">
        <v>65</v>
      </c>
      <c r="M31" t="s">
        <v>67</v>
      </c>
      <c r="N31">
        <v>4</v>
      </c>
      <c r="O31" t="s">
        <v>55</v>
      </c>
      <c r="P31" t="s">
        <v>54</v>
      </c>
      <c r="Q31" t="s">
        <v>76</v>
      </c>
      <c r="R31" t="s">
        <v>61</v>
      </c>
      <c r="S31" t="s">
        <v>53</v>
      </c>
      <c r="T31" t="s">
        <v>84</v>
      </c>
      <c r="U31" t="s">
        <v>55</v>
      </c>
      <c r="V31">
        <v>4</v>
      </c>
      <c r="W31" t="s">
        <v>55</v>
      </c>
      <c r="X31">
        <v>5</v>
      </c>
      <c r="Y31">
        <v>4</v>
      </c>
      <c r="Z31" t="s">
        <v>90</v>
      </c>
      <c r="AA31" t="s">
        <v>122</v>
      </c>
    </row>
    <row r="32" spans="1:27" x14ac:dyDescent="0.25">
      <c r="A32">
        <v>31</v>
      </c>
      <c r="B32" t="s">
        <v>153</v>
      </c>
      <c r="C32" s="1">
        <v>45081</v>
      </c>
      <c r="D32" s="2">
        <v>0.42601851851851852</v>
      </c>
      <c r="E32" t="s">
        <v>121</v>
      </c>
      <c r="F32">
        <v>25</v>
      </c>
      <c r="G32" t="s">
        <v>12</v>
      </c>
      <c r="H32" t="s">
        <v>17</v>
      </c>
      <c r="I32" t="s">
        <v>47</v>
      </c>
      <c r="J32" t="s">
        <v>53</v>
      </c>
      <c r="K32" t="s">
        <v>59</v>
      </c>
      <c r="L32" t="s">
        <v>65</v>
      </c>
      <c r="M32" t="s">
        <v>67</v>
      </c>
      <c r="N32">
        <v>5</v>
      </c>
      <c r="O32" t="s">
        <v>55</v>
      </c>
      <c r="P32" t="s">
        <v>73</v>
      </c>
      <c r="Q32" t="s">
        <v>77</v>
      </c>
      <c r="R32" t="s">
        <v>72</v>
      </c>
      <c r="S32" t="s">
        <v>55</v>
      </c>
      <c r="T32" t="s">
        <v>82</v>
      </c>
      <c r="U32" t="s">
        <v>55</v>
      </c>
      <c r="V32">
        <v>2</v>
      </c>
      <c r="W32" t="s">
        <v>54</v>
      </c>
      <c r="X32">
        <v>3</v>
      </c>
      <c r="Y32">
        <v>4</v>
      </c>
      <c r="Z32" t="s">
        <v>96</v>
      </c>
      <c r="AA32" t="s">
        <v>125</v>
      </c>
    </row>
    <row r="33" spans="1:27" x14ac:dyDescent="0.25">
      <c r="A33">
        <v>32</v>
      </c>
      <c r="B33" t="s">
        <v>154</v>
      </c>
      <c r="C33" s="1">
        <v>45081</v>
      </c>
      <c r="D33" s="2">
        <v>0.43387731481481484</v>
      </c>
      <c r="E33" t="s">
        <v>121</v>
      </c>
      <c r="F33">
        <v>23</v>
      </c>
      <c r="G33" t="s">
        <v>12</v>
      </c>
      <c r="H33" t="s">
        <v>18</v>
      </c>
      <c r="I33" t="s">
        <v>39</v>
      </c>
      <c r="J33" t="s">
        <v>53</v>
      </c>
      <c r="K33" t="s">
        <v>59</v>
      </c>
      <c r="L33" t="s">
        <v>65</v>
      </c>
      <c r="M33" t="s">
        <v>66</v>
      </c>
      <c r="N33">
        <v>5</v>
      </c>
      <c r="O33" t="s">
        <v>69</v>
      </c>
      <c r="P33" t="s">
        <v>73</v>
      </c>
      <c r="Q33" t="s">
        <v>75</v>
      </c>
      <c r="R33" t="s">
        <v>71</v>
      </c>
      <c r="S33" t="s">
        <v>53</v>
      </c>
      <c r="T33" t="s">
        <v>82</v>
      </c>
      <c r="U33" t="s">
        <v>55</v>
      </c>
      <c r="V33">
        <v>4</v>
      </c>
      <c r="W33" t="s">
        <v>53</v>
      </c>
      <c r="X33">
        <v>3</v>
      </c>
      <c r="Y33">
        <v>4</v>
      </c>
      <c r="Z33" t="s">
        <v>90</v>
      </c>
      <c r="AA33" t="s">
        <v>98</v>
      </c>
    </row>
    <row r="34" spans="1:27" x14ac:dyDescent="0.25">
      <c r="A34">
        <v>33</v>
      </c>
      <c r="B34" t="s">
        <v>155</v>
      </c>
      <c r="C34" s="1">
        <v>45081</v>
      </c>
      <c r="D34" s="2">
        <v>0.44236111111111109</v>
      </c>
      <c r="E34" t="s">
        <v>121</v>
      </c>
      <c r="F34">
        <v>23</v>
      </c>
      <c r="G34" t="s">
        <v>12</v>
      </c>
      <c r="H34" t="s">
        <v>18</v>
      </c>
      <c r="I34" t="s">
        <v>52</v>
      </c>
      <c r="J34" t="s">
        <v>53</v>
      </c>
      <c r="K34" t="s">
        <v>61</v>
      </c>
      <c r="L34" t="s">
        <v>52</v>
      </c>
      <c r="M34" t="s">
        <v>66</v>
      </c>
      <c r="N34">
        <v>3</v>
      </c>
      <c r="O34" t="s">
        <v>53</v>
      </c>
      <c r="P34" t="s">
        <v>72</v>
      </c>
      <c r="Q34" t="s">
        <v>52</v>
      </c>
      <c r="R34" t="s">
        <v>72</v>
      </c>
      <c r="S34" t="s">
        <v>53</v>
      </c>
      <c r="T34" t="s">
        <v>84</v>
      </c>
      <c r="U34" t="s">
        <v>54</v>
      </c>
      <c r="V34">
        <v>5</v>
      </c>
      <c r="W34" t="s">
        <v>53</v>
      </c>
      <c r="X34">
        <v>3</v>
      </c>
      <c r="Y34">
        <v>3</v>
      </c>
      <c r="Z34" t="s">
        <v>96</v>
      </c>
      <c r="AA34" t="s">
        <v>125</v>
      </c>
    </row>
    <row r="35" spans="1:27" x14ac:dyDescent="0.25">
      <c r="A35">
        <v>34</v>
      </c>
      <c r="B35" t="s">
        <v>156</v>
      </c>
      <c r="C35" s="1">
        <v>45081</v>
      </c>
      <c r="D35" s="2">
        <v>0.46489583333333334</v>
      </c>
      <c r="E35" t="s">
        <v>121</v>
      </c>
      <c r="F35">
        <v>23</v>
      </c>
      <c r="G35" t="s">
        <v>12</v>
      </c>
      <c r="H35" t="s">
        <v>18</v>
      </c>
      <c r="I35" t="s">
        <v>39</v>
      </c>
      <c r="J35" t="s">
        <v>55</v>
      </c>
      <c r="K35" t="s">
        <v>60</v>
      </c>
      <c r="L35" t="s">
        <v>65</v>
      </c>
      <c r="M35" t="s">
        <v>67</v>
      </c>
      <c r="N35">
        <v>1</v>
      </c>
      <c r="O35" t="s">
        <v>55</v>
      </c>
      <c r="P35" t="s">
        <v>73</v>
      </c>
      <c r="Q35" t="s">
        <v>76</v>
      </c>
      <c r="R35" t="s">
        <v>71</v>
      </c>
      <c r="S35" t="s">
        <v>55</v>
      </c>
      <c r="T35" t="s">
        <v>82</v>
      </c>
      <c r="U35" t="s">
        <v>55</v>
      </c>
      <c r="V35">
        <v>1</v>
      </c>
      <c r="W35" t="s">
        <v>55</v>
      </c>
      <c r="X35">
        <v>2</v>
      </c>
      <c r="Y35">
        <v>1</v>
      </c>
      <c r="Z35" t="s">
        <v>96</v>
      </c>
      <c r="AA35" t="s">
        <v>122</v>
      </c>
    </row>
    <row r="36" spans="1:27" x14ac:dyDescent="0.25">
      <c r="A36">
        <v>35</v>
      </c>
      <c r="B36" t="s">
        <v>157</v>
      </c>
      <c r="C36" s="1">
        <v>45081</v>
      </c>
      <c r="D36" s="2">
        <v>0.46684027777777776</v>
      </c>
      <c r="E36" t="s">
        <v>121</v>
      </c>
      <c r="F36">
        <v>23</v>
      </c>
      <c r="G36" t="s">
        <v>13</v>
      </c>
      <c r="H36" t="s">
        <v>19</v>
      </c>
      <c r="I36" t="s">
        <v>40</v>
      </c>
      <c r="J36" t="s">
        <v>55</v>
      </c>
      <c r="K36" t="s">
        <v>59</v>
      </c>
      <c r="L36" t="s">
        <v>65</v>
      </c>
      <c r="M36" t="s">
        <v>67</v>
      </c>
      <c r="N36">
        <v>1</v>
      </c>
      <c r="O36" t="s">
        <v>55</v>
      </c>
      <c r="P36" t="s">
        <v>73</v>
      </c>
      <c r="Q36" t="s">
        <v>76</v>
      </c>
      <c r="R36" t="s">
        <v>61</v>
      </c>
      <c r="S36" t="s">
        <v>55</v>
      </c>
      <c r="T36" t="s">
        <v>82</v>
      </c>
      <c r="U36" t="s">
        <v>55</v>
      </c>
      <c r="V36">
        <v>3</v>
      </c>
      <c r="W36" t="s">
        <v>55</v>
      </c>
      <c r="X36">
        <v>1</v>
      </c>
      <c r="Y36">
        <v>1</v>
      </c>
      <c r="Z36" t="s">
        <v>90</v>
      </c>
      <c r="AA36" t="s">
        <v>98</v>
      </c>
    </row>
    <row r="37" spans="1:27" x14ac:dyDescent="0.25">
      <c r="A37">
        <v>36</v>
      </c>
      <c r="B37" t="s">
        <v>158</v>
      </c>
      <c r="C37" s="1">
        <v>45081</v>
      </c>
      <c r="D37" s="2">
        <v>0.47547453703703701</v>
      </c>
      <c r="E37" t="s">
        <v>121</v>
      </c>
      <c r="F37">
        <v>24</v>
      </c>
      <c r="G37" t="s">
        <v>12</v>
      </c>
      <c r="H37" t="s">
        <v>18</v>
      </c>
      <c r="I37" t="s">
        <v>52</v>
      </c>
      <c r="J37" t="s">
        <v>54</v>
      </c>
      <c r="K37" t="s">
        <v>60</v>
      </c>
      <c r="L37" t="s">
        <v>65</v>
      </c>
      <c r="M37" t="s">
        <v>67</v>
      </c>
      <c r="N37">
        <v>1</v>
      </c>
      <c r="O37" t="s">
        <v>55</v>
      </c>
      <c r="P37" t="s">
        <v>61</v>
      </c>
      <c r="Q37" t="s">
        <v>76</v>
      </c>
      <c r="R37" t="s">
        <v>61</v>
      </c>
      <c r="S37" t="s">
        <v>55</v>
      </c>
      <c r="T37" t="s">
        <v>82</v>
      </c>
      <c r="U37" t="s">
        <v>55</v>
      </c>
      <c r="V37">
        <v>3</v>
      </c>
      <c r="W37" t="s">
        <v>54</v>
      </c>
      <c r="X37">
        <v>3</v>
      </c>
      <c r="Y37">
        <v>1</v>
      </c>
      <c r="Z37" t="s">
        <v>96</v>
      </c>
      <c r="AA37" t="s">
        <v>125</v>
      </c>
    </row>
    <row r="38" spans="1:27" x14ac:dyDescent="0.25">
      <c r="A38">
        <v>37</v>
      </c>
      <c r="B38" t="s">
        <v>159</v>
      </c>
      <c r="C38" s="1">
        <v>45081</v>
      </c>
      <c r="D38" s="2">
        <v>0.47769675925925925</v>
      </c>
      <c r="E38" t="s">
        <v>121</v>
      </c>
      <c r="F38">
        <v>24</v>
      </c>
      <c r="G38" t="s">
        <v>12</v>
      </c>
      <c r="H38" t="s">
        <v>17</v>
      </c>
      <c r="I38" t="s">
        <v>26</v>
      </c>
      <c r="J38" t="s">
        <v>53</v>
      </c>
      <c r="K38" t="s">
        <v>60</v>
      </c>
      <c r="L38" t="s">
        <v>65</v>
      </c>
      <c r="M38" t="s">
        <v>66</v>
      </c>
      <c r="N38">
        <v>4</v>
      </c>
      <c r="O38" t="s">
        <v>55</v>
      </c>
      <c r="P38" t="s">
        <v>71</v>
      </c>
      <c r="Q38" t="s">
        <v>75</v>
      </c>
      <c r="R38" t="s">
        <v>73</v>
      </c>
      <c r="S38" t="s">
        <v>53</v>
      </c>
      <c r="T38" t="s">
        <v>84</v>
      </c>
      <c r="U38" t="s">
        <v>54</v>
      </c>
      <c r="V38">
        <v>2</v>
      </c>
      <c r="W38" t="s">
        <v>55</v>
      </c>
      <c r="X38">
        <v>2</v>
      </c>
      <c r="Y38">
        <v>1</v>
      </c>
      <c r="Z38" t="s">
        <v>96</v>
      </c>
      <c r="AA38" t="s">
        <v>100</v>
      </c>
    </row>
    <row r="39" spans="1:27" x14ac:dyDescent="0.25">
      <c r="A39">
        <v>38</v>
      </c>
      <c r="B39" t="s">
        <v>160</v>
      </c>
      <c r="C39" s="1">
        <v>45081</v>
      </c>
      <c r="D39" s="2">
        <v>0.48506944444444444</v>
      </c>
      <c r="E39" t="s">
        <v>121</v>
      </c>
      <c r="F39">
        <v>23</v>
      </c>
      <c r="G39" t="s">
        <v>12</v>
      </c>
      <c r="H39" t="s">
        <v>18</v>
      </c>
      <c r="I39" t="s">
        <v>29</v>
      </c>
      <c r="J39" t="s">
        <v>54</v>
      </c>
      <c r="K39" t="s">
        <v>61</v>
      </c>
      <c r="L39" t="s">
        <v>63</v>
      </c>
      <c r="M39" t="s">
        <v>67</v>
      </c>
      <c r="N39">
        <v>1</v>
      </c>
      <c r="O39" t="s">
        <v>69</v>
      </c>
      <c r="P39" t="s">
        <v>73</v>
      </c>
      <c r="Q39" t="s">
        <v>76</v>
      </c>
      <c r="R39" t="s">
        <v>61</v>
      </c>
      <c r="S39" t="s">
        <v>53</v>
      </c>
      <c r="T39" t="s">
        <v>83</v>
      </c>
      <c r="U39" t="s">
        <v>55</v>
      </c>
      <c r="V39">
        <v>2</v>
      </c>
      <c r="W39" t="s">
        <v>54</v>
      </c>
      <c r="X39">
        <v>2</v>
      </c>
      <c r="Y39">
        <v>2</v>
      </c>
      <c r="Z39" t="s">
        <v>96</v>
      </c>
      <c r="AA39" t="s">
        <v>122</v>
      </c>
    </row>
    <row r="40" spans="1:27" x14ac:dyDescent="0.25">
      <c r="A40">
        <v>39</v>
      </c>
      <c r="B40" t="s">
        <v>161</v>
      </c>
      <c r="C40" s="1">
        <v>45081</v>
      </c>
      <c r="D40" s="2">
        <v>0.4980324074074074</v>
      </c>
      <c r="E40" t="s">
        <v>121</v>
      </c>
      <c r="F40">
        <v>29</v>
      </c>
      <c r="G40" t="s">
        <v>13</v>
      </c>
      <c r="H40" t="s">
        <v>20</v>
      </c>
      <c r="I40" t="s">
        <v>32</v>
      </c>
      <c r="J40" t="s">
        <v>54</v>
      </c>
      <c r="K40" t="s">
        <v>59</v>
      </c>
      <c r="L40" t="s">
        <v>63</v>
      </c>
      <c r="M40" t="s">
        <v>67</v>
      </c>
      <c r="N40">
        <v>1</v>
      </c>
      <c r="O40" t="s">
        <v>55</v>
      </c>
      <c r="P40" t="s">
        <v>73</v>
      </c>
      <c r="Q40" t="s">
        <v>75</v>
      </c>
      <c r="R40" t="s">
        <v>73</v>
      </c>
      <c r="S40" t="s">
        <v>53</v>
      </c>
      <c r="T40" t="s">
        <v>83</v>
      </c>
      <c r="U40" t="s">
        <v>55</v>
      </c>
      <c r="V40">
        <v>2</v>
      </c>
      <c r="W40" t="s">
        <v>55</v>
      </c>
      <c r="X40">
        <v>2</v>
      </c>
      <c r="Y40">
        <v>2</v>
      </c>
      <c r="Z40" t="s">
        <v>90</v>
      </c>
      <c r="AA40" t="s">
        <v>98</v>
      </c>
    </row>
    <row r="41" spans="1:27" x14ac:dyDescent="0.25">
      <c r="A41">
        <v>40</v>
      </c>
      <c r="B41" t="s">
        <v>162</v>
      </c>
      <c r="C41" s="1">
        <v>45082</v>
      </c>
      <c r="D41" s="2">
        <v>0.50203703703703706</v>
      </c>
      <c r="E41" t="s">
        <v>163</v>
      </c>
      <c r="F41">
        <v>19</v>
      </c>
      <c r="G41" t="s">
        <v>12</v>
      </c>
      <c r="H41" t="s">
        <v>17</v>
      </c>
      <c r="I41" t="s">
        <v>32</v>
      </c>
      <c r="J41" t="s">
        <v>55</v>
      </c>
      <c r="K41" t="s">
        <v>59</v>
      </c>
      <c r="L41" t="s">
        <v>65</v>
      </c>
      <c r="M41" t="s">
        <v>67</v>
      </c>
      <c r="N41">
        <v>5</v>
      </c>
      <c r="O41" t="s">
        <v>55</v>
      </c>
      <c r="P41" t="s">
        <v>71</v>
      </c>
      <c r="Q41" t="s">
        <v>76</v>
      </c>
      <c r="R41" t="s">
        <v>61</v>
      </c>
      <c r="S41" t="s">
        <v>55</v>
      </c>
      <c r="T41" t="s">
        <v>61</v>
      </c>
      <c r="U41" t="s">
        <v>55</v>
      </c>
      <c r="V41">
        <v>3</v>
      </c>
      <c r="W41" t="s">
        <v>55</v>
      </c>
      <c r="X41">
        <v>3</v>
      </c>
      <c r="Y41">
        <v>5</v>
      </c>
      <c r="Z41" t="s">
        <v>90</v>
      </c>
      <c r="AA41" t="s">
        <v>100</v>
      </c>
    </row>
    <row r="42" spans="1:27" x14ac:dyDescent="0.25">
      <c r="A42">
        <v>41</v>
      </c>
      <c r="B42" t="s">
        <v>164</v>
      </c>
      <c r="C42" s="1">
        <v>45082</v>
      </c>
      <c r="D42" s="2">
        <v>0.50370370370370365</v>
      </c>
      <c r="E42" t="s">
        <v>163</v>
      </c>
      <c r="F42">
        <v>26</v>
      </c>
      <c r="G42" t="s">
        <v>12</v>
      </c>
      <c r="H42" t="s">
        <v>18</v>
      </c>
      <c r="I42" t="s">
        <v>52</v>
      </c>
      <c r="J42" t="s">
        <v>55</v>
      </c>
      <c r="K42" t="s">
        <v>17</v>
      </c>
      <c r="L42" t="s">
        <v>65</v>
      </c>
      <c r="M42" t="s">
        <v>67</v>
      </c>
      <c r="N42">
        <v>1</v>
      </c>
      <c r="O42" t="s">
        <v>55</v>
      </c>
      <c r="P42" t="s">
        <v>54</v>
      </c>
      <c r="Q42" t="s">
        <v>77</v>
      </c>
      <c r="R42" t="s">
        <v>54</v>
      </c>
      <c r="S42" t="s">
        <v>55</v>
      </c>
      <c r="T42" t="s">
        <v>83</v>
      </c>
      <c r="U42" t="s">
        <v>55</v>
      </c>
      <c r="V42">
        <v>1</v>
      </c>
      <c r="W42" t="s">
        <v>55</v>
      </c>
      <c r="X42">
        <v>2</v>
      </c>
      <c r="Y42">
        <v>2</v>
      </c>
      <c r="Z42" t="s">
        <v>90</v>
      </c>
      <c r="AA42" t="s">
        <v>125</v>
      </c>
    </row>
    <row r="43" spans="1:27" x14ac:dyDescent="0.25">
      <c r="A43">
        <v>42</v>
      </c>
      <c r="B43" t="s">
        <v>165</v>
      </c>
      <c r="C43" s="1">
        <v>45082</v>
      </c>
      <c r="D43" s="2">
        <v>0.5250231481481481</v>
      </c>
      <c r="E43" t="s">
        <v>163</v>
      </c>
      <c r="F43">
        <v>32</v>
      </c>
      <c r="G43" t="s">
        <v>13</v>
      </c>
      <c r="H43" t="s">
        <v>18</v>
      </c>
      <c r="I43" t="s">
        <v>52</v>
      </c>
      <c r="J43" t="s">
        <v>53</v>
      </c>
      <c r="K43" t="s">
        <v>61</v>
      </c>
      <c r="L43" t="s">
        <v>65</v>
      </c>
      <c r="M43" t="s">
        <v>66</v>
      </c>
      <c r="N43">
        <v>1</v>
      </c>
      <c r="O43" t="s">
        <v>53</v>
      </c>
      <c r="P43" t="s">
        <v>71</v>
      </c>
      <c r="Q43" t="s">
        <v>75</v>
      </c>
      <c r="R43" t="s">
        <v>72</v>
      </c>
      <c r="S43" t="s">
        <v>53</v>
      </c>
      <c r="T43" t="s">
        <v>83</v>
      </c>
      <c r="U43" t="s">
        <v>55</v>
      </c>
      <c r="V43">
        <v>1</v>
      </c>
      <c r="W43" t="s">
        <v>53</v>
      </c>
      <c r="X43">
        <v>4</v>
      </c>
      <c r="Y43">
        <v>1</v>
      </c>
      <c r="Z43" t="s">
        <v>92</v>
      </c>
      <c r="AA43" t="s">
        <v>166</v>
      </c>
    </row>
    <row r="44" spans="1:27" x14ac:dyDescent="0.25">
      <c r="A44">
        <v>43</v>
      </c>
      <c r="B44" t="s">
        <v>167</v>
      </c>
      <c r="C44" s="1">
        <v>45082</v>
      </c>
      <c r="D44" s="2">
        <v>0.52631944444444445</v>
      </c>
      <c r="E44" t="s">
        <v>163</v>
      </c>
      <c r="F44">
        <v>30</v>
      </c>
      <c r="G44" t="s">
        <v>12</v>
      </c>
      <c r="H44" t="s">
        <v>20</v>
      </c>
      <c r="I44" t="s">
        <v>50</v>
      </c>
      <c r="J44" t="s">
        <v>53</v>
      </c>
      <c r="K44" t="s">
        <v>17</v>
      </c>
      <c r="L44" t="s">
        <v>64</v>
      </c>
      <c r="M44" t="s">
        <v>67</v>
      </c>
      <c r="N44">
        <v>2</v>
      </c>
      <c r="O44" t="s">
        <v>55</v>
      </c>
      <c r="P44" t="s">
        <v>54</v>
      </c>
      <c r="Q44" t="s">
        <v>76</v>
      </c>
      <c r="R44" t="s">
        <v>73</v>
      </c>
      <c r="S44" t="s">
        <v>55</v>
      </c>
      <c r="T44" t="s">
        <v>83</v>
      </c>
      <c r="U44" t="s">
        <v>55</v>
      </c>
      <c r="V44">
        <v>1</v>
      </c>
      <c r="W44" t="s">
        <v>53</v>
      </c>
      <c r="X44">
        <v>4</v>
      </c>
      <c r="Y44">
        <v>1</v>
      </c>
      <c r="Z44" t="s">
        <v>95</v>
      </c>
      <c r="AA44" t="s">
        <v>122</v>
      </c>
    </row>
    <row r="45" spans="1:27" x14ac:dyDescent="0.25">
      <c r="A45">
        <v>44</v>
      </c>
      <c r="B45" t="s">
        <v>168</v>
      </c>
      <c r="C45" s="1">
        <v>45082</v>
      </c>
      <c r="D45" s="2">
        <v>0.52724537037037034</v>
      </c>
      <c r="E45" t="s">
        <v>163</v>
      </c>
      <c r="F45">
        <v>22</v>
      </c>
      <c r="G45" t="s">
        <v>12</v>
      </c>
      <c r="H45" t="s">
        <v>18</v>
      </c>
      <c r="I45" t="s">
        <v>31</v>
      </c>
      <c r="J45" t="s">
        <v>53</v>
      </c>
      <c r="K45" t="s">
        <v>17</v>
      </c>
      <c r="L45" t="s">
        <v>52</v>
      </c>
      <c r="M45" t="s">
        <v>67</v>
      </c>
      <c r="N45">
        <v>1</v>
      </c>
      <c r="O45" t="s">
        <v>55</v>
      </c>
      <c r="P45" t="s">
        <v>61</v>
      </c>
      <c r="Q45" t="s">
        <v>76</v>
      </c>
      <c r="R45" t="s">
        <v>73</v>
      </c>
      <c r="S45" t="s">
        <v>53</v>
      </c>
      <c r="T45" t="s">
        <v>83</v>
      </c>
      <c r="U45" t="s">
        <v>54</v>
      </c>
      <c r="V45">
        <v>5</v>
      </c>
      <c r="W45" t="s">
        <v>55</v>
      </c>
      <c r="X45">
        <v>3</v>
      </c>
      <c r="Y45">
        <v>2</v>
      </c>
      <c r="Z45" t="s">
        <v>95</v>
      </c>
      <c r="AA45" t="s">
        <v>125</v>
      </c>
    </row>
    <row r="46" spans="1:27" x14ac:dyDescent="0.25">
      <c r="A46">
        <v>45</v>
      </c>
      <c r="B46" t="s">
        <v>169</v>
      </c>
      <c r="C46" s="1">
        <v>45082</v>
      </c>
      <c r="D46" s="2">
        <v>0.53964120370370372</v>
      </c>
      <c r="E46" t="s">
        <v>163</v>
      </c>
      <c r="F46">
        <v>26</v>
      </c>
      <c r="G46" t="s">
        <v>12</v>
      </c>
      <c r="H46" t="s">
        <v>17</v>
      </c>
      <c r="I46" t="s">
        <v>25</v>
      </c>
      <c r="J46" t="s">
        <v>55</v>
      </c>
      <c r="K46" t="s">
        <v>60</v>
      </c>
      <c r="L46" t="s">
        <v>63</v>
      </c>
      <c r="M46" t="s">
        <v>67</v>
      </c>
      <c r="N46">
        <v>1</v>
      </c>
      <c r="O46" t="s">
        <v>55</v>
      </c>
      <c r="P46" t="s">
        <v>54</v>
      </c>
      <c r="Q46" t="s">
        <v>77</v>
      </c>
      <c r="R46" t="s">
        <v>72</v>
      </c>
      <c r="S46" t="s">
        <v>55</v>
      </c>
      <c r="T46" t="s">
        <v>83</v>
      </c>
      <c r="U46" t="s">
        <v>53</v>
      </c>
      <c r="V46">
        <v>2</v>
      </c>
      <c r="W46" t="s">
        <v>55</v>
      </c>
      <c r="X46">
        <v>2</v>
      </c>
      <c r="Y46">
        <v>2</v>
      </c>
      <c r="Z46" t="s">
        <v>95</v>
      </c>
      <c r="AA46" t="s">
        <v>100</v>
      </c>
    </row>
    <row r="47" spans="1:27" x14ac:dyDescent="0.25">
      <c r="A47">
        <v>46</v>
      </c>
      <c r="B47" t="s">
        <v>170</v>
      </c>
      <c r="C47" s="1">
        <v>45082</v>
      </c>
      <c r="D47" s="2">
        <v>0.12233796296296297</v>
      </c>
      <c r="E47" t="s">
        <v>163</v>
      </c>
      <c r="F47">
        <v>24</v>
      </c>
      <c r="G47" t="s">
        <v>12</v>
      </c>
      <c r="H47" t="s">
        <v>18</v>
      </c>
      <c r="I47" t="s">
        <v>25</v>
      </c>
      <c r="J47" t="s">
        <v>53</v>
      </c>
      <c r="K47" t="s">
        <v>59</v>
      </c>
      <c r="L47" t="s">
        <v>65</v>
      </c>
      <c r="M47" t="s">
        <v>67</v>
      </c>
      <c r="N47">
        <v>1</v>
      </c>
      <c r="O47" t="s">
        <v>55</v>
      </c>
      <c r="P47" t="s">
        <v>71</v>
      </c>
      <c r="Q47" t="s">
        <v>77</v>
      </c>
      <c r="R47" t="s">
        <v>71</v>
      </c>
      <c r="S47" t="s">
        <v>55</v>
      </c>
      <c r="T47" t="s">
        <v>82</v>
      </c>
      <c r="U47" t="s">
        <v>55</v>
      </c>
      <c r="V47">
        <v>1</v>
      </c>
      <c r="W47" t="s">
        <v>55</v>
      </c>
      <c r="X47">
        <v>1</v>
      </c>
      <c r="Y47">
        <v>1</v>
      </c>
      <c r="Z47" t="s">
        <v>96</v>
      </c>
      <c r="AA47" t="s">
        <v>98</v>
      </c>
    </row>
    <row r="48" spans="1:27" x14ac:dyDescent="0.25">
      <c r="A48">
        <v>47</v>
      </c>
      <c r="B48" t="s">
        <v>171</v>
      </c>
      <c r="C48" s="1">
        <v>45082</v>
      </c>
      <c r="D48" s="2">
        <v>0.18501157407407406</v>
      </c>
      <c r="E48" t="s">
        <v>163</v>
      </c>
      <c r="F48">
        <v>23</v>
      </c>
      <c r="G48" t="s">
        <v>12</v>
      </c>
      <c r="H48" t="s">
        <v>17</v>
      </c>
      <c r="I48" t="s">
        <v>26</v>
      </c>
      <c r="J48" t="s">
        <v>55</v>
      </c>
      <c r="K48" t="s">
        <v>17</v>
      </c>
      <c r="L48" t="s">
        <v>65</v>
      </c>
      <c r="M48" t="s">
        <v>67</v>
      </c>
      <c r="N48">
        <v>5</v>
      </c>
      <c r="O48" t="s">
        <v>55</v>
      </c>
      <c r="P48" t="s">
        <v>54</v>
      </c>
      <c r="Q48" t="s">
        <v>77</v>
      </c>
      <c r="R48" t="s">
        <v>71</v>
      </c>
      <c r="S48" t="s">
        <v>53</v>
      </c>
      <c r="T48" t="s">
        <v>82</v>
      </c>
      <c r="U48" t="s">
        <v>55</v>
      </c>
      <c r="V48">
        <v>4</v>
      </c>
      <c r="W48" t="s">
        <v>55</v>
      </c>
      <c r="X48">
        <v>4</v>
      </c>
      <c r="Y48">
        <v>4</v>
      </c>
      <c r="Z48" t="s">
        <v>96</v>
      </c>
      <c r="AA48" t="s">
        <v>125</v>
      </c>
    </row>
    <row r="49" spans="1:27" x14ac:dyDescent="0.25">
      <c r="A49">
        <v>48</v>
      </c>
      <c r="B49" t="s">
        <v>172</v>
      </c>
      <c r="C49" s="1">
        <v>45082</v>
      </c>
      <c r="D49" s="2">
        <v>0.30324074074074076</v>
      </c>
      <c r="E49" t="s">
        <v>163</v>
      </c>
      <c r="F49">
        <v>24</v>
      </c>
      <c r="G49" t="s">
        <v>12</v>
      </c>
      <c r="H49" t="s">
        <v>18</v>
      </c>
      <c r="I49" t="s">
        <v>32</v>
      </c>
      <c r="J49" t="s">
        <v>54</v>
      </c>
      <c r="K49" t="s">
        <v>17</v>
      </c>
      <c r="L49" t="s">
        <v>64</v>
      </c>
      <c r="M49" t="s">
        <v>67</v>
      </c>
      <c r="N49">
        <v>3</v>
      </c>
      <c r="O49" t="s">
        <v>69</v>
      </c>
      <c r="P49" t="s">
        <v>61</v>
      </c>
      <c r="Q49" t="s">
        <v>75</v>
      </c>
      <c r="R49" t="s">
        <v>54</v>
      </c>
      <c r="S49" t="s">
        <v>53</v>
      </c>
      <c r="T49" t="s">
        <v>84</v>
      </c>
      <c r="U49" t="s">
        <v>54</v>
      </c>
      <c r="V49">
        <v>3</v>
      </c>
      <c r="W49" t="s">
        <v>54</v>
      </c>
      <c r="X49">
        <v>3</v>
      </c>
      <c r="Y49">
        <v>3</v>
      </c>
      <c r="Z49" t="s">
        <v>93</v>
      </c>
      <c r="AA49" t="s">
        <v>125</v>
      </c>
    </row>
    <row r="50" spans="1:27" x14ac:dyDescent="0.25">
      <c r="A50">
        <v>49</v>
      </c>
      <c r="B50" t="s">
        <v>173</v>
      </c>
      <c r="C50" s="1">
        <v>45082</v>
      </c>
      <c r="D50" s="2">
        <v>0.36349537037037039</v>
      </c>
      <c r="E50" t="s">
        <v>163</v>
      </c>
      <c r="F50">
        <v>23</v>
      </c>
      <c r="G50" t="s">
        <v>12</v>
      </c>
      <c r="H50" t="s">
        <v>17</v>
      </c>
      <c r="I50" t="s">
        <v>52</v>
      </c>
      <c r="J50" t="s">
        <v>53</v>
      </c>
      <c r="K50" t="s">
        <v>59</v>
      </c>
      <c r="L50" t="s">
        <v>65</v>
      </c>
      <c r="M50" t="s">
        <v>67</v>
      </c>
      <c r="N50">
        <v>1</v>
      </c>
      <c r="O50" t="s">
        <v>55</v>
      </c>
      <c r="P50" t="s">
        <v>54</v>
      </c>
      <c r="Q50" t="s">
        <v>76</v>
      </c>
      <c r="R50" t="s">
        <v>71</v>
      </c>
      <c r="S50" t="s">
        <v>53</v>
      </c>
      <c r="T50" t="s">
        <v>82</v>
      </c>
      <c r="U50" t="s">
        <v>55</v>
      </c>
      <c r="V50">
        <v>4</v>
      </c>
      <c r="W50" t="s">
        <v>54</v>
      </c>
      <c r="X50">
        <v>3</v>
      </c>
      <c r="Y50">
        <v>3</v>
      </c>
      <c r="Z50" t="s">
        <v>96</v>
      </c>
      <c r="AA50" t="s">
        <v>125</v>
      </c>
    </row>
    <row r="51" spans="1:27" x14ac:dyDescent="0.25">
      <c r="A51">
        <v>50</v>
      </c>
      <c r="B51" t="s">
        <v>174</v>
      </c>
      <c r="C51" s="1">
        <v>45082</v>
      </c>
      <c r="D51" s="2">
        <v>0.38908564814814817</v>
      </c>
      <c r="E51" t="s">
        <v>163</v>
      </c>
      <c r="F51">
        <v>24</v>
      </c>
      <c r="G51" t="s">
        <v>13</v>
      </c>
      <c r="H51" t="s">
        <v>17</v>
      </c>
      <c r="I51" t="s">
        <v>32</v>
      </c>
      <c r="J51" t="s">
        <v>53</v>
      </c>
      <c r="K51" t="s">
        <v>17</v>
      </c>
      <c r="L51" t="s">
        <v>65</v>
      </c>
      <c r="M51" t="s">
        <v>67</v>
      </c>
      <c r="N51">
        <v>1</v>
      </c>
      <c r="O51" t="s">
        <v>55</v>
      </c>
      <c r="P51" t="s">
        <v>71</v>
      </c>
      <c r="Q51" t="s">
        <v>75</v>
      </c>
      <c r="R51" t="s">
        <v>73</v>
      </c>
      <c r="S51" t="s">
        <v>53</v>
      </c>
      <c r="T51" t="s">
        <v>82</v>
      </c>
      <c r="U51" t="s">
        <v>55</v>
      </c>
      <c r="V51">
        <v>1</v>
      </c>
      <c r="W51" t="s">
        <v>55</v>
      </c>
      <c r="X51">
        <v>1</v>
      </c>
      <c r="Y51">
        <v>2</v>
      </c>
      <c r="Z51" t="s">
        <v>95</v>
      </c>
      <c r="AA51" t="s">
        <v>125</v>
      </c>
    </row>
    <row r="52" spans="1:27" x14ac:dyDescent="0.25">
      <c r="A52">
        <v>51</v>
      </c>
      <c r="B52" t="s">
        <v>175</v>
      </c>
      <c r="C52" s="1">
        <v>45082</v>
      </c>
      <c r="D52" s="2">
        <v>0.41456018518518517</v>
      </c>
      <c r="E52" t="s">
        <v>163</v>
      </c>
      <c r="F52">
        <v>23</v>
      </c>
      <c r="G52" t="s">
        <v>12</v>
      </c>
      <c r="H52" t="s">
        <v>20</v>
      </c>
      <c r="I52" t="s">
        <v>29</v>
      </c>
      <c r="J52" t="s">
        <v>53</v>
      </c>
      <c r="K52" t="s">
        <v>17</v>
      </c>
      <c r="L52" t="s">
        <v>65</v>
      </c>
      <c r="M52" t="s">
        <v>67</v>
      </c>
      <c r="N52">
        <v>1</v>
      </c>
      <c r="O52" t="s">
        <v>55</v>
      </c>
      <c r="P52" t="s">
        <v>61</v>
      </c>
      <c r="Q52" t="s">
        <v>75</v>
      </c>
      <c r="R52" t="s">
        <v>72</v>
      </c>
      <c r="S52" t="s">
        <v>53</v>
      </c>
      <c r="T52" t="s">
        <v>82</v>
      </c>
      <c r="U52" t="s">
        <v>55</v>
      </c>
      <c r="V52">
        <v>5</v>
      </c>
      <c r="W52" t="s">
        <v>53</v>
      </c>
      <c r="X52">
        <v>4</v>
      </c>
      <c r="Y52">
        <v>3</v>
      </c>
      <c r="Z52" t="s">
        <v>90</v>
      </c>
      <c r="AA52" t="s">
        <v>98</v>
      </c>
    </row>
    <row r="53" spans="1:27" x14ac:dyDescent="0.25">
      <c r="A53">
        <v>52</v>
      </c>
      <c r="B53" t="s">
        <v>176</v>
      </c>
      <c r="C53" s="1">
        <v>45082</v>
      </c>
      <c r="D53" s="2">
        <v>0.44210648148148146</v>
      </c>
      <c r="E53" t="s">
        <v>163</v>
      </c>
      <c r="F53">
        <v>25</v>
      </c>
      <c r="G53" t="s">
        <v>13</v>
      </c>
      <c r="H53" t="s">
        <v>18</v>
      </c>
      <c r="I53" t="s">
        <v>52</v>
      </c>
      <c r="J53" t="s">
        <v>54</v>
      </c>
      <c r="K53" t="s">
        <v>59</v>
      </c>
      <c r="L53" t="s">
        <v>65</v>
      </c>
      <c r="M53" t="s">
        <v>66</v>
      </c>
      <c r="N53">
        <v>4</v>
      </c>
      <c r="O53" t="s">
        <v>55</v>
      </c>
      <c r="P53" t="s">
        <v>73</v>
      </c>
      <c r="Q53" t="s">
        <v>75</v>
      </c>
      <c r="R53" t="s">
        <v>73</v>
      </c>
      <c r="S53" t="s">
        <v>55</v>
      </c>
      <c r="T53" t="s">
        <v>82</v>
      </c>
      <c r="U53" t="s">
        <v>55</v>
      </c>
      <c r="V53">
        <v>3</v>
      </c>
      <c r="W53" t="s">
        <v>54</v>
      </c>
      <c r="X53">
        <v>3</v>
      </c>
      <c r="Y53">
        <v>3</v>
      </c>
      <c r="Z53" t="s">
        <v>96</v>
      </c>
      <c r="AA53" t="s">
        <v>125</v>
      </c>
    </row>
    <row r="54" spans="1:27" x14ac:dyDescent="0.25">
      <c r="A54">
        <v>53</v>
      </c>
      <c r="B54" t="s">
        <v>177</v>
      </c>
      <c r="C54" s="1">
        <v>45082</v>
      </c>
      <c r="D54" s="2">
        <v>0.44277777777777777</v>
      </c>
      <c r="E54" t="s">
        <v>163</v>
      </c>
      <c r="F54">
        <v>24</v>
      </c>
      <c r="G54" t="s">
        <v>12</v>
      </c>
      <c r="H54" t="s">
        <v>18</v>
      </c>
      <c r="I54" t="s">
        <v>25</v>
      </c>
      <c r="J54" t="s">
        <v>53</v>
      </c>
      <c r="K54" t="s">
        <v>17</v>
      </c>
      <c r="L54" t="s">
        <v>65</v>
      </c>
      <c r="M54" t="s">
        <v>67</v>
      </c>
      <c r="N54">
        <v>1</v>
      </c>
      <c r="O54" t="s">
        <v>55</v>
      </c>
      <c r="P54" t="s">
        <v>73</v>
      </c>
      <c r="Q54" t="s">
        <v>76</v>
      </c>
      <c r="R54" t="s">
        <v>61</v>
      </c>
      <c r="S54" t="s">
        <v>53</v>
      </c>
      <c r="T54" t="s">
        <v>82</v>
      </c>
      <c r="U54" t="s">
        <v>55</v>
      </c>
      <c r="V54">
        <v>1</v>
      </c>
      <c r="W54" t="s">
        <v>55</v>
      </c>
      <c r="X54">
        <v>2</v>
      </c>
      <c r="Y54">
        <v>2</v>
      </c>
      <c r="Z54" t="s">
        <v>95</v>
      </c>
      <c r="AA54" t="s">
        <v>100</v>
      </c>
    </row>
    <row r="55" spans="1:27" x14ac:dyDescent="0.25">
      <c r="A55">
        <v>54</v>
      </c>
      <c r="B55" t="s">
        <v>178</v>
      </c>
      <c r="C55" s="1">
        <v>45082</v>
      </c>
      <c r="D55" s="2">
        <v>0.4536574074074074</v>
      </c>
      <c r="E55" t="s">
        <v>163</v>
      </c>
      <c r="F55">
        <v>21</v>
      </c>
      <c r="G55" t="s">
        <v>12</v>
      </c>
      <c r="H55" t="s">
        <v>17</v>
      </c>
      <c r="I55" t="s">
        <v>50</v>
      </c>
      <c r="J55" t="s">
        <v>53</v>
      </c>
      <c r="K55" t="s">
        <v>17</v>
      </c>
      <c r="L55" t="s">
        <v>65</v>
      </c>
      <c r="M55" t="s">
        <v>66</v>
      </c>
      <c r="N55">
        <v>1</v>
      </c>
      <c r="O55" t="s">
        <v>55</v>
      </c>
      <c r="P55" t="s">
        <v>61</v>
      </c>
      <c r="Q55" t="s">
        <v>75</v>
      </c>
      <c r="R55" t="s">
        <v>73</v>
      </c>
      <c r="S55" t="s">
        <v>55</v>
      </c>
      <c r="T55" t="s">
        <v>82</v>
      </c>
      <c r="U55" t="s">
        <v>55</v>
      </c>
      <c r="V55">
        <v>1</v>
      </c>
      <c r="W55" t="s">
        <v>54</v>
      </c>
      <c r="X55">
        <v>3</v>
      </c>
      <c r="Y55">
        <v>1</v>
      </c>
      <c r="Z55" t="s">
        <v>95</v>
      </c>
      <c r="AA55" t="s">
        <v>122</v>
      </c>
    </row>
    <row r="56" spans="1:27" x14ac:dyDescent="0.25">
      <c r="A56">
        <v>55</v>
      </c>
      <c r="B56" t="s">
        <v>179</v>
      </c>
      <c r="C56" s="1">
        <v>45082</v>
      </c>
      <c r="D56" s="2">
        <v>0.47269675925925925</v>
      </c>
      <c r="E56" t="s">
        <v>163</v>
      </c>
      <c r="F56">
        <v>23</v>
      </c>
      <c r="G56" t="s">
        <v>12</v>
      </c>
      <c r="H56" t="s">
        <v>18</v>
      </c>
      <c r="I56" t="s">
        <v>32</v>
      </c>
      <c r="J56" t="s">
        <v>53</v>
      </c>
      <c r="K56" t="s">
        <v>17</v>
      </c>
      <c r="L56" t="s">
        <v>65</v>
      </c>
      <c r="M56" t="s">
        <v>67</v>
      </c>
      <c r="N56">
        <v>1</v>
      </c>
      <c r="O56" t="s">
        <v>69</v>
      </c>
      <c r="P56" t="s">
        <v>61</v>
      </c>
      <c r="Q56" t="s">
        <v>75</v>
      </c>
      <c r="R56" t="s">
        <v>72</v>
      </c>
      <c r="S56" t="s">
        <v>53</v>
      </c>
      <c r="T56" t="s">
        <v>83</v>
      </c>
      <c r="U56" t="s">
        <v>55</v>
      </c>
      <c r="V56">
        <v>3</v>
      </c>
      <c r="W56" t="s">
        <v>54</v>
      </c>
      <c r="X56">
        <v>3</v>
      </c>
      <c r="Y56">
        <v>3</v>
      </c>
      <c r="Z56" t="s">
        <v>96</v>
      </c>
      <c r="AA56" t="s">
        <v>122</v>
      </c>
    </row>
    <row r="57" spans="1:27" x14ac:dyDescent="0.25">
      <c r="A57">
        <v>56</v>
      </c>
      <c r="B57" t="s">
        <v>180</v>
      </c>
      <c r="C57" s="1">
        <v>45082</v>
      </c>
      <c r="D57" s="2">
        <v>0.4964351851851852</v>
      </c>
      <c r="E57" t="s">
        <v>163</v>
      </c>
      <c r="F57">
        <v>26</v>
      </c>
      <c r="G57" t="s">
        <v>12</v>
      </c>
      <c r="H57" t="s">
        <v>18</v>
      </c>
      <c r="I57" t="s">
        <v>29</v>
      </c>
      <c r="J57" t="s">
        <v>53</v>
      </c>
      <c r="K57" t="s">
        <v>61</v>
      </c>
      <c r="L57" t="s">
        <v>64</v>
      </c>
      <c r="M57" t="s">
        <v>67</v>
      </c>
      <c r="N57">
        <v>1</v>
      </c>
      <c r="O57" t="s">
        <v>69</v>
      </c>
      <c r="P57" t="s">
        <v>54</v>
      </c>
      <c r="Q57" t="s">
        <v>77</v>
      </c>
      <c r="R57" t="s">
        <v>54</v>
      </c>
      <c r="S57" t="s">
        <v>55</v>
      </c>
      <c r="T57" t="s">
        <v>82</v>
      </c>
      <c r="U57" t="s">
        <v>55</v>
      </c>
      <c r="V57">
        <v>4</v>
      </c>
      <c r="W57" t="s">
        <v>55</v>
      </c>
      <c r="X57">
        <v>2</v>
      </c>
      <c r="Y57">
        <v>2</v>
      </c>
      <c r="Z57" t="s">
        <v>93</v>
      </c>
      <c r="AA57" t="s">
        <v>100</v>
      </c>
    </row>
    <row r="58" spans="1:27" x14ac:dyDescent="0.25">
      <c r="A58">
        <v>57</v>
      </c>
      <c r="B58" t="s">
        <v>181</v>
      </c>
      <c r="C58" s="1">
        <v>45082</v>
      </c>
      <c r="D58" s="2">
        <v>4.929398148148148E-2</v>
      </c>
      <c r="E58" t="s">
        <v>121</v>
      </c>
      <c r="F58">
        <v>23</v>
      </c>
      <c r="G58" t="s">
        <v>12</v>
      </c>
      <c r="H58" t="s">
        <v>17</v>
      </c>
      <c r="I58" t="s">
        <v>35</v>
      </c>
      <c r="J58" t="s">
        <v>55</v>
      </c>
      <c r="K58" t="s">
        <v>59</v>
      </c>
      <c r="L58" t="s">
        <v>65</v>
      </c>
      <c r="M58" t="s">
        <v>66</v>
      </c>
      <c r="N58">
        <v>1</v>
      </c>
      <c r="O58" t="s">
        <v>55</v>
      </c>
      <c r="P58" t="s">
        <v>54</v>
      </c>
      <c r="Q58" t="s">
        <v>76</v>
      </c>
      <c r="R58" t="s">
        <v>54</v>
      </c>
      <c r="S58" t="s">
        <v>55</v>
      </c>
      <c r="T58" t="s">
        <v>83</v>
      </c>
      <c r="U58" t="s">
        <v>55</v>
      </c>
      <c r="V58">
        <v>1</v>
      </c>
      <c r="W58" t="s">
        <v>54</v>
      </c>
      <c r="X58">
        <v>3</v>
      </c>
      <c r="Y58">
        <v>2</v>
      </c>
      <c r="Z58" t="s">
        <v>96</v>
      </c>
      <c r="AA58" t="s">
        <v>125</v>
      </c>
    </row>
    <row r="59" spans="1:27" x14ac:dyDescent="0.25">
      <c r="A59">
        <v>58</v>
      </c>
      <c r="B59" t="s">
        <v>182</v>
      </c>
      <c r="C59" s="1">
        <v>45082</v>
      </c>
      <c r="D59" s="2">
        <v>6.0509259259259263E-2</v>
      </c>
      <c r="E59" t="s">
        <v>121</v>
      </c>
      <c r="F59">
        <v>23</v>
      </c>
      <c r="G59" t="s">
        <v>12</v>
      </c>
      <c r="H59" t="s">
        <v>17</v>
      </c>
      <c r="I59" t="s">
        <v>25</v>
      </c>
      <c r="J59" t="s">
        <v>55</v>
      </c>
      <c r="K59" t="s">
        <v>17</v>
      </c>
      <c r="L59" t="s">
        <v>65</v>
      </c>
      <c r="M59" t="s">
        <v>67</v>
      </c>
      <c r="N59">
        <v>4</v>
      </c>
      <c r="O59" t="s">
        <v>55</v>
      </c>
      <c r="P59" t="s">
        <v>54</v>
      </c>
      <c r="Q59" t="s">
        <v>77</v>
      </c>
      <c r="R59" t="s">
        <v>54</v>
      </c>
      <c r="S59" t="s">
        <v>55</v>
      </c>
      <c r="T59" t="s">
        <v>82</v>
      </c>
      <c r="U59" t="s">
        <v>55</v>
      </c>
      <c r="V59">
        <v>3</v>
      </c>
      <c r="W59" t="s">
        <v>53</v>
      </c>
      <c r="X59">
        <v>3</v>
      </c>
      <c r="Y59">
        <v>3</v>
      </c>
      <c r="Z59" t="s">
        <v>93</v>
      </c>
      <c r="AA59" t="s">
        <v>122</v>
      </c>
    </row>
    <row r="60" spans="1:27" x14ac:dyDescent="0.25">
      <c r="A60">
        <v>59</v>
      </c>
      <c r="B60" t="s">
        <v>183</v>
      </c>
      <c r="C60" s="1">
        <v>45082</v>
      </c>
      <c r="D60" s="2">
        <v>6.1620370370370367E-2</v>
      </c>
      <c r="E60" t="s">
        <v>121</v>
      </c>
      <c r="F60">
        <v>40</v>
      </c>
      <c r="G60" t="s">
        <v>13</v>
      </c>
      <c r="H60" t="s">
        <v>17</v>
      </c>
      <c r="I60" t="s">
        <v>29</v>
      </c>
      <c r="J60" t="s">
        <v>53</v>
      </c>
      <c r="K60" t="s">
        <v>59</v>
      </c>
      <c r="L60" t="s">
        <v>65</v>
      </c>
      <c r="M60" t="s">
        <v>67</v>
      </c>
      <c r="N60">
        <v>1</v>
      </c>
      <c r="O60" t="s">
        <v>55</v>
      </c>
      <c r="P60" t="s">
        <v>73</v>
      </c>
      <c r="Q60" t="s">
        <v>75</v>
      </c>
      <c r="R60" t="s">
        <v>72</v>
      </c>
      <c r="S60" t="s">
        <v>55</v>
      </c>
      <c r="T60" t="s">
        <v>82</v>
      </c>
      <c r="U60" t="s">
        <v>55</v>
      </c>
      <c r="V60">
        <v>4</v>
      </c>
      <c r="W60" t="s">
        <v>54</v>
      </c>
      <c r="X60">
        <v>2</v>
      </c>
      <c r="Y60">
        <v>1</v>
      </c>
      <c r="Z60" t="s">
        <v>90</v>
      </c>
      <c r="AA60" t="s">
        <v>122</v>
      </c>
    </row>
    <row r="61" spans="1:27" x14ac:dyDescent="0.25">
      <c r="A61">
        <v>60</v>
      </c>
      <c r="B61" t="s">
        <v>184</v>
      </c>
      <c r="C61" s="1">
        <v>45082</v>
      </c>
      <c r="D61" s="2">
        <v>6.4548611111111112E-2</v>
      </c>
      <c r="E61" t="s">
        <v>121</v>
      </c>
      <c r="F61">
        <v>25</v>
      </c>
      <c r="G61" t="s">
        <v>12</v>
      </c>
      <c r="H61" t="s">
        <v>20</v>
      </c>
      <c r="I61" t="s">
        <v>22</v>
      </c>
      <c r="J61" t="s">
        <v>54</v>
      </c>
      <c r="K61" t="s">
        <v>17</v>
      </c>
      <c r="L61" t="s">
        <v>63</v>
      </c>
      <c r="M61" t="s">
        <v>67</v>
      </c>
      <c r="N61">
        <v>5</v>
      </c>
      <c r="O61" t="s">
        <v>69</v>
      </c>
      <c r="P61" t="s">
        <v>54</v>
      </c>
      <c r="Q61" t="s">
        <v>76</v>
      </c>
      <c r="R61" t="s">
        <v>73</v>
      </c>
      <c r="S61" t="s">
        <v>53</v>
      </c>
      <c r="T61" t="s">
        <v>83</v>
      </c>
      <c r="U61" t="s">
        <v>54</v>
      </c>
      <c r="V61">
        <v>3</v>
      </c>
      <c r="W61" t="s">
        <v>54</v>
      </c>
      <c r="X61">
        <v>3</v>
      </c>
      <c r="Y61">
        <v>3</v>
      </c>
      <c r="Z61" t="s">
        <v>96</v>
      </c>
      <c r="AA61" t="s">
        <v>98</v>
      </c>
    </row>
    <row r="62" spans="1:27" x14ac:dyDescent="0.25">
      <c r="A62">
        <v>61</v>
      </c>
      <c r="B62" t="s">
        <v>185</v>
      </c>
      <c r="C62" s="1">
        <v>45082</v>
      </c>
      <c r="D62" s="2">
        <v>6.6446759259259261E-2</v>
      </c>
      <c r="E62" t="s">
        <v>121</v>
      </c>
      <c r="F62">
        <v>24</v>
      </c>
      <c r="G62" t="s">
        <v>13</v>
      </c>
      <c r="H62" t="s">
        <v>20</v>
      </c>
      <c r="I62" t="s">
        <v>52</v>
      </c>
      <c r="J62" t="s">
        <v>54</v>
      </c>
      <c r="K62" t="s">
        <v>59</v>
      </c>
      <c r="L62" t="s">
        <v>65</v>
      </c>
      <c r="M62" t="s">
        <v>67</v>
      </c>
      <c r="N62">
        <v>4</v>
      </c>
      <c r="O62" t="s">
        <v>55</v>
      </c>
      <c r="P62" t="s">
        <v>54</v>
      </c>
      <c r="Q62" t="s">
        <v>75</v>
      </c>
      <c r="R62" t="s">
        <v>54</v>
      </c>
      <c r="S62" t="s">
        <v>55</v>
      </c>
      <c r="T62" t="s">
        <v>83</v>
      </c>
      <c r="U62" t="s">
        <v>54</v>
      </c>
      <c r="V62">
        <v>4</v>
      </c>
      <c r="W62" t="s">
        <v>54</v>
      </c>
      <c r="X62">
        <v>1</v>
      </c>
      <c r="Y62">
        <v>2</v>
      </c>
      <c r="Z62" t="s">
        <v>96</v>
      </c>
      <c r="AA62" t="s">
        <v>100</v>
      </c>
    </row>
    <row r="63" spans="1:27" x14ac:dyDescent="0.25">
      <c r="A63">
        <v>62</v>
      </c>
      <c r="B63" t="s">
        <v>186</v>
      </c>
      <c r="C63" s="1">
        <v>45082</v>
      </c>
      <c r="D63" s="2">
        <v>6.6481481481481475E-2</v>
      </c>
      <c r="E63" t="s">
        <v>121</v>
      </c>
      <c r="F63">
        <v>23</v>
      </c>
      <c r="G63" t="s">
        <v>12</v>
      </c>
      <c r="H63" t="s">
        <v>18</v>
      </c>
      <c r="I63" t="s">
        <v>26</v>
      </c>
      <c r="J63" t="s">
        <v>53</v>
      </c>
      <c r="K63" t="s">
        <v>17</v>
      </c>
      <c r="L63" t="s">
        <v>65</v>
      </c>
      <c r="M63" t="s">
        <v>66</v>
      </c>
      <c r="N63">
        <v>4</v>
      </c>
      <c r="O63" t="s">
        <v>55</v>
      </c>
      <c r="P63" t="s">
        <v>54</v>
      </c>
      <c r="Q63" t="s">
        <v>75</v>
      </c>
      <c r="R63" t="s">
        <v>54</v>
      </c>
      <c r="S63" t="s">
        <v>55</v>
      </c>
      <c r="T63" t="s">
        <v>61</v>
      </c>
      <c r="U63" t="s">
        <v>54</v>
      </c>
      <c r="V63">
        <v>3</v>
      </c>
      <c r="W63" t="s">
        <v>54</v>
      </c>
      <c r="X63">
        <v>3</v>
      </c>
      <c r="Y63">
        <v>3</v>
      </c>
      <c r="Z63" t="s">
        <v>95</v>
      </c>
      <c r="AA63" t="s">
        <v>125</v>
      </c>
    </row>
    <row r="64" spans="1:27" x14ac:dyDescent="0.25">
      <c r="A64">
        <v>63</v>
      </c>
      <c r="B64" t="s">
        <v>187</v>
      </c>
      <c r="C64" s="1">
        <v>45082</v>
      </c>
      <c r="D64" s="2">
        <v>6.7372685185185188E-2</v>
      </c>
      <c r="E64" t="s">
        <v>121</v>
      </c>
      <c r="F64">
        <v>24</v>
      </c>
      <c r="G64" t="s">
        <v>13</v>
      </c>
      <c r="H64" t="s">
        <v>18</v>
      </c>
      <c r="I64" t="s">
        <v>52</v>
      </c>
      <c r="J64" t="s">
        <v>54</v>
      </c>
      <c r="K64" t="s">
        <v>17</v>
      </c>
      <c r="L64" t="s">
        <v>65</v>
      </c>
      <c r="M64" t="s">
        <v>67</v>
      </c>
      <c r="N64">
        <v>1</v>
      </c>
      <c r="O64" t="s">
        <v>55</v>
      </c>
      <c r="P64" t="s">
        <v>54</v>
      </c>
      <c r="Q64" t="s">
        <v>76</v>
      </c>
      <c r="R64" t="s">
        <v>72</v>
      </c>
      <c r="S64" t="s">
        <v>55</v>
      </c>
      <c r="T64" t="s">
        <v>82</v>
      </c>
      <c r="U64" t="s">
        <v>55</v>
      </c>
      <c r="V64">
        <v>2</v>
      </c>
      <c r="W64" t="s">
        <v>55</v>
      </c>
      <c r="X64">
        <v>3</v>
      </c>
      <c r="Y64">
        <v>2</v>
      </c>
      <c r="Z64" t="s">
        <v>95</v>
      </c>
      <c r="AA64" t="s">
        <v>100</v>
      </c>
    </row>
    <row r="65" spans="1:27" x14ac:dyDescent="0.25">
      <c r="A65">
        <v>64</v>
      </c>
      <c r="B65" t="s">
        <v>188</v>
      </c>
      <c r="C65" s="1">
        <v>45082</v>
      </c>
      <c r="D65" s="2">
        <v>7.1527777777777773E-2</v>
      </c>
      <c r="E65" t="s">
        <v>121</v>
      </c>
      <c r="F65">
        <v>24</v>
      </c>
      <c r="G65" t="s">
        <v>13</v>
      </c>
      <c r="H65" t="s">
        <v>18</v>
      </c>
      <c r="I65" t="s">
        <v>52</v>
      </c>
      <c r="J65" t="s">
        <v>53</v>
      </c>
      <c r="K65" t="s">
        <v>59</v>
      </c>
      <c r="L65" t="s">
        <v>63</v>
      </c>
      <c r="M65" t="s">
        <v>67</v>
      </c>
      <c r="N65">
        <v>1</v>
      </c>
      <c r="O65" t="s">
        <v>69</v>
      </c>
      <c r="P65" t="s">
        <v>72</v>
      </c>
      <c r="Q65" t="s">
        <v>75</v>
      </c>
      <c r="R65" t="s">
        <v>61</v>
      </c>
      <c r="S65" t="s">
        <v>53</v>
      </c>
      <c r="T65" t="s">
        <v>82</v>
      </c>
      <c r="U65" t="s">
        <v>55</v>
      </c>
      <c r="V65">
        <v>3</v>
      </c>
      <c r="W65" t="s">
        <v>54</v>
      </c>
      <c r="X65">
        <v>3</v>
      </c>
      <c r="Y65">
        <v>3</v>
      </c>
      <c r="Z65" t="s">
        <v>96</v>
      </c>
      <c r="AA65" t="s">
        <v>125</v>
      </c>
    </row>
    <row r="66" spans="1:27" x14ac:dyDescent="0.25">
      <c r="A66">
        <v>65</v>
      </c>
      <c r="B66" t="s">
        <v>189</v>
      </c>
      <c r="C66" s="1">
        <v>45082</v>
      </c>
      <c r="D66" s="2">
        <v>7.3263888888888892E-2</v>
      </c>
      <c r="E66" t="s">
        <v>121</v>
      </c>
      <c r="F66">
        <v>24</v>
      </c>
      <c r="G66" t="s">
        <v>12</v>
      </c>
      <c r="H66" t="s">
        <v>18</v>
      </c>
      <c r="I66" t="s">
        <v>25</v>
      </c>
      <c r="J66" t="s">
        <v>54</v>
      </c>
      <c r="K66" t="s">
        <v>17</v>
      </c>
      <c r="L66" t="s">
        <v>63</v>
      </c>
      <c r="M66" t="s">
        <v>66</v>
      </c>
      <c r="N66">
        <v>3</v>
      </c>
      <c r="O66" t="s">
        <v>69</v>
      </c>
      <c r="P66" t="s">
        <v>54</v>
      </c>
      <c r="Q66" t="s">
        <v>75</v>
      </c>
      <c r="R66" t="s">
        <v>54</v>
      </c>
      <c r="S66" t="s">
        <v>53</v>
      </c>
      <c r="T66" t="s">
        <v>84</v>
      </c>
      <c r="U66" t="s">
        <v>54</v>
      </c>
      <c r="V66">
        <v>3</v>
      </c>
      <c r="W66" t="s">
        <v>55</v>
      </c>
      <c r="X66">
        <v>3</v>
      </c>
      <c r="Y66">
        <v>3</v>
      </c>
      <c r="Z66" t="s">
        <v>93</v>
      </c>
      <c r="AA66" t="s">
        <v>98</v>
      </c>
    </row>
    <row r="67" spans="1:27" x14ac:dyDescent="0.25">
      <c r="A67">
        <v>66</v>
      </c>
      <c r="B67" t="s">
        <v>190</v>
      </c>
      <c r="C67" s="1">
        <v>45082</v>
      </c>
      <c r="D67" s="2">
        <v>7.9490740740740737E-2</v>
      </c>
      <c r="E67" t="s">
        <v>121</v>
      </c>
      <c r="F67">
        <v>26</v>
      </c>
      <c r="G67" t="s">
        <v>13</v>
      </c>
      <c r="H67" t="s">
        <v>17</v>
      </c>
      <c r="I67" t="s">
        <v>52</v>
      </c>
      <c r="J67" t="s">
        <v>53</v>
      </c>
      <c r="K67" t="s">
        <v>59</v>
      </c>
      <c r="L67" t="s">
        <v>65</v>
      </c>
      <c r="M67" t="s">
        <v>67</v>
      </c>
      <c r="N67">
        <v>4</v>
      </c>
      <c r="O67" t="s">
        <v>55</v>
      </c>
      <c r="P67" t="s">
        <v>73</v>
      </c>
      <c r="Q67" t="s">
        <v>75</v>
      </c>
      <c r="R67" t="s">
        <v>61</v>
      </c>
      <c r="S67" t="s">
        <v>55</v>
      </c>
      <c r="T67" t="s">
        <v>84</v>
      </c>
      <c r="U67" t="s">
        <v>55</v>
      </c>
      <c r="V67">
        <v>3</v>
      </c>
      <c r="W67" t="s">
        <v>55</v>
      </c>
      <c r="X67">
        <v>3</v>
      </c>
      <c r="Y67">
        <v>4</v>
      </c>
      <c r="Z67" t="s">
        <v>90</v>
      </c>
      <c r="AA67" t="s">
        <v>125</v>
      </c>
    </row>
    <row r="68" spans="1:27" x14ac:dyDescent="0.25">
      <c r="A68">
        <v>67</v>
      </c>
      <c r="B68" t="s">
        <v>191</v>
      </c>
      <c r="C68" s="1">
        <v>45082</v>
      </c>
      <c r="D68" s="2">
        <v>9.0659722222222225E-2</v>
      </c>
      <c r="E68" t="s">
        <v>121</v>
      </c>
      <c r="F68">
        <v>23</v>
      </c>
      <c r="G68" t="s">
        <v>12</v>
      </c>
      <c r="H68" t="s">
        <v>17</v>
      </c>
      <c r="I68" t="s">
        <v>30</v>
      </c>
      <c r="J68" t="s">
        <v>54</v>
      </c>
      <c r="K68" t="s">
        <v>17</v>
      </c>
      <c r="L68" t="s">
        <v>63</v>
      </c>
      <c r="M68" t="s">
        <v>66</v>
      </c>
      <c r="N68">
        <v>1</v>
      </c>
      <c r="O68" t="s">
        <v>55</v>
      </c>
      <c r="P68" t="s">
        <v>54</v>
      </c>
      <c r="Q68" t="s">
        <v>76</v>
      </c>
      <c r="R68" t="s">
        <v>73</v>
      </c>
      <c r="S68" t="s">
        <v>53</v>
      </c>
      <c r="T68" t="s">
        <v>82</v>
      </c>
      <c r="U68" t="s">
        <v>55</v>
      </c>
      <c r="V68">
        <v>2</v>
      </c>
      <c r="W68" t="s">
        <v>54</v>
      </c>
      <c r="X68">
        <v>3</v>
      </c>
      <c r="Y68">
        <v>3</v>
      </c>
      <c r="Z68" t="s">
        <v>96</v>
      </c>
      <c r="AA68" t="s">
        <v>125</v>
      </c>
    </row>
    <row r="69" spans="1:27" x14ac:dyDescent="0.25">
      <c r="A69">
        <v>68</v>
      </c>
      <c r="B69" t="s">
        <v>192</v>
      </c>
      <c r="C69" s="1">
        <v>45082</v>
      </c>
      <c r="D69" s="2">
        <v>9.4629629629629633E-2</v>
      </c>
      <c r="E69" t="s">
        <v>121</v>
      </c>
      <c r="F69">
        <v>23</v>
      </c>
      <c r="G69" t="s">
        <v>12</v>
      </c>
      <c r="H69" t="s">
        <v>17</v>
      </c>
      <c r="I69" t="s">
        <v>26</v>
      </c>
      <c r="J69" t="s">
        <v>53</v>
      </c>
      <c r="K69" t="s">
        <v>59</v>
      </c>
      <c r="L69" t="s">
        <v>63</v>
      </c>
      <c r="M69" t="s">
        <v>67</v>
      </c>
      <c r="N69">
        <v>1</v>
      </c>
      <c r="O69" t="s">
        <v>55</v>
      </c>
      <c r="P69" t="s">
        <v>54</v>
      </c>
      <c r="Q69" t="s">
        <v>75</v>
      </c>
      <c r="R69" t="s">
        <v>72</v>
      </c>
      <c r="S69" t="s">
        <v>53</v>
      </c>
      <c r="T69" t="s">
        <v>82</v>
      </c>
      <c r="U69" t="s">
        <v>55</v>
      </c>
      <c r="V69">
        <v>3</v>
      </c>
      <c r="W69" t="s">
        <v>54</v>
      </c>
      <c r="X69">
        <v>3</v>
      </c>
      <c r="Y69">
        <v>1</v>
      </c>
      <c r="Z69" t="s">
        <v>96</v>
      </c>
      <c r="AA69" t="s">
        <v>125</v>
      </c>
    </row>
    <row r="70" spans="1:27" x14ac:dyDescent="0.25">
      <c r="A70">
        <v>69</v>
      </c>
      <c r="B70" t="s">
        <v>193</v>
      </c>
      <c r="C70" s="1">
        <v>45082</v>
      </c>
      <c r="D70" s="2">
        <v>9.5659722222222215E-2</v>
      </c>
      <c r="E70" t="s">
        <v>121</v>
      </c>
      <c r="F70">
        <v>24</v>
      </c>
      <c r="G70" t="s">
        <v>12</v>
      </c>
      <c r="H70" t="s">
        <v>20</v>
      </c>
      <c r="I70" t="s">
        <v>52</v>
      </c>
      <c r="J70" t="s">
        <v>54</v>
      </c>
      <c r="K70" t="s">
        <v>59</v>
      </c>
      <c r="L70" t="s">
        <v>65</v>
      </c>
      <c r="M70" t="s">
        <v>67</v>
      </c>
      <c r="N70">
        <v>1</v>
      </c>
      <c r="O70" t="s">
        <v>55</v>
      </c>
      <c r="P70" t="s">
        <v>54</v>
      </c>
      <c r="Q70" t="s">
        <v>76</v>
      </c>
      <c r="R70" t="s">
        <v>54</v>
      </c>
      <c r="S70" t="s">
        <v>55</v>
      </c>
      <c r="T70" t="s">
        <v>84</v>
      </c>
      <c r="U70" t="s">
        <v>55</v>
      </c>
      <c r="V70">
        <v>3</v>
      </c>
      <c r="W70" t="s">
        <v>55</v>
      </c>
      <c r="X70">
        <v>3</v>
      </c>
      <c r="Y70">
        <v>2</v>
      </c>
      <c r="Z70" t="s">
        <v>95</v>
      </c>
      <c r="AA70" t="s">
        <v>125</v>
      </c>
    </row>
    <row r="71" spans="1:27" x14ac:dyDescent="0.25">
      <c r="A71">
        <v>70</v>
      </c>
      <c r="B71" t="s">
        <v>194</v>
      </c>
      <c r="C71" s="1">
        <v>45082</v>
      </c>
      <c r="D71" s="2">
        <v>9.8344907407407409E-2</v>
      </c>
      <c r="E71" t="s">
        <v>121</v>
      </c>
      <c r="F71">
        <v>23</v>
      </c>
      <c r="G71" t="s">
        <v>13</v>
      </c>
      <c r="H71" t="s">
        <v>18</v>
      </c>
      <c r="I71" t="s">
        <v>52</v>
      </c>
      <c r="J71" t="s">
        <v>53</v>
      </c>
      <c r="K71" t="s">
        <v>17</v>
      </c>
      <c r="L71" t="s">
        <v>65</v>
      </c>
      <c r="M71" t="s">
        <v>66</v>
      </c>
      <c r="N71">
        <v>1</v>
      </c>
      <c r="O71" t="s">
        <v>69</v>
      </c>
      <c r="P71" t="s">
        <v>61</v>
      </c>
      <c r="Q71" t="s">
        <v>77</v>
      </c>
      <c r="R71" t="s">
        <v>72</v>
      </c>
      <c r="S71" t="s">
        <v>53</v>
      </c>
      <c r="T71" t="s">
        <v>83</v>
      </c>
      <c r="U71" t="s">
        <v>54</v>
      </c>
      <c r="V71">
        <v>3</v>
      </c>
      <c r="W71" t="s">
        <v>54</v>
      </c>
      <c r="X71">
        <v>3</v>
      </c>
      <c r="Y71">
        <v>3</v>
      </c>
      <c r="Z71" t="s">
        <v>96</v>
      </c>
      <c r="AA71" t="s">
        <v>195</v>
      </c>
    </row>
    <row r="72" spans="1:27" x14ac:dyDescent="0.25">
      <c r="A72">
        <v>71</v>
      </c>
      <c r="B72" t="s">
        <v>196</v>
      </c>
      <c r="C72" s="1">
        <v>45082</v>
      </c>
      <c r="D72" s="2">
        <v>0.10025462962962962</v>
      </c>
      <c r="E72" t="s">
        <v>121</v>
      </c>
      <c r="F72">
        <v>24</v>
      </c>
      <c r="G72" t="s">
        <v>12</v>
      </c>
      <c r="H72" t="s">
        <v>18</v>
      </c>
      <c r="I72" t="s">
        <v>25</v>
      </c>
      <c r="J72" t="s">
        <v>55</v>
      </c>
      <c r="K72" t="s">
        <v>17</v>
      </c>
      <c r="L72" t="s">
        <v>65</v>
      </c>
      <c r="M72" t="s">
        <v>67</v>
      </c>
      <c r="N72">
        <v>1</v>
      </c>
      <c r="O72" t="s">
        <v>55</v>
      </c>
      <c r="P72" t="s">
        <v>73</v>
      </c>
      <c r="Q72" t="s">
        <v>75</v>
      </c>
      <c r="R72" t="s">
        <v>73</v>
      </c>
      <c r="S72" t="s">
        <v>55</v>
      </c>
      <c r="T72" t="s">
        <v>83</v>
      </c>
      <c r="U72" t="s">
        <v>55</v>
      </c>
      <c r="V72">
        <v>1</v>
      </c>
      <c r="W72" t="s">
        <v>55</v>
      </c>
      <c r="X72">
        <v>2</v>
      </c>
      <c r="Y72">
        <v>2</v>
      </c>
      <c r="Z72" t="s">
        <v>90</v>
      </c>
      <c r="AA72" t="s">
        <v>125</v>
      </c>
    </row>
    <row r="73" spans="1:27" x14ac:dyDescent="0.25">
      <c r="A73">
        <v>72</v>
      </c>
      <c r="B73" t="s">
        <v>197</v>
      </c>
      <c r="C73" s="1">
        <v>45082</v>
      </c>
      <c r="D73" s="2">
        <v>0.10101851851851852</v>
      </c>
      <c r="E73" t="s">
        <v>121</v>
      </c>
      <c r="F73">
        <v>36</v>
      </c>
      <c r="G73" t="s">
        <v>12</v>
      </c>
      <c r="H73" t="s">
        <v>20</v>
      </c>
      <c r="I73" t="s">
        <v>51</v>
      </c>
      <c r="J73" t="s">
        <v>54</v>
      </c>
      <c r="K73" t="s">
        <v>60</v>
      </c>
      <c r="L73" t="s">
        <v>65</v>
      </c>
      <c r="M73" t="s">
        <v>67</v>
      </c>
      <c r="N73">
        <v>5</v>
      </c>
      <c r="O73" t="s">
        <v>55</v>
      </c>
      <c r="P73" t="s">
        <v>73</v>
      </c>
      <c r="Q73" t="s">
        <v>75</v>
      </c>
      <c r="R73" t="s">
        <v>72</v>
      </c>
      <c r="S73" t="s">
        <v>55</v>
      </c>
      <c r="T73" t="s">
        <v>82</v>
      </c>
      <c r="U73" t="s">
        <v>53</v>
      </c>
      <c r="V73">
        <v>2</v>
      </c>
      <c r="W73" t="s">
        <v>54</v>
      </c>
      <c r="X73">
        <v>3</v>
      </c>
      <c r="Y73">
        <v>1</v>
      </c>
      <c r="Z73" t="s">
        <v>95</v>
      </c>
      <c r="AA73" t="s">
        <v>100</v>
      </c>
    </row>
    <row r="74" spans="1:27" x14ac:dyDescent="0.25">
      <c r="A74">
        <v>73</v>
      </c>
      <c r="B74" t="s">
        <v>198</v>
      </c>
      <c r="C74" s="1">
        <v>45082</v>
      </c>
      <c r="D74" s="2">
        <v>0.10289351851851852</v>
      </c>
      <c r="E74" t="s">
        <v>121</v>
      </c>
      <c r="F74">
        <v>26</v>
      </c>
      <c r="G74" t="s">
        <v>13</v>
      </c>
      <c r="H74" t="s">
        <v>18</v>
      </c>
      <c r="I74" t="s">
        <v>50</v>
      </c>
      <c r="J74" t="s">
        <v>53</v>
      </c>
      <c r="K74" t="s">
        <v>61</v>
      </c>
      <c r="L74" t="s">
        <v>64</v>
      </c>
      <c r="M74" t="s">
        <v>67</v>
      </c>
      <c r="N74">
        <v>1</v>
      </c>
      <c r="O74" t="s">
        <v>55</v>
      </c>
      <c r="P74" t="s">
        <v>54</v>
      </c>
      <c r="Q74" t="s">
        <v>76</v>
      </c>
      <c r="R74" t="s">
        <v>54</v>
      </c>
      <c r="S74" t="s">
        <v>55</v>
      </c>
      <c r="T74" t="s">
        <v>83</v>
      </c>
      <c r="U74" t="s">
        <v>55</v>
      </c>
      <c r="V74">
        <v>1</v>
      </c>
      <c r="W74" t="s">
        <v>55</v>
      </c>
      <c r="X74">
        <v>2</v>
      </c>
      <c r="Y74">
        <v>1</v>
      </c>
      <c r="Z74" t="s">
        <v>96</v>
      </c>
      <c r="AA74" t="s">
        <v>125</v>
      </c>
    </row>
    <row r="75" spans="1:27" x14ac:dyDescent="0.25">
      <c r="A75">
        <v>74</v>
      </c>
      <c r="B75" t="s">
        <v>199</v>
      </c>
      <c r="C75" s="1">
        <v>45082</v>
      </c>
      <c r="D75" s="2">
        <v>0.11556712962962963</v>
      </c>
      <c r="E75" t="s">
        <v>121</v>
      </c>
      <c r="F75">
        <v>31</v>
      </c>
      <c r="G75" t="s">
        <v>13</v>
      </c>
      <c r="H75" t="s">
        <v>20</v>
      </c>
      <c r="I75" t="s">
        <v>51</v>
      </c>
      <c r="J75" t="s">
        <v>53</v>
      </c>
      <c r="K75" t="s">
        <v>17</v>
      </c>
      <c r="L75" t="s">
        <v>65</v>
      </c>
      <c r="M75" t="s">
        <v>66</v>
      </c>
      <c r="N75">
        <v>1</v>
      </c>
      <c r="O75" t="s">
        <v>55</v>
      </c>
      <c r="P75" t="s">
        <v>54</v>
      </c>
      <c r="Q75" t="s">
        <v>75</v>
      </c>
      <c r="R75" t="s">
        <v>73</v>
      </c>
      <c r="S75" t="s">
        <v>53</v>
      </c>
      <c r="T75" t="s">
        <v>82</v>
      </c>
      <c r="U75" t="s">
        <v>55</v>
      </c>
      <c r="V75">
        <v>4</v>
      </c>
      <c r="W75" t="s">
        <v>54</v>
      </c>
      <c r="X75">
        <v>3</v>
      </c>
      <c r="Y75">
        <v>1</v>
      </c>
      <c r="Z75" t="s">
        <v>91</v>
      </c>
      <c r="AA75" t="s">
        <v>122</v>
      </c>
    </row>
    <row r="76" spans="1:27" x14ac:dyDescent="0.25">
      <c r="A76">
        <v>75</v>
      </c>
      <c r="B76" t="s">
        <v>200</v>
      </c>
      <c r="C76" s="1">
        <v>45082</v>
      </c>
      <c r="D76" s="2">
        <v>0.14445601851851853</v>
      </c>
      <c r="E76" t="s">
        <v>121</v>
      </c>
      <c r="F76">
        <v>23</v>
      </c>
      <c r="G76" t="s">
        <v>13</v>
      </c>
      <c r="H76" t="s">
        <v>18</v>
      </c>
      <c r="I76" t="s">
        <v>52</v>
      </c>
      <c r="J76" t="s">
        <v>53</v>
      </c>
      <c r="K76" t="s">
        <v>61</v>
      </c>
      <c r="L76" t="s">
        <v>63</v>
      </c>
      <c r="M76" t="s">
        <v>67</v>
      </c>
      <c r="N76">
        <v>1</v>
      </c>
      <c r="O76" t="s">
        <v>69</v>
      </c>
      <c r="P76" t="s">
        <v>73</v>
      </c>
      <c r="Q76" t="s">
        <v>76</v>
      </c>
      <c r="R76" t="s">
        <v>72</v>
      </c>
      <c r="S76" t="s">
        <v>53</v>
      </c>
      <c r="T76" t="s">
        <v>82</v>
      </c>
      <c r="U76" t="s">
        <v>55</v>
      </c>
      <c r="V76">
        <v>2</v>
      </c>
      <c r="W76" t="s">
        <v>53</v>
      </c>
      <c r="X76">
        <v>3</v>
      </c>
      <c r="Y76">
        <v>2</v>
      </c>
      <c r="Z76" t="s">
        <v>95</v>
      </c>
      <c r="AA76" t="s">
        <v>122</v>
      </c>
    </row>
    <row r="77" spans="1:27" x14ac:dyDescent="0.25">
      <c r="A77">
        <v>76</v>
      </c>
      <c r="B77" t="s">
        <v>201</v>
      </c>
      <c r="C77" s="1">
        <v>45082</v>
      </c>
      <c r="D77" s="2">
        <v>0.19921296296296295</v>
      </c>
      <c r="E77" t="s">
        <v>121</v>
      </c>
      <c r="F77">
        <v>23</v>
      </c>
      <c r="G77" t="s">
        <v>12</v>
      </c>
      <c r="H77" t="s">
        <v>18</v>
      </c>
      <c r="I77" t="s">
        <v>50</v>
      </c>
      <c r="J77" t="s">
        <v>55</v>
      </c>
      <c r="K77" t="s">
        <v>17</v>
      </c>
      <c r="L77" t="s">
        <v>65</v>
      </c>
      <c r="M77" t="s">
        <v>67</v>
      </c>
      <c r="N77">
        <v>1</v>
      </c>
      <c r="O77" t="s">
        <v>55</v>
      </c>
      <c r="P77" t="s">
        <v>54</v>
      </c>
      <c r="Q77" t="s">
        <v>75</v>
      </c>
      <c r="R77" t="s">
        <v>61</v>
      </c>
      <c r="S77" t="s">
        <v>53</v>
      </c>
      <c r="T77" t="s">
        <v>82</v>
      </c>
      <c r="U77" t="s">
        <v>55</v>
      </c>
      <c r="V77">
        <v>3</v>
      </c>
      <c r="W77" t="s">
        <v>55</v>
      </c>
      <c r="X77">
        <v>2</v>
      </c>
      <c r="Y77">
        <v>2</v>
      </c>
      <c r="Z77" t="s">
        <v>96</v>
      </c>
      <c r="AA77" t="s">
        <v>125</v>
      </c>
    </row>
    <row r="78" spans="1:27" x14ac:dyDescent="0.25">
      <c r="A78">
        <v>77</v>
      </c>
      <c r="B78" t="s">
        <v>202</v>
      </c>
      <c r="C78" s="1">
        <v>45082</v>
      </c>
      <c r="D78" s="2">
        <v>0.20119212962962962</v>
      </c>
      <c r="E78" t="s">
        <v>121</v>
      </c>
      <c r="F78">
        <v>30</v>
      </c>
      <c r="G78" t="s">
        <v>13</v>
      </c>
      <c r="H78" t="s">
        <v>21</v>
      </c>
      <c r="I78" t="s">
        <v>48</v>
      </c>
      <c r="J78" t="s">
        <v>55</v>
      </c>
      <c r="K78" t="s">
        <v>59</v>
      </c>
      <c r="L78" t="s">
        <v>64</v>
      </c>
      <c r="M78" t="s">
        <v>67</v>
      </c>
      <c r="N78">
        <v>4</v>
      </c>
      <c r="O78" t="s">
        <v>55</v>
      </c>
      <c r="P78" t="s">
        <v>73</v>
      </c>
      <c r="Q78" t="s">
        <v>76</v>
      </c>
      <c r="R78" t="s">
        <v>71</v>
      </c>
      <c r="S78" t="s">
        <v>55</v>
      </c>
      <c r="T78" t="s">
        <v>83</v>
      </c>
      <c r="U78" t="s">
        <v>55</v>
      </c>
      <c r="V78">
        <v>4</v>
      </c>
      <c r="W78" t="s">
        <v>55</v>
      </c>
      <c r="X78">
        <v>4</v>
      </c>
      <c r="Y78">
        <v>4</v>
      </c>
      <c r="Z78" t="s">
        <v>93</v>
      </c>
      <c r="AA78" t="s">
        <v>98</v>
      </c>
    </row>
    <row r="79" spans="1:27" x14ac:dyDescent="0.25">
      <c r="A79">
        <v>78</v>
      </c>
      <c r="B79" t="s">
        <v>203</v>
      </c>
      <c r="C79" s="1">
        <v>45082</v>
      </c>
      <c r="D79" s="2">
        <v>0.20177083333333334</v>
      </c>
      <c r="E79" t="s">
        <v>121</v>
      </c>
      <c r="F79">
        <v>24</v>
      </c>
      <c r="G79" t="s">
        <v>12</v>
      </c>
      <c r="H79" t="s">
        <v>18</v>
      </c>
      <c r="I79" t="s">
        <v>52</v>
      </c>
      <c r="J79" t="s">
        <v>53</v>
      </c>
      <c r="K79" t="s">
        <v>61</v>
      </c>
      <c r="L79" t="s">
        <v>63</v>
      </c>
      <c r="M79" t="s">
        <v>67</v>
      </c>
      <c r="N79">
        <v>2</v>
      </c>
      <c r="O79" t="s">
        <v>55</v>
      </c>
      <c r="P79" t="s">
        <v>54</v>
      </c>
      <c r="Q79" t="s">
        <v>76</v>
      </c>
      <c r="R79" t="s">
        <v>73</v>
      </c>
      <c r="S79" t="s">
        <v>53</v>
      </c>
      <c r="T79" t="s">
        <v>83</v>
      </c>
      <c r="U79" t="s">
        <v>55</v>
      </c>
      <c r="V79">
        <v>2</v>
      </c>
      <c r="W79" t="s">
        <v>54</v>
      </c>
      <c r="X79">
        <v>2</v>
      </c>
      <c r="Y79">
        <v>2</v>
      </c>
      <c r="Z79" t="s">
        <v>96</v>
      </c>
      <c r="AA79" t="s">
        <v>125</v>
      </c>
    </row>
    <row r="80" spans="1:27" x14ac:dyDescent="0.25">
      <c r="A80">
        <v>79</v>
      </c>
      <c r="B80" t="s">
        <v>204</v>
      </c>
      <c r="C80" s="1">
        <v>45082</v>
      </c>
      <c r="D80" s="2">
        <v>0.20189814814814816</v>
      </c>
      <c r="E80" t="s">
        <v>121</v>
      </c>
      <c r="F80">
        <v>47</v>
      </c>
      <c r="G80" t="s">
        <v>14</v>
      </c>
      <c r="H80" t="s">
        <v>18</v>
      </c>
      <c r="I80" t="s">
        <v>52</v>
      </c>
      <c r="J80" t="s">
        <v>54</v>
      </c>
      <c r="K80" t="s">
        <v>61</v>
      </c>
      <c r="L80" t="s">
        <v>52</v>
      </c>
      <c r="M80" t="s">
        <v>66</v>
      </c>
      <c r="N80">
        <v>2</v>
      </c>
      <c r="O80" t="s">
        <v>69</v>
      </c>
      <c r="P80" t="s">
        <v>72</v>
      </c>
      <c r="Q80" t="s">
        <v>75</v>
      </c>
      <c r="R80" t="s">
        <v>72</v>
      </c>
      <c r="S80" t="s">
        <v>53</v>
      </c>
      <c r="T80" t="s">
        <v>72</v>
      </c>
      <c r="U80" t="s">
        <v>54</v>
      </c>
      <c r="V80">
        <v>2</v>
      </c>
      <c r="W80" t="s">
        <v>53</v>
      </c>
      <c r="X80">
        <v>2</v>
      </c>
      <c r="Y80">
        <v>2</v>
      </c>
      <c r="Z80" t="s">
        <v>95</v>
      </c>
      <c r="AA80" t="s">
        <v>100</v>
      </c>
    </row>
    <row r="81" spans="1:27" x14ac:dyDescent="0.25">
      <c r="A81">
        <v>80</v>
      </c>
      <c r="B81" t="s">
        <v>205</v>
      </c>
      <c r="C81" s="1">
        <v>45082</v>
      </c>
      <c r="D81" s="2">
        <v>0.20291666666666666</v>
      </c>
      <c r="E81" t="s">
        <v>121</v>
      </c>
      <c r="F81">
        <v>54</v>
      </c>
      <c r="G81" t="s">
        <v>8</v>
      </c>
      <c r="H81" t="s">
        <v>19</v>
      </c>
      <c r="I81" t="s">
        <v>40</v>
      </c>
      <c r="J81" t="s">
        <v>55</v>
      </c>
      <c r="K81" t="s">
        <v>60</v>
      </c>
      <c r="L81" t="s">
        <v>63</v>
      </c>
      <c r="M81" t="s">
        <v>67</v>
      </c>
      <c r="N81">
        <v>4</v>
      </c>
      <c r="O81" t="s">
        <v>55</v>
      </c>
      <c r="P81" t="s">
        <v>71</v>
      </c>
      <c r="Q81" t="s">
        <v>52</v>
      </c>
      <c r="R81" t="s">
        <v>71</v>
      </c>
      <c r="S81" t="s">
        <v>55</v>
      </c>
      <c r="T81" t="s">
        <v>82</v>
      </c>
      <c r="U81" t="s">
        <v>55</v>
      </c>
      <c r="V81">
        <v>5</v>
      </c>
      <c r="W81" t="s">
        <v>55</v>
      </c>
      <c r="X81">
        <v>5</v>
      </c>
      <c r="Y81">
        <v>5</v>
      </c>
      <c r="Z81" t="s">
        <v>90</v>
      </c>
      <c r="AA81" t="s">
        <v>100</v>
      </c>
    </row>
    <row r="82" spans="1:27" x14ac:dyDescent="0.25">
      <c r="A82">
        <v>81</v>
      </c>
      <c r="B82" t="s">
        <v>206</v>
      </c>
      <c r="C82" s="1">
        <v>45082</v>
      </c>
      <c r="D82" s="2">
        <v>0.28431712962962963</v>
      </c>
      <c r="E82" t="s">
        <v>121</v>
      </c>
      <c r="F82">
        <v>58</v>
      </c>
      <c r="G82" t="s">
        <v>13</v>
      </c>
      <c r="H82" t="s">
        <v>20</v>
      </c>
      <c r="I82" t="s">
        <v>35</v>
      </c>
      <c r="J82" t="s">
        <v>53</v>
      </c>
      <c r="K82" t="s">
        <v>59</v>
      </c>
      <c r="L82" t="s">
        <v>65</v>
      </c>
      <c r="M82" t="s">
        <v>67</v>
      </c>
      <c r="N82">
        <v>5</v>
      </c>
      <c r="O82" t="s">
        <v>55</v>
      </c>
      <c r="P82" t="s">
        <v>54</v>
      </c>
      <c r="Q82" t="s">
        <v>75</v>
      </c>
      <c r="R82" t="s">
        <v>72</v>
      </c>
      <c r="S82" t="s">
        <v>53</v>
      </c>
      <c r="T82" t="s">
        <v>72</v>
      </c>
      <c r="U82" t="s">
        <v>53</v>
      </c>
      <c r="V82">
        <v>4</v>
      </c>
      <c r="W82" t="s">
        <v>53</v>
      </c>
      <c r="X82">
        <v>3</v>
      </c>
      <c r="Y82">
        <v>3</v>
      </c>
      <c r="Z82" t="s">
        <v>90</v>
      </c>
      <c r="AA82" t="s">
        <v>122</v>
      </c>
    </row>
    <row r="83" spans="1:27" x14ac:dyDescent="0.25">
      <c r="A83">
        <v>82</v>
      </c>
      <c r="B83" t="s">
        <v>207</v>
      </c>
      <c r="C83" s="1">
        <v>45082</v>
      </c>
      <c r="D83" s="2">
        <v>0.29468749999999999</v>
      </c>
      <c r="E83" t="s">
        <v>121</v>
      </c>
      <c r="F83">
        <v>53</v>
      </c>
      <c r="G83" t="s">
        <v>12</v>
      </c>
      <c r="H83" t="s">
        <v>18</v>
      </c>
      <c r="I83" t="s">
        <v>50</v>
      </c>
      <c r="J83" t="s">
        <v>53</v>
      </c>
      <c r="K83" t="s">
        <v>59</v>
      </c>
      <c r="L83" t="s">
        <v>65</v>
      </c>
      <c r="M83" t="s">
        <v>67</v>
      </c>
      <c r="N83">
        <v>3</v>
      </c>
      <c r="O83" t="s">
        <v>53</v>
      </c>
      <c r="P83" t="s">
        <v>61</v>
      </c>
      <c r="Q83" t="s">
        <v>75</v>
      </c>
      <c r="R83" t="s">
        <v>72</v>
      </c>
      <c r="S83" t="s">
        <v>53</v>
      </c>
      <c r="T83" t="s">
        <v>83</v>
      </c>
      <c r="U83" t="s">
        <v>55</v>
      </c>
      <c r="V83">
        <v>2</v>
      </c>
      <c r="W83" t="s">
        <v>55</v>
      </c>
      <c r="X83">
        <v>2</v>
      </c>
      <c r="Y83">
        <v>1</v>
      </c>
      <c r="Z83" t="s">
        <v>90</v>
      </c>
      <c r="AA83" t="s">
        <v>122</v>
      </c>
    </row>
    <row r="84" spans="1:27" x14ac:dyDescent="0.25">
      <c r="A84">
        <v>83</v>
      </c>
      <c r="B84" t="s">
        <v>208</v>
      </c>
      <c r="C84" s="1">
        <v>45082</v>
      </c>
      <c r="D84" s="2">
        <v>0.33754629629629629</v>
      </c>
      <c r="E84" t="s">
        <v>121</v>
      </c>
      <c r="F84">
        <v>23</v>
      </c>
      <c r="G84" t="s">
        <v>14</v>
      </c>
      <c r="H84" t="s">
        <v>21</v>
      </c>
      <c r="I84" t="s">
        <v>22</v>
      </c>
      <c r="J84" t="s">
        <v>53</v>
      </c>
      <c r="K84" t="s">
        <v>60</v>
      </c>
      <c r="L84" t="s">
        <v>63</v>
      </c>
      <c r="M84" t="s">
        <v>67</v>
      </c>
      <c r="N84">
        <v>5</v>
      </c>
      <c r="O84" t="s">
        <v>69</v>
      </c>
      <c r="P84" t="s">
        <v>54</v>
      </c>
      <c r="Q84" t="s">
        <v>76</v>
      </c>
      <c r="R84" t="s">
        <v>54</v>
      </c>
      <c r="S84" t="s">
        <v>55</v>
      </c>
      <c r="T84" t="s">
        <v>84</v>
      </c>
      <c r="U84" t="s">
        <v>54</v>
      </c>
      <c r="V84">
        <v>3</v>
      </c>
      <c r="W84" t="s">
        <v>54</v>
      </c>
      <c r="X84">
        <v>3</v>
      </c>
      <c r="Y84">
        <v>3</v>
      </c>
      <c r="Z84" t="s">
        <v>93</v>
      </c>
      <c r="AA84" t="s">
        <v>122</v>
      </c>
    </row>
    <row r="85" spans="1:27" x14ac:dyDescent="0.25">
      <c r="A85">
        <v>84</v>
      </c>
      <c r="B85" t="s">
        <v>209</v>
      </c>
      <c r="C85" s="1">
        <v>45082</v>
      </c>
      <c r="D85" s="2">
        <v>0.33879629629629632</v>
      </c>
      <c r="E85" t="s">
        <v>121</v>
      </c>
      <c r="F85">
        <v>25</v>
      </c>
      <c r="G85" t="s">
        <v>8</v>
      </c>
      <c r="H85" t="s">
        <v>17</v>
      </c>
      <c r="I85" t="s">
        <v>44</v>
      </c>
      <c r="J85" t="s">
        <v>55</v>
      </c>
      <c r="K85" t="s">
        <v>59</v>
      </c>
      <c r="L85" t="s">
        <v>64</v>
      </c>
      <c r="M85" t="s">
        <v>67</v>
      </c>
      <c r="N85">
        <v>5</v>
      </c>
      <c r="O85" t="s">
        <v>69</v>
      </c>
      <c r="P85" t="s">
        <v>72</v>
      </c>
      <c r="Q85" t="s">
        <v>75</v>
      </c>
      <c r="R85" t="s">
        <v>54</v>
      </c>
      <c r="S85" t="s">
        <v>55</v>
      </c>
      <c r="T85" t="s">
        <v>84</v>
      </c>
      <c r="U85" t="s">
        <v>54</v>
      </c>
      <c r="V85">
        <v>4</v>
      </c>
      <c r="W85" t="s">
        <v>54</v>
      </c>
      <c r="X85">
        <v>3</v>
      </c>
      <c r="Y85">
        <v>3</v>
      </c>
      <c r="Z85" t="s">
        <v>93</v>
      </c>
      <c r="AA85" t="s">
        <v>98</v>
      </c>
    </row>
    <row r="86" spans="1:27" x14ac:dyDescent="0.25">
      <c r="A86">
        <v>85</v>
      </c>
      <c r="B86" t="s">
        <v>210</v>
      </c>
      <c r="C86" s="1">
        <v>45082</v>
      </c>
      <c r="D86" s="2">
        <v>0.36399305555555556</v>
      </c>
      <c r="E86" t="s">
        <v>121</v>
      </c>
      <c r="F86">
        <v>23</v>
      </c>
      <c r="G86" t="s">
        <v>12</v>
      </c>
      <c r="H86" t="s">
        <v>18</v>
      </c>
      <c r="I86" t="s">
        <v>22</v>
      </c>
      <c r="J86" t="s">
        <v>53</v>
      </c>
      <c r="K86" t="s">
        <v>61</v>
      </c>
      <c r="L86" t="s">
        <v>63</v>
      </c>
      <c r="M86" t="s">
        <v>67</v>
      </c>
      <c r="N86">
        <v>1</v>
      </c>
      <c r="O86" t="s">
        <v>69</v>
      </c>
      <c r="P86" t="s">
        <v>61</v>
      </c>
      <c r="Q86" t="s">
        <v>76</v>
      </c>
      <c r="R86" t="s">
        <v>61</v>
      </c>
      <c r="S86" t="s">
        <v>53</v>
      </c>
      <c r="T86" t="s">
        <v>84</v>
      </c>
      <c r="U86" t="s">
        <v>55</v>
      </c>
      <c r="V86">
        <v>2</v>
      </c>
      <c r="W86" t="s">
        <v>54</v>
      </c>
      <c r="X86">
        <v>3</v>
      </c>
      <c r="Y86">
        <v>2</v>
      </c>
      <c r="Z86" t="s">
        <v>95</v>
      </c>
      <c r="AA86" t="s">
        <v>100</v>
      </c>
    </row>
    <row r="87" spans="1:27" x14ac:dyDescent="0.25">
      <c r="A87">
        <v>86</v>
      </c>
      <c r="B87" t="s">
        <v>211</v>
      </c>
      <c r="C87" s="1">
        <v>45082</v>
      </c>
      <c r="D87" s="2">
        <v>0.36538194444444444</v>
      </c>
      <c r="E87" t="s">
        <v>121</v>
      </c>
      <c r="F87">
        <v>32</v>
      </c>
      <c r="G87" t="s">
        <v>13</v>
      </c>
      <c r="H87" t="s">
        <v>18</v>
      </c>
      <c r="I87" t="s">
        <v>33</v>
      </c>
      <c r="J87" t="s">
        <v>54</v>
      </c>
      <c r="K87" t="s">
        <v>59</v>
      </c>
      <c r="L87" t="s">
        <v>63</v>
      </c>
      <c r="M87" t="s">
        <v>66</v>
      </c>
      <c r="N87">
        <v>4</v>
      </c>
      <c r="O87" t="s">
        <v>69</v>
      </c>
      <c r="P87" t="s">
        <v>61</v>
      </c>
      <c r="Q87" t="s">
        <v>75</v>
      </c>
      <c r="R87" t="s">
        <v>61</v>
      </c>
      <c r="S87" t="s">
        <v>53</v>
      </c>
      <c r="T87" t="s">
        <v>83</v>
      </c>
      <c r="U87" t="s">
        <v>54</v>
      </c>
      <c r="V87">
        <v>4</v>
      </c>
      <c r="W87" t="s">
        <v>54</v>
      </c>
      <c r="X87">
        <v>4</v>
      </c>
      <c r="Y87">
        <v>4</v>
      </c>
      <c r="Z87" t="s">
        <v>95</v>
      </c>
      <c r="AA87" t="s">
        <v>98</v>
      </c>
    </row>
    <row r="88" spans="1:27" x14ac:dyDescent="0.25">
      <c r="A88">
        <v>87</v>
      </c>
      <c r="B88" t="s">
        <v>212</v>
      </c>
      <c r="C88" s="1">
        <v>45082</v>
      </c>
      <c r="D88" s="2">
        <v>0.36645833333333333</v>
      </c>
      <c r="E88" t="s">
        <v>121</v>
      </c>
      <c r="F88">
        <v>30</v>
      </c>
      <c r="G88" t="s">
        <v>14</v>
      </c>
      <c r="H88" t="s">
        <v>17</v>
      </c>
      <c r="I88" t="s">
        <v>25</v>
      </c>
      <c r="J88" t="s">
        <v>55</v>
      </c>
      <c r="K88" t="s">
        <v>59</v>
      </c>
      <c r="L88" t="s">
        <v>64</v>
      </c>
      <c r="M88" t="s">
        <v>67</v>
      </c>
      <c r="N88">
        <v>5</v>
      </c>
      <c r="O88" t="s">
        <v>55</v>
      </c>
      <c r="P88" t="s">
        <v>73</v>
      </c>
      <c r="Q88" t="s">
        <v>52</v>
      </c>
      <c r="R88" t="s">
        <v>71</v>
      </c>
      <c r="S88" t="s">
        <v>55</v>
      </c>
      <c r="T88" t="s">
        <v>82</v>
      </c>
      <c r="U88" t="s">
        <v>55</v>
      </c>
      <c r="V88">
        <v>5</v>
      </c>
      <c r="W88" t="s">
        <v>54</v>
      </c>
      <c r="X88">
        <v>5</v>
      </c>
      <c r="Y88">
        <v>3</v>
      </c>
      <c r="Z88" t="s">
        <v>90</v>
      </c>
      <c r="AA88" t="s">
        <v>125</v>
      </c>
    </row>
    <row r="89" spans="1:27" x14ac:dyDescent="0.25">
      <c r="A89">
        <v>88</v>
      </c>
      <c r="B89" t="s">
        <v>213</v>
      </c>
      <c r="C89" s="1">
        <v>45082</v>
      </c>
      <c r="D89" s="2">
        <v>0.36749999999999999</v>
      </c>
      <c r="E89" t="s">
        <v>121</v>
      </c>
      <c r="F89">
        <v>28</v>
      </c>
      <c r="G89" t="s">
        <v>8</v>
      </c>
      <c r="H89" t="s">
        <v>17</v>
      </c>
      <c r="I89" t="s">
        <v>40</v>
      </c>
      <c r="J89" t="s">
        <v>53</v>
      </c>
      <c r="K89" t="s">
        <v>17</v>
      </c>
      <c r="L89" t="s">
        <v>65</v>
      </c>
      <c r="M89" t="s">
        <v>67</v>
      </c>
      <c r="N89">
        <v>3</v>
      </c>
      <c r="O89" t="s">
        <v>53</v>
      </c>
      <c r="P89" t="s">
        <v>72</v>
      </c>
      <c r="Q89" t="s">
        <v>77</v>
      </c>
      <c r="R89" t="s">
        <v>72</v>
      </c>
      <c r="S89" t="s">
        <v>55</v>
      </c>
      <c r="T89" t="s">
        <v>84</v>
      </c>
      <c r="U89" t="s">
        <v>53</v>
      </c>
      <c r="V89">
        <v>4</v>
      </c>
      <c r="W89" t="s">
        <v>53</v>
      </c>
      <c r="X89">
        <v>4</v>
      </c>
      <c r="Y89">
        <v>3</v>
      </c>
      <c r="Z89" t="s">
        <v>90</v>
      </c>
      <c r="AA89" t="s">
        <v>100</v>
      </c>
    </row>
    <row r="90" spans="1:27" x14ac:dyDescent="0.25">
      <c r="A90">
        <v>89</v>
      </c>
      <c r="B90" t="s">
        <v>214</v>
      </c>
      <c r="C90" s="1">
        <v>45082</v>
      </c>
      <c r="D90" s="2">
        <v>0.36833333333333335</v>
      </c>
      <c r="E90" t="s">
        <v>121</v>
      </c>
      <c r="F90">
        <v>20</v>
      </c>
      <c r="G90" t="s">
        <v>12</v>
      </c>
      <c r="H90" t="s">
        <v>19</v>
      </c>
      <c r="I90" t="s">
        <v>25</v>
      </c>
      <c r="J90" t="s">
        <v>53</v>
      </c>
      <c r="K90" t="s">
        <v>60</v>
      </c>
      <c r="L90" t="s">
        <v>63</v>
      </c>
      <c r="M90" t="s">
        <v>66</v>
      </c>
      <c r="N90">
        <v>1</v>
      </c>
      <c r="O90" t="s">
        <v>53</v>
      </c>
      <c r="P90" t="s">
        <v>73</v>
      </c>
      <c r="Q90" t="s">
        <v>76</v>
      </c>
      <c r="R90" t="s">
        <v>73</v>
      </c>
      <c r="S90" t="s">
        <v>53</v>
      </c>
      <c r="T90" t="s">
        <v>84</v>
      </c>
      <c r="U90" t="s">
        <v>54</v>
      </c>
      <c r="V90">
        <v>3</v>
      </c>
      <c r="W90" t="s">
        <v>53</v>
      </c>
      <c r="X90">
        <v>3</v>
      </c>
      <c r="Y90">
        <v>3</v>
      </c>
      <c r="Z90" t="s">
        <v>90</v>
      </c>
      <c r="AA90" t="s">
        <v>122</v>
      </c>
    </row>
    <row r="91" spans="1:27" x14ac:dyDescent="0.25">
      <c r="A91">
        <v>90</v>
      </c>
      <c r="B91" t="s">
        <v>215</v>
      </c>
      <c r="C91" s="1">
        <v>45082</v>
      </c>
      <c r="D91" s="2">
        <v>0.3694560185185185</v>
      </c>
      <c r="E91" t="s">
        <v>121</v>
      </c>
      <c r="F91">
        <v>25</v>
      </c>
      <c r="G91" t="s">
        <v>13</v>
      </c>
      <c r="H91" t="s">
        <v>17</v>
      </c>
      <c r="I91" t="s">
        <v>52</v>
      </c>
      <c r="J91" t="s">
        <v>53</v>
      </c>
      <c r="K91" t="s">
        <v>61</v>
      </c>
      <c r="L91" t="s">
        <v>52</v>
      </c>
      <c r="M91" t="s">
        <v>67</v>
      </c>
      <c r="N91">
        <v>1</v>
      </c>
      <c r="O91" t="s">
        <v>69</v>
      </c>
      <c r="P91" t="s">
        <v>54</v>
      </c>
      <c r="Q91" t="s">
        <v>75</v>
      </c>
      <c r="R91" t="s">
        <v>72</v>
      </c>
      <c r="S91" t="s">
        <v>53</v>
      </c>
      <c r="T91" t="s">
        <v>83</v>
      </c>
      <c r="U91" t="s">
        <v>54</v>
      </c>
      <c r="V91">
        <v>2</v>
      </c>
      <c r="W91" t="s">
        <v>54</v>
      </c>
      <c r="X91">
        <v>2</v>
      </c>
      <c r="Y91">
        <v>3</v>
      </c>
      <c r="Z91" t="s">
        <v>96</v>
      </c>
      <c r="AA91" t="s">
        <v>125</v>
      </c>
    </row>
    <row r="92" spans="1:27" x14ac:dyDescent="0.25">
      <c r="A92">
        <v>91</v>
      </c>
      <c r="B92" t="s">
        <v>216</v>
      </c>
      <c r="C92" s="1">
        <v>45082</v>
      </c>
      <c r="D92" s="2">
        <v>0.41391203703703705</v>
      </c>
      <c r="E92" t="s">
        <v>121</v>
      </c>
      <c r="F92">
        <v>55</v>
      </c>
      <c r="G92" t="s">
        <v>8</v>
      </c>
      <c r="H92" t="s">
        <v>17</v>
      </c>
      <c r="I92" t="s">
        <v>36</v>
      </c>
      <c r="J92" t="s">
        <v>55</v>
      </c>
      <c r="K92" t="s">
        <v>60</v>
      </c>
      <c r="L92" t="s">
        <v>65</v>
      </c>
      <c r="M92" t="s">
        <v>67</v>
      </c>
      <c r="N92">
        <v>3</v>
      </c>
      <c r="O92" t="s">
        <v>55</v>
      </c>
      <c r="P92" t="s">
        <v>54</v>
      </c>
      <c r="Q92" t="s">
        <v>77</v>
      </c>
      <c r="R92" t="s">
        <v>73</v>
      </c>
      <c r="S92" t="s">
        <v>55</v>
      </c>
      <c r="T92" t="s">
        <v>61</v>
      </c>
      <c r="U92" t="s">
        <v>55</v>
      </c>
      <c r="V92">
        <v>4</v>
      </c>
      <c r="W92" t="s">
        <v>55</v>
      </c>
      <c r="X92">
        <v>3</v>
      </c>
      <c r="Y92">
        <v>3</v>
      </c>
      <c r="Z92" t="s">
        <v>93</v>
      </c>
      <c r="AA92" t="s">
        <v>98</v>
      </c>
    </row>
    <row r="93" spans="1:27" x14ac:dyDescent="0.25">
      <c r="A93">
        <v>92</v>
      </c>
      <c r="B93" t="s">
        <v>217</v>
      </c>
      <c r="C93" s="1">
        <v>45082</v>
      </c>
      <c r="D93" s="2">
        <v>0.41398148148148151</v>
      </c>
      <c r="E93" t="s">
        <v>121</v>
      </c>
      <c r="F93">
        <v>24</v>
      </c>
      <c r="G93" t="s">
        <v>12</v>
      </c>
      <c r="H93" t="s">
        <v>20</v>
      </c>
      <c r="I93" t="s">
        <v>30</v>
      </c>
      <c r="J93" t="s">
        <v>53</v>
      </c>
      <c r="K93" t="s">
        <v>59</v>
      </c>
      <c r="L93" t="s">
        <v>65</v>
      </c>
      <c r="M93" t="s">
        <v>67</v>
      </c>
      <c r="N93">
        <v>2</v>
      </c>
      <c r="O93" t="s">
        <v>55</v>
      </c>
      <c r="P93" t="s">
        <v>61</v>
      </c>
      <c r="Q93" t="s">
        <v>77</v>
      </c>
      <c r="R93" t="s">
        <v>71</v>
      </c>
      <c r="S93" t="s">
        <v>55</v>
      </c>
      <c r="T93" t="s">
        <v>83</v>
      </c>
      <c r="U93" t="s">
        <v>55</v>
      </c>
      <c r="V93">
        <v>4</v>
      </c>
      <c r="W93" t="s">
        <v>54</v>
      </c>
      <c r="X93">
        <v>3</v>
      </c>
      <c r="Y93">
        <v>4</v>
      </c>
      <c r="Z93" t="s">
        <v>96</v>
      </c>
      <c r="AA93" t="s">
        <v>125</v>
      </c>
    </row>
    <row r="94" spans="1:27" x14ac:dyDescent="0.25">
      <c r="A94">
        <v>93</v>
      </c>
      <c r="B94" t="s">
        <v>218</v>
      </c>
      <c r="C94" s="1">
        <v>45082</v>
      </c>
      <c r="D94" s="2">
        <v>0.41547453703703702</v>
      </c>
      <c r="E94" t="s">
        <v>121</v>
      </c>
      <c r="F94">
        <v>62</v>
      </c>
      <c r="G94" t="s">
        <v>12</v>
      </c>
      <c r="H94" t="s">
        <v>18</v>
      </c>
      <c r="I94" t="s">
        <v>22</v>
      </c>
      <c r="J94" t="s">
        <v>54</v>
      </c>
      <c r="K94" t="s">
        <v>61</v>
      </c>
      <c r="L94" t="s">
        <v>64</v>
      </c>
      <c r="M94" t="s">
        <v>67</v>
      </c>
      <c r="N94">
        <v>3</v>
      </c>
      <c r="O94" t="s">
        <v>69</v>
      </c>
      <c r="P94" t="s">
        <v>54</v>
      </c>
      <c r="Q94" t="s">
        <v>76</v>
      </c>
      <c r="R94" t="s">
        <v>73</v>
      </c>
      <c r="S94" t="s">
        <v>53</v>
      </c>
      <c r="T94" t="s">
        <v>72</v>
      </c>
      <c r="U94" t="s">
        <v>54</v>
      </c>
      <c r="V94">
        <v>5</v>
      </c>
      <c r="W94" t="s">
        <v>55</v>
      </c>
      <c r="X94">
        <v>4</v>
      </c>
      <c r="Y94">
        <v>3</v>
      </c>
      <c r="Z94" t="s">
        <v>95</v>
      </c>
      <c r="AA94" t="s">
        <v>100</v>
      </c>
    </row>
    <row r="95" spans="1:27" x14ac:dyDescent="0.25">
      <c r="A95">
        <v>94</v>
      </c>
      <c r="B95" t="s">
        <v>219</v>
      </c>
      <c r="C95" s="1">
        <v>45082</v>
      </c>
      <c r="D95" s="2">
        <v>0.41981481481481481</v>
      </c>
      <c r="E95" t="s">
        <v>121</v>
      </c>
      <c r="F95">
        <v>27</v>
      </c>
      <c r="G95" t="s">
        <v>13</v>
      </c>
      <c r="H95" t="s">
        <v>18</v>
      </c>
      <c r="I95" t="s">
        <v>52</v>
      </c>
      <c r="J95" t="s">
        <v>53</v>
      </c>
      <c r="K95" t="s">
        <v>61</v>
      </c>
      <c r="L95" t="s">
        <v>52</v>
      </c>
      <c r="M95" t="s">
        <v>66</v>
      </c>
      <c r="N95">
        <v>4</v>
      </c>
      <c r="O95" t="s">
        <v>53</v>
      </c>
      <c r="P95" t="s">
        <v>72</v>
      </c>
      <c r="Q95" t="s">
        <v>52</v>
      </c>
      <c r="R95" t="s">
        <v>72</v>
      </c>
      <c r="S95" t="s">
        <v>53</v>
      </c>
      <c r="T95" t="s">
        <v>72</v>
      </c>
      <c r="U95" t="s">
        <v>53</v>
      </c>
      <c r="V95">
        <v>5</v>
      </c>
      <c r="W95" t="s">
        <v>53</v>
      </c>
      <c r="X95">
        <v>5</v>
      </c>
      <c r="Y95">
        <v>5</v>
      </c>
      <c r="Z95" t="s">
        <v>90</v>
      </c>
      <c r="AA95" t="s">
        <v>98</v>
      </c>
    </row>
    <row r="96" spans="1:27" x14ac:dyDescent="0.25">
      <c r="A96">
        <v>95</v>
      </c>
      <c r="B96" t="s">
        <v>220</v>
      </c>
      <c r="C96" s="1">
        <v>45082</v>
      </c>
      <c r="D96" s="2">
        <v>0.42042824074074076</v>
      </c>
      <c r="E96" t="s">
        <v>121</v>
      </c>
      <c r="F96">
        <v>34</v>
      </c>
      <c r="G96" t="s">
        <v>14</v>
      </c>
      <c r="H96" t="s">
        <v>17</v>
      </c>
      <c r="I96" t="s">
        <v>25</v>
      </c>
      <c r="J96" t="s">
        <v>54</v>
      </c>
      <c r="K96" t="s">
        <v>17</v>
      </c>
      <c r="L96" t="s">
        <v>63</v>
      </c>
      <c r="M96" t="s">
        <v>66</v>
      </c>
      <c r="N96">
        <v>3</v>
      </c>
      <c r="O96" t="s">
        <v>69</v>
      </c>
      <c r="P96" t="s">
        <v>54</v>
      </c>
      <c r="Q96" t="s">
        <v>76</v>
      </c>
      <c r="R96" t="s">
        <v>61</v>
      </c>
      <c r="S96" t="s">
        <v>53</v>
      </c>
      <c r="T96" t="s">
        <v>84</v>
      </c>
      <c r="U96" t="s">
        <v>53</v>
      </c>
      <c r="V96">
        <v>4</v>
      </c>
      <c r="W96" t="s">
        <v>55</v>
      </c>
      <c r="X96">
        <v>2</v>
      </c>
      <c r="Y96">
        <v>2</v>
      </c>
      <c r="Z96" t="s">
        <v>96</v>
      </c>
      <c r="AA96" t="s">
        <v>125</v>
      </c>
    </row>
    <row r="97" spans="1:27" x14ac:dyDescent="0.25">
      <c r="A97">
        <v>96</v>
      </c>
      <c r="B97" t="s">
        <v>221</v>
      </c>
      <c r="C97" s="1">
        <v>45082</v>
      </c>
      <c r="D97" s="2">
        <v>0.42100694444444442</v>
      </c>
      <c r="E97" t="s">
        <v>121</v>
      </c>
      <c r="F97">
        <v>40</v>
      </c>
      <c r="G97" t="s">
        <v>12</v>
      </c>
      <c r="H97" t="s">
        <v>21</v>
      </c>
      <c r="I97" t="s">
        <v>26</v>
      </c>
      <c r="J97" t="s">
        <v>54</v>
      </c>
      <c r="K97" t="s">
        <v>59</v>
      </c>
      <c r="L97" t="s">
        <v>63</v>
      </c>
      <c r="M97" t="s">
        <v>67</v>
      </c>
      <c r="N97">
        <v>2</v>
      </c>
      <c r="O97" t="s">
        <v>69</v>
      </c>
      <c r="P97" t="s">
        <v>73</v>
      </c>
      <c r="Q97" t="s">
        <v>76</v>
      </c>
      <c r="R97" t="s">
        <v>73</v>
      </c>
      <c r="S97" t="s">
        <v>55</v>
      </c>
      <c r="T97" t="s">
        <v>84</v>
      </c>
      <c r="U97" t="s">
        <v>54</v>
      </c>
      <c r="V97">
        <v>2</v>
      </c>
      <c r="W97" t="s">
        <v>53</v>
      </c>
      <c r="X97">
        <v>2</v>
      </c>
      <c r="Y97">
        <v>2</v>
      </c>
      <c r="Z97" t="s">
        <v>90</v>
      </c>
      <c r="AA97" t="s">
        <v>100</v>
      </c>
    </row>
    <row r="98" spans="1:27" x14ac:dyDescent="0.25">
      <c r="A98">
        <v>97</v>
      </c>
      <c r="B98" t="s">
        <v>222</v>
      </c>
      <c r="C98" s="1">
        <v>45082</v>
      </c>
      <c r="D98" s="2">
        <v>0.42136574074074074</v>
      </c>
      <c r="E98" t="s">
        <v>121</v>
      </c>
      <c r="F98">
        <v>22</v>
      </c>
      <c r="G98" t="s">
        <v>8</v>
      </c>
      <c r="H98" t="s">
        <v>18</v>
      </c>
      <c r="I98" t="s">
        <v>52</v>
      </c>
      <c r="J98" t="s">
        <v>55</v>
      </c>
      <c r="K98" t="s">
        <v>17</v>
      </c>
      <c r="L98" t="s">
        <v>63</v>
      </c>
      <c r="M98" t="s">
        <v>67</v>
      </c>
      <c r="N98">
        <v>4</v>
      </c>
      <c r="O98" t="s">
        <v>69</v>
      </c>
      <c r="P98" t="s">
        <v>73</v>
      </c>
      <c r="Q98" t="s">
        <v>76</v>
      </c>
      <c r="R98" t="s">
        <v>61</v>
      </c>
      <c r="S98" t="s">
        <v>55</v>
      </c>
      <c r="T98" t="s">
        <v>61</v>
      </c>
      <c r="U98" t="s">
        <v>53</v>
      </c>
      <c r="V98">
        <v>3</v>
      </c>
      <c r="W98" t="s">
        <v>53</v>
      </c>
      <c r="X98">
        <v>3</v>
      </c>
      <c r="Y98">
        <v>4</v>
      </c>
      <c r="Z98" t="s">
        <v>95</v>
      </c>
      <c r="AA98" t="s">
        <v>122</v>
      </c>
    </row>
    <row r="99" spans="1:27" x14ac:dyDescent="0.25">
      <c r="A99">
        <v>98</v>
      </c>
      <c r="B99" t="s">
        <v>223</v>
      </c>
      <c r="C99" s="1">
        <v>45082</v>
      </c>
      <c r="D99" s="2">
        <v>0.42188657407407409</v>
      </c>
      <c r="E99" t="s">
        <v>121</v>
      </c>
      <c r="F99">
        <v>34</v>
      </c>
      <c r="G99" t="s">
        <v>14</v>
      </c>
      <c r="H99" t="s">
        <v>17</v>
      </c>
      <c r="I99" t="s">
        <v>33</v>
      </c>
      <c r="J99" t="s">
        <v>53</v>
      </c>
      <c r="K99" t="s">
        <v>17</v>
      </c>
      <c r="L99" t="s">
        <v>63</v>
      </c>
      <c r="M99" t="s">
        <v>66</v>
      </c>
      <c r="N99">
        <v>3</v>
      </c>
      <c r="O99" t="s">
        <v>55</v>
      </c>
      <c r="P99" t="s">
        <v>73</v>
      </c>
      <c r="Q99" t="s">
        <v>76</v>
      </c>
      <c r="R99" t="s">
        <v>73</v>
      </c>
      <c r="S99" t="s">
        <v>55</v>
      </c>
      <c r="T99" t="s">
        <v>82</v>
      </c>
      <c r="U99" t="s">
        <v>55</v>
      </c>
      <c r="V99">
        <v>1</v>
      </c>
      <c r="W99" t="s">
        <v>54</v>
      </c>
      <c r="X99">
        <v>2</v>
      </c>
      <c r="Y99">
        <v>2</v>
      </c>
      <c r="Z99" t="s">
        <v>95</v>
      </c>
      <c r="AA99" t="s">
        <v>125</v>
      </c>
    </row>
    <row r="100" spans="1:27" x14ac:dyDescent="0.25">
      <c r="A100">
        <v>99</v>
      </c>
      <c r="B100" t="s">
        <v>224</v>
      </c>
      <c r="C100" s="1">
        <v>45082</v>
      </c>
      <c r="D100" s="2">
        <v>0.42190972222222223</v>
      </c>
      <c r="E100" t="s">
        <v>121</v>
      </c>
      <c r="F100">
        <v>24</v>
      </c>
      <c r="G100" t="s">
        <v>12</v>
      </c>
      <c r="H100" t="s">
        <v>18</v>
      </c>
      <c r="I100" t="s">
        <v>29</v>
      </c>
      <c r="J100" t="s">
        <v>53</v>
      </c>
      <c r="K100" t="s">
        <v>59</v>
      </c>
      <c r="L100" t="s">
        <v>65</v>
      </c>
      <c r="M100" t="s">
        <v>67</v>
      </c>
      <c r="N100">
        <v>1</v>
      </c>
      <c r="O100" t="s">
        <v>55</v>
      </c>
      <c r="P100" t="s">
        <v>54</v>
      </c>
      <c r="Q100" t="s">
        <v>76</v>
      </c>
      <c r="R100" t="s">
        <v>72</v>
      </c>
      <c r="S100" t="s">
        <v>53</v>
      </c>
      <c r="T100" t="s">
        <v>82</v>
      </c>
      <c r="U100" t="s">
        <v>55</v>
      </c>
      <c r="V100">
        <v>1</v>
      </c>
      <c r="W100" t="s">
        <v>54</v>
      </c>
      <c r="X100">
        <v>3</v>
      </c>
      <c r="Y100">
        <v>1</v>
      </c>
      <c r="Z100" t="s">
        <v>95</v>
      </c>
      <c r="AA100" t="s">
        <v>125</v>
      </c>
    </row>
    <row r="101" spans="1:27" x14ac:dyDescent="0.25">
      <c r="A101">
        <v>100</v>
      </c>
      <c r="B101" t="s">
        <v>225</v>
      </c>
      <c r="C101" s="1">
        <v>45082</v>
      </c>
      <c r="D101" s="2">
        <v>0.42239583333333336</v>
      </c>
      <c r="E101" t="s">
        <v>121</v>
      </c>
      <c r="F101">
        <v>44</v>
      </c>
      <c r="G101" t="s">
        <v>13</v>
      </c>
      <c r="H101" t="s">
        <v>17</v>
      </c>
      <c r="I101" t="s">
        <v>35</v>
      </c>
      <c r="J101" t="s">
        <v>53</v>
      </c>
      <c r="K101" t="s">
        <v>17</v>
      </c>
      <c r="L101" t="s">
        <v>63</v>
      </c>
      <c r="M101" t="s">
        <v>66</v>
      </c>
      <c r="N101">
        <v>5</v>
      </c>
      <c r="O101" t="s">
        <v>53</v>
      </c>
      <c r="P101" t="s">
        <v>61</v>
      </c>
      <c r="Q101" t="s">
        <v>75</v>
      </c>
      <c r="R101" t="s">
        <v>54</v>
      </c>
      <c r="S101" t="s">
        <v>53</v>
      </c>
      <c r="T101" t="s">
        <v>72</v>
      </c>
      <c r="U101" t="s">
        <v>54</v>
      </c>
      <c r="V101">
        <v>2</v>
      </c>
      <c r="W101" t="s">
        <v>55</v>
      </c>
      <c r="X101">
        <v>3</v>
      </c>
      <c r="Y101">
        <v>2</v>
      </c>
      <c r="Z101" t="s">
        <v>93</v>
      </c>
      <c r="AA101" t="s">
        <v>98</v>
      </c>
    </row>
    <row r="102" spans="1:27" x14ac:dyDescent="0.25">
      <c r="A102">
        <v>101</v>
      </c>
      <c r="B102" t="s">
        <v>226</v>
      </c>
      <c r="C102" s="1">
        <v>45082</v>
      </c>
      <c r="D102" s="2">
        <v>0.42295138888888889</v>
      </c>
      <c r="E102" t="s">
        <v>121</v>
      </c>
      <c r="F102">
        <v>31</v>
      </c>
      <c r="G102" t="s">
        <v>12</v>
      </c>
      <c r="H102" t="s">
        <v>20</v>
      </c>
      <c r="I102" t="s">
        <v>51</v>
      </c>
      <c r="J102" t="s">
        <v>54</v>
      </c>
      <c r="K102" t="s">
        <v>61</v>
      </c>
      <c r="L102" t="s">
        <v>52</v>
      </c>
      <c r="M102" t="s">
        <v>67</v>
      </c>
      <c r="N102">
        <v>4</v>
      </c>
      <c r="O102" t="s">
        <v>53</v>
      </c>
      <c r="P102" t="s">
        <v>72</v>
      </c>
      <c r="Q102" t="s">
        <v>75</v>
      </c>
      <c r="R102" t="s">
        <v>73</v>
      </c>
      <c r="S102" t="s">
        <v>55</v>
      </c>
      <c r="T102" t="s">
        <v>72</v>
      </c>
      <c r="U102" t="s">
        <v>54</v>
      </c>
      <c r="V102">
        <v>5</v>
      </c>
      <c r="W102" t="s">
        <v>53</v>
      </c>
      <c r="X102">
        <v>4</v>
      </c>
      <c r="Y102">
        <v>2</v>
      </c>
      <c r="Z102" t="s">
        <v>95</v>
      </c>
      <c r="AA102" t="s">
        <v>122</v>
      </c>
    </row>
    <row r="103" spans="1:27" x14ac:dyDescent="0.25">
      <c r="A103">
        <v>102</v>
      </c>
      <c r="B103" t="s">
        <v>227</v>
      </c>
      <c r="C103" s="1">
        <v>45083</v>
      </c>
      <c r="D103" s="2">
        <v>0.36531249999999998</v>
      </c>
      <c r="E103" t="s">
        <v>163</v>
      </c>
      <c r="F103">
        <v>23</v>
      </c>
      <c r="G103" t="s">
        <v>12</v>
      </c>
      <c r="H103" t="s">
        <v>21</v>
      </c>
      <c r="I103" t="s">
        <v>32</v>
      </c>
      <c r="J103" t="s">
        <v>54</v>
      </c>
      <c r="K103" t="s">
        <v>59</v>
      </c>
      <c r="L103" t="s">
        <v>63</v>
      </c>
      <c r="M103" t="s">
        <v>67</v>
      </c>
      <c r="N103">
        <v>5</v>
      </c>
      <c r="O103" t="s">
        <v>53</v>
      </c>
      <c r="P103" t="s">
        <v>61</v>
      </c>
      <c r="Q103" t="s">
        <v>52</v>
      </c>
      <c r="R103" t="s">
        <v>54</v>
      </c>
      <c r="S103" t="s">
        <v>53</v>
      </c>
      <c r="T103" t="s">
        <v>84</v>
      </c>
      <c r="U103" t="s">
        <v>54</v>
      </c>
      <c r="V103">
        <v>3</v>
      </c>
      <c r="W103" t="s">
        <v>55</v>
      </c>
      <c r="X103">
        <v>3</v>
      </c>
      <c r="Y103">
        <v>3</v>
      </c>
      <c r="Z103" t="s">
        <v>93</v>
      </c>
      <c r="AA103" t="s">
        <v>125</v>
      </c>
    </row>
    <row r="104" spans="1:27" x14ac:dyDescent="0.25">
      <c r="A104">
        <v>103</v>
      </c>
      <c r="B104" t="s">
        <v>228</v>
      </c>
      <c r="C104" s="1">
        <v>45083</v>
      </c>
      <c r="D104" s="2">
        <v>0.40107638888888891</v>
      </c>
      <c r="E104" t="s">
        <v>163</v>
      </c>
      <c r="F104">
        <v>23</v>
      </c>
      <c r="G104" t="s">
        <v>12</v>
      </c>
      <c r="H104" t="s">
        <v>18</v>
      </c>
      <c r="I104" t="s">
        <v>31</v>
      </c>
      <c r="J104" t="s">
        <v>54</v>
      </c>
      <c r="K104" t="s">
        <v>17</v>
      </c>
      <c r="L104" t="s">
        <v>65</v>
      </c>
      <c r="M104" t="s">
        <v>67</v>
      </c>
      <c r="N104">
        <v>1</v>
      </c>
      <c r="O104" t="s">
        <v>55</v>
      </c>
      <c r="P104" t="s">
        <v>54</v>
      </c>
      <c r="Q104" t="s">
        <v>75</v>
      </c>
      <c r="R104" t="s">
        <v>61</v>
      </c>
      <c r="S104" t="s">
        <v>53</v>
      </c>
      <c r="T104" t="s">
        <v>82</v>
      </c>
      <c r="U104" t="s">
        <v>55</v>
      </c>
      <c r="V104">
        <v>2</v>
      </c>
      <c r="W104" t="s">
        <v>55</v>
      </c>
      <c r="X104">
        <v>2</v>
      </c>
      <c r="Y104">
        <v>1</v>
      </c>
      <c r="Z104" t="s">
        <v>96</v>
      </c>
      <c r="AA104" t="s">
        <v>122</v>
      </c>
    </row>
    <row r="105" spans="1:27" x14ac:dyDescent="0.25">
      <c r="A105">
        <v>104</v>
      </c>
      <c r="B105" t="s">
        <v>229</v>
      </c>
      <c r="C105" s="1">
        <v>45083</v>
      </c>
      <c r="D105" s="2">
        <v>0.4024537037037037</v>
      </c>
      <c r="E105" t="s">
        <v>163</v>
      </c>
      <c r="F105">
        <v>22</v>
      </c>
      <c r="G105" t="s">
        <v>12</v>
      </c>
      <c r="H105" t="s">
        <v>18</v>
      </c>
      <c r="I105" t="s">
        <v>33</v>
      </c>
      <c r="J105" t="s">
        <v>53</v>
      </c>
      <c r="K105" t="s">
        <v>59</v>
      </c>
      <c r="L105" t="s">
        <v>65</v>
      </c>
      <c r="M105" t="s">
        <v>67</v>
      </c>
      <c r="N105">
        <v>5</v>
      </c>
      <c r="O105" t="s">
        <v>55</v>
      </c>
      <c r="P105" t="s">
        <v>54</v>
      </c>
      <c r="Q105" t="s">
        <v>76</v>
      </c>
      <c r="R105" t="s">
        <v>72</v>
      </c>
      <c r="S105" t="s">
        <v>53</v>
      </c>
      <c r="T105" t="s">
        <v>82</v>
      </c>
      <c r="U105" t="s">
        <v>55</v>
      </c>
      <c r="V105">
        <v>5</v>
      </c>
      <c r="W105" t="s">
        <v>54</v>
      </c>
      <c r="X105">
        <v>2</v>
      </c>
      <c r="Y105">
        <v>3</v>
      </c>
      <c r="Z105" t="s">
        <v>90</v>
      </c>
      <c r="AA105" t="s">
        <v>98</v>
      </c>
    </row>
    <row r="106" spans="1:27" x14ac:dyDescent="0.25">
      <c r="A106">
        <v>105</v>
      </c>
      <c r="B106" t="s">
        <v>230</v>
      </c>
      <c r="C106" s="1">
        <v>45083</v>
      </c>
      <c r="D106" s="2">
        <v>0.40688657407407408</v>
      </c>
      <c r="E106" t="s">
        <v>163</v>
      </c>
      <c r="F106">
        <v>24</v>
      </c>
      <c r="G106" t="s">
        <v>12</v>
      </c>
      <c r="H106" t="s">
        <v>21</v>
      </c>
      <c r="I106" t="s">
        <v>26</v>
      </c>
      <c r="J106" t="s">
        <v>54</v>
      </c>
      <c r="K106" t="s">
        <v>59</v>
      </c>
      <c r="L106" t="s">
        <v>65</v>
      </c>
      <c r="M106" t="s">
        <v>67</v>
      </c>
      <c r="N106">
        <v>1</v>
      </c>
      <c r="O106" t="s">
        <v>55</v>
      </c>
      <c r="P106" t="s">
        <v>73</v>
      </c>
      <c r="Q106" t="s">
        <v>76</v>
      </c>
      <c r="R106" t="s">
        <v>71</v>
      </c>
      <c r="S106" t="s">
        <v>55</v>
      </c>
      <c r="T106" t="s">
        <v>82</v>
      </c>
      <c r="U106" t="s">
        <v>55</v>
      </c>
      <c r="V106">
        <v>1</v>
      </c>
      <c r="W106" t="s">
        <v>55</v>
      </c>
      <c r="X106">
        <v>1</v>
      </c>
      <c r="Y106">
        <v>1</v>
      </c>
      <c r="Z106" t="s">
        <v>96</v>
      </c>
      <c r="AA106" t="s">
        <v>98</v>
      </c>
    </row>
    <row r="107" spans="1:27" x14ac:dyDescent="0.25">
      <c r="A107">
        <v>106</v>
      </c>
      <c r="B107" t="s">
        <v>231</v>
      </c>
      <c r="C107" s="1">
        <v>45083</v>
      </c>
      <c r="D107" s="2">
        <v>0.4079976851851852</v>
      </c>
      <c r="E107" t="s">
        <v>163</v>
      </c>
      <c r="F107">
        <v>23</v>
      </c>
      <c r="G107" t="s">
        <v>14</v>
      </c>
      <c r="H107" t="s">
        <v>21</v>
      </c>
      <c r="I107" t="s">
        <v>26</v>
      </c>
      <c r="J107" t="s">
        <v>55</v>
      </c>
      <c r="K107" t="s">
        <v>60</v>
      </c>
      <c r="L107" t="s">
        <v>65</v>
      </c>
      <c r="M107" t="s">
        <v>67</v>
      </c>
      <c r="N107">
        <v>1</v>
      </c>
      <c r="O107" t="s">
        <v>55</v>
      </c>
      <c r="P107" t="s">
        <v>73</v>
      </c>
      <c r="Q107" t="s">
        <v>76</v>
      </c>
      <c r="R107" t="s">
        <v>71</v>
      </c>
      <c r="S107" t="s">
        <v>55</v>
      </c>
      <c r="T107" t="s">
        <v>82</v>
      </c>
      <c r="U107" t="s">
        <v>55</v>
      </c>
      <c r="V107">
        <v>1</v>
      </c>
      <c r="W107" t="s">
        <v>55</v>
      </c>
      <c r="X107">
        <v>1</v>
      </c>
      <c r="Y107">
        <v>1</v>
      </c>
      <c r="Z107" t="s">
        <v>96</v>
      </c>
      <c r="AA107" t="s">
        <v>98</v>
      </c>
    </row>
    <row r="108" spans="1:27" x14ac:dyDescent="0.25">
      <c r="A108">
        <v>107</v>
      </c>
      <c r="B108" t="s">
        <v>232</v>
      </c>
      <c r="C108" s="1">
        <v>45083</v>
      </c>
      <c r="D108" s="2">
        <v>0.41637731481481483</v>
      </c>
      <c r="E108" t="s">
        <v>163</v>
      </c>
      <c r="F108">
        <v>25</v>
      </c>
      <c r="G108" t="s">
        <v>13</v>
      </c>
      <c r="H108" t="s">
        <v>18</v>
      </c>
      <c r="I108" t="s">
        <v>52</v>
      </c>
      <c r="J108" t="s">
        <v>55</v>
      </c>
      <c r="K108" t="s">
        <v>17</v>
      </c>
      <c r="L108" t="s">
        <v>65</v>
      </c>
      <c r="M108" t="s">
        <v>67</v>
      </c>
      <c r="N108">
        <v>5</v>
      </c>
      <c r="O108" t="s">
        <v>55</v>
      </c>
      <c r="P108" t="s">
        <v>61</v>
      </c>
      <c r="Q108" t="s">
        <v>52</v>
      </c>
      <c r="R108" t="s">
        <v>72</v>
      </c>
      <c r="S108" t="s">
        <v>53</v>
      </c>
      <c r="T108" t="s">
        <v>83</v>
      </c>
      <c r="U108" t="s">
        <v>55</v>
      </c>
      <c r="V108">
        <v>3</v>
      </c>
      <c r="W108" t="s">
        <v>54</v>
      </c>
      <c r="X108">
        <v>3</v>
      </c>
      <c r="Y108">
        <v>3</v>
      </c>
      <c r="Z108" t="s">
        <v>96</v>
      </c>
      <c r="AA108" t="s">
        <v>98</v>
      </c>
    </row>
    <row r="109" spans="1:27" x14ac:dyDescent="0.25">
      <c r="A109">
        <v>108</v>
      </c>
      <c r="B109" t="s">
        <v>233</v>
      </c>
      <c r="C109" s="1">
        <v>45083</v>
      </c>
      <c r="D109" s="2">
        <v>0.41935185185185186</v>
      </c>
      <c r="E109" t="s">
        <v>163</v>
      </c>
      <c r="F109">
        <v>23</v>
      </c>
      <c r="G109" t="s">
        <v>13</v>
      </c>
      <c r="H109" t="s">
        <v>21</v>
      </c>
      <c r="I109" t="s">
        <v>32</v>
      </c>
      <c r="J109" t="s">
        <v>54</v>
      </c>
      <c r="K109" t="s">
        <v>59</v>
      </c>
      <c r="L109" t="s">
        <v>64</v>
      </c>
      <c r="M109" t="s">
        <v>67</v>
      </c>
      <c r="N109">
        <v>1</v>
      </c>
      <c r="O109" t="s">
        <v>53</v>
      </c>
      <c r="P109" t="s">
        <v>54</v>
      </c>
      <c r="Q109" t="s">
        <v>75</v>
      </c>
      <c r="R109" t="s">
        <v>54</v>
      </c>
      <c r="S109" t="s">
        <v>55</v>
      </c>
      <c r="T109" t="s">
        <v>83</v>
      </c>
      <c r="U109" t="s">
        <v>53</v>
      </c>
      <c r="V109">
        <v>1</v>
      </c>
      <c r="W109" t="s">
        <v>53</v>
      </c>
      <c r="X109">
        <v>2</v>
      </c>
      <c r="Y109">
        <v>2</v>
      </c>
      <c r="Z109" t="s">
        <v>90</v>
      </c>
      <c r="AA109" t="s">
        <v>98</v>
      </c>
    </row>
    <row r="110" spans="1:27" x14ac:dyDescent="0.25">
      <c r="A110">
        <v>109</v>
      </c>
      <c r="B110" t="s">
        <v>234</v>
      </c>
      <c r="C110" s="1">
        <v>45083</v>
      </c>
      <c r="D110" s="2">
        <v>0.42197916666666668</v>
      </c>
      <c r="E110" t="s">
        <v>163</v>
      </c>
      <c r="F110">
        <v>24</v>
      </c>
      <c r="G110" t="s">
        <v>13</v>
      </c>
      <c r="H110" t="s">
        <v>20</v>
      </c>
      <c r="I110" t="s">
        <v>39</v>
      </c>
      <c r="J110" t="s">
        <v>54</v>
      </c>
      <c r="K110" t="s">
        <v>59</v>
      </c>
      <c r="L110" t="s">
        <v>65</v>
      </c>
      <c r="M110" t="s">
        <v>67</v>
      </c>
      <c r="N110">
        <v>1</v>
      </c>
      <c r="O110" t="s">
        <v>55</v>
      </c>
      <c r="P110" t="s">
        <v>73</v>
      </c>
      <c r="Q110" t="s">
        <v>52</v>
      </c>
      <c r="R110" t="s">
        <v>54</v>
      </c>
      <c r="S110" t="s">
        <v>55</v>
      </c>
      <c r="T110" t="s">
        <v>83</v>
      </c>
      <c r="U110" t="s">
        <v>55</v>
      </c>
      <c r="V110">
        <v>2</v>
      </c>
      <c r="W110" t="s">
        <v>55</v>
      </c>
      <c r="X110">
        <v>2</v>
      </c>
      <c r="Y110">
        <v>2</v>
      </c>
      <c r="Z110" t="s">
        <v>90</v>
      </c>
      <c r="AA110" t="s">
        <v>125</v>
      </c>
    </row>
    <row r="111" spans="1:27" x14ac:dyDescent="0.25">
      <c r="A111">
        <v>110</v>
      </c>
      <c r="B111" t="s">
        <v>235</v>
      </c>
      <c r="C111" s="1">
        <v>45083</v>
      </c>
      <c r="D111" s="2">
        <v>0.42854166666666665</v>
      </c>
      <c r="E111" t="s">
        <v>163</v>
      </c>
      <c r="F111">
        <v>24</v>
      </c>
      <c r="G111" t="s">
        <v>12</v>
      </c>
      <c r="H111" t="s">
        <v>17</v>
      </c>
      <c r="I111" t="s">
        <v>52</v>
      </c>
      <c r="J111" t="s">
        <v>55</v>
      </c>
      <c r="K111" t="s">
        <v>59</v>
      </c>
      <c r="L111" t="s">
        <v>65</v>
      </c>
      <c r="M111" t="s">
        <v>67</v>
      </c>
      <c r="N111">
        <v>1</v>
      </c>
      <c r="O111" t="s">
        <v>55</v>
      </c>
      <c r="P111" t="s">
        <v>73</v>
      </c>
      <c r="Q111" t="s">
        <v>75</v>
      </c>
      <c r="R111" t="s">
        <v>54</v>
      </c>
      <c r="S111" t="s">
        <v>53</v>
      </c>
      <c r="T111" t="s">
        <v>83</v>
      </c>
      <c r="U111" t="s">
        <v>55</v>
      </c>
      <c r="V111">
        <v>2</v>
      </c>
      <c r="W111" t="s">
        <v>55</v>
      </c>
      <c r="X111">
        <v>3</v>
      </c>
      <c r="Y111">
        <v>2</v>
      </c>
      <c r="Z111" t="s">
        <v>96</v>
      </c>
      <c r="AA111" t="s">
        <v>98</v>
      </c>
    </row>
    <row r="112" spans="1:27" x14ac:dyDescent="0.25">
      <c r="A112">
        <v>111</v>
      </c>
      <c r="B112" t="s">
        <v>236</v>
      </c>
      <c r="C112" s="1">
        <v>45083</v>
      </c>
      <c r="D112" s="2">
        <v>0.4299189814814815</v>
      </c>
      <c r="E112" t="s">
        <v>163</v>
      </c>
      <c r="F112">
        <v>26</v>
      </c>
      <c r="G112" t="s">
        <v>12</v>
      </c>
      <c r="H112" t="s">
        <v>18</v>
      </c>
      <c r="I112" t="s">
        <v>52</v>
      </c>
      <c r="J112" t="s">
        <v>53</v>
      </c>
      <c r="K112" t="s">
        <v>17</v>
      </c>
      <c r="L112" t="s">
        <v>65</v>
      </c>
      <c r="M112" t="s">
        <v>67</v>
      </c>
      <c r="N112">
        <v>1</v>
      </c>
      <c r="O112" t="s">
        <v>55</v>
      </c>
      <c r="P112" t="s">
        <v>54</v>
      </c>
      <c r="Q112" t="s">
        <v>77</v>
      </c>
      <c r="R112" t="s">
        <v>73</v>
      </c>
      <c r="S112" t="s">
        <v>55</v>
      </c>
      <c r="T112" t="s">
        <v>83</v>
      </c>
      <c r="U112" t="s">
        <v>55</v>
      </c>
      <c r="V112">
        <v>1</v>
      </c>
      <c r="W112" t="s">
        <v>55</v>
      </c>
      <c r="X112">
        <v>2</v>
      </c>
      <c r="Y112">
        <v>1</v>
      </c>
      <c r="Z112" t="s">
        <v>93</v>
      </c>
      <c r="AA112" t="s">
        <v>100</v>
      </c>
    </row>
    <row r="113" spans="1:27" x14ac:dyDescent="0.25">
      <c r="A113">
        <v>112</v>
      </c>
      <c r="B113" t="s">
        <v>237</v>
      </c>
      <c r="C113" s="1">
        <v>45083</v>
      </c>
      <c r="D113" s="2">
        <v>0.4324884259259259</v>
      </c>
      <c r="E113" t="s">
        <v>163</v>
      </c>
      <c r="F113">
        <v>25</v>
      </c>
      <c r="G113" t="s">
        <v>12</v>
      </c>
      <c r="H113" t="s">
        <v>18</v>
      </c>
      <c r="I113" t="s">
        <v>32</v>
      </c>
      <c r="J113" t="s">
        <v>54</v>
      </c>
      <c r="K113" t="s">
        <v>61</v>
      </c>
      <c r="L113" t="s">
        <v>63</v>
      </c>
      <c r="M113" t="s">
        <v>66</v>
      </c>
      <c r="N113">
        <v>5</v>
      </c>
      <c r="O113" t="s">
        <v>55</v>
      </c>
      <c r="P113" t="s">
        <v>54</v>
      </c>
      <c r="Q113" t="s">
        <v>75</v>
      </c>
      <c r="R113" t="s">
        <v>54</v>
      </c>
      <c r="S113" t="s">
        <v>55</v>
      </c>
      <c r="T113" t="s">
        <v>83</v>
      </c>
      <c r="U113" t="s">
        <v>55</v>
      </c>
      <c r="V113">
        <v>4</v>
      </c>
      <c r="W113" t="s">
        <v>54</v>
      </c>
      <c r="X113">
        <v>4</v>
      </c>
      <c r="Y113">
        <v>3</v>
      </c>
      <c r="Z113" t="s">
        <v>96</v>
      </c>
      <c r="AA113" t="s">
        <v>100</v>
      </c>
    </row>
    <row r="114" spans="1:27" x14ac:dyDescent="0.25">
      <c r="A114">
        <v>113</v>
      </c>
      <c r="B114" t="s">
        <v>238</v>
      </c>
      <c r="C114" s="1">
        <v>45083</v>
      </c>
      <c r="D114" s="2">
        <v>0.4418287037037037</v>
      </c>
      <c r="E114" t="s">
        <v>163</v>
      </c>
      <c r="F114">
        <v>26</v>
      </c>
      <c r="G114" t="s">
        <v>13</v>
      </c>
      <c r="H114" t="s">
        <v>17</v>
      </c>
      <c r="I114" t="s">
        <v>35</v>
      </c>
      <c r="J114" t="s">
        <v>53</v>
      </c>
      <c r="K114" t="s">
        <v>59</v>
      </c>
      <c r="L114" t="s">
        <v>65</v>
      </c>
      <c r="M114" t="s">
        <v>67</v>
      </c>
      <c r="N114">
        <v>4</v>
      </c>
      <c r="O114" t="s">
        <v>55</v>
      </c>
      <c r="P114" t="s">
        <v>54</v>
      </c>
      <c r="Q114" t="s">
        <v>76</v>
      </c>
      <c r="R114" t="s">
        <v>72</v>
      </c>
      <c r="S114" t="s">
        <v>53</v>
      </c>
      <c r="T114" t="s">
        <v>84</v>
      </c>
      <c r="U114" t="s">
        <v>54</v>
      </c>
      <c r="V114">
        <v>3</v>
      </c>
      <c r="W114" t="s">
        <v>53</v>
      </c>
      <c r="X114">
        <v>3</v>
      </c>
      <c r="Y114">
        <v>3</v>
      </c>
      <c r="Z114" t="s">
        <v>93</v>
      </c>
      <c r="AA114" t="s">
        <v>122</v>
      </c>
    </row>
    <row r="115" spans="1:27" x14ac:dyDescent="0.25">
      <c r="A115">
        <v>114</v>
      </c>
      <c r="B115" t="s">
        <v>239</v>
      </c>
      <c r="C115" s="1">
        <v>45083</v>
      </c>
      <c r="D115" s="2">
        <v>0.44896990740740739</v>
      </c>
      <c r="E115" t="s">
        <v>163</v>
      </c>
      <c r="F115">
        <v>29</v>
      </c>
      <c r="G115" t="s">
        <v>13</v>
      </c>
      <c r="H115" t="s">
        <v>18</v>
      </c>
      <c r="I115" t="s">
        <v>52</v>
      </c>
      <c r="J115" t="s">
        <v>53</v>
      </c>
      <c r="K115" t="s">
        <v>61</v>
      </c>
      <c r="L115" t="s">
        <v>65</v>
      </c>
      <c r="M115" t="s">
        <v>66</v>
      </c>
      <c r="N115">
        <v>4</v>
      </c>
      <c r="O115" t="s">
        <v>53</v>
      </c>
      <c r="P115" t="s">
        <v>54</v>
      </c>
      <c r="Q115" t="s">
        <v>76</v>
      </c>
      <c r="R115" t="s">
        <v>61</v>
      </c>
      <c r="S115" t="s">
        <v>53</v>
      </c>
      <c r="T115" t="s">
        <v>83</v>
      </c>
      <c r="U115" t="s">
        <v>55</v>
      </c>
      <c r="V115">
        <v>3</v>
      </c>
      <c r="W115" t="s">
        <v>54</v>
      </c>
      <c r="X115">
        <v>4</v>
      </c>
      <c r="Y115">
        <v>4</v>
      </c>
      <c r="Z115" t="s">
        <v>96</v>
      </c>
      <c r="AA115" t="s">
        <v>125</v>
      </c>
    </row>
    <row r="116" spans="1:27" x14ac:dyDescent="0.25">
      <c r="A116">
        <v>115</v>
      </c>
      <c r="B116" t="s">
        <v>240</v>
      </c>
      <c r="C116" s="1">
        <v>45083</v>
      </c>
      <c r="D116" s="2">
        <v>0.47283564814814816</v>
      </c>
      <c r="E116" t="s">
        <v>163</v>
      </c>
      <c r="F116">
        <v>23</v>
      </c>
      <c r="G116" t="s">
        <v>12</v>
      </c>
      <c r="H116" t="s">
        <v>20</v>
      </c>
      <c r="I116" t="s">
        <v>26</v>
      </c>
      <c r="J116" t="s">
        <v>55</v>
      </c>
      <c r="K116" t="s">
        <v>17</v>
      </c>
      <c r="L116" t="s">
        <v>65</v>
      </c>
      <c r="M116" t="s">
        <v>67</v>
      </c>
      <c r="N116">
        <v>2</v>
      </c>
      <c r="O116" t="s">
        <v>55</v>
      </c>
      <c r="P116" t="s">
        <v>73</v>
      </c>
      <c r="Q116" t="s">
        <v>77</v>
      </c>
      <c r="R116" t="s">
        <v>73</v>
      </c>
      <c r="S116" t="s">
        <v>55</v>
      </c>
      <c r="T116" t="s">
        <v>83</v>
      </c>
      <c r="U116" t="s">
        <v>55</v>
      </c>
      <c r="V116">
        <v>2</v>
      </c>
      <c r="W116" t="s">
        <v>55</v>
      </c>
      <c r="X116">
        <v>3</v>
      </c>
      <c r="Y116">
        <v>4</v>
      </c>
      <c r="Z116" t="s">
        <v>90</v>
      </c>
      <c r="AA116" t="s">
        <v>122</v>
      </c>
    </row>
    <row r="117" spans="1:27" x14ac:dyDescent="0.25">
      <c r="A117">
        <v>116</v>
      </c>
      <c r="B117" t="s">
        <v>241</v>
      </c>
      <c r="C117" s="1">
        <v>45083</v>
      </c>
      <c r="D117" s="2">
        <v>0.49260416666666668</v>
      </c>
      <c r="E117" t="s">
        <v>163</v>
      </c>
      <c r="F117">
        <v>30</v>
      </c>
      <c r="G117" t="s">
        <v>13</v>
      </c>
      <c r="H117" t="s">
        <v>19</v>
      </c>
      <c r="I117" t="s">
        <v>33</v>
      </c>
      <c r="J117" t="s">
        <v>55</v>
      </c>
      <c r="K117" t="s">
        <v>59</v>
      </c>
      <c r="L117" t="s">
        <v>65</v>
      </c>
      <c r="M117" t="s">
        <v>67</v>
      </c>
      <c r="N117">
        <v>3</v>
      </c>
      <c r="O117" t="s">
        <v>55</v>
      </c>
      <c r="P117" t="s">
        <v>54</v>
      </c>
      <c r="Q117" t="s">
        <v>76</v>
      </c>
      <c r="R117" t="s">
        <v>54</v>
      </c>
      <c r="S117" t="s">
        <v>55</v>
      </c>
      <c r="T117" t="s">
        <v>83</v>
      </c>
      <c r="U117" t="s">
        <v>55</v>
      </c>
      <c r="V117">
        <v>1</v>
      </c>
      <c r="W117" t="s">
        <v>55</v>
      </c>
      <c r="X117">
        <v>1</v>
      </c>
      <c r="Y117">
        <v>2</v>
      </c>
      <c r="Z117" t="s">
        <v>90</v>
      </c>
      <c r="AA117" t="s">
        <v>98</v>
      </c>
    </row>
    <row r="118" spans="1:27" x14ac:dyDescent="0.25">
      <c r="A118">
        <v>117</v>
      </c>
      <c r="B118" t="s">
        <v>242</v>
      </c>
      <c r="C118" s="1">
        <v>45083</v>
      </c>
      <c r="D118" s="2">
        <v>0.50018518518518518</v>
      </c>
      <c r="E118" t="s">
        <v>121</v>
      </c>
      <c r="F118">
        <v>23</v>
      </c>
      <c r="G118" t="s">
        <v>12</v>
      </c>
      <c r="H118" t="s">
        <v>18</v>
      </c>
      <c r="I118" t="s">
        <v>29</v>
      </c>
      <c r="J118" t="s">
        <v>53</v>
      </c>
      <c r="K118" t="s">
        <v>60</v>
      </c>
      <c r="L118" t="s">
        <v>63</v>
      </c>
      <c r="M118" t="s">
        <v>67</v>
      </c>
      <c r="N118">
        <v>1</v>
      </c>
      <c r="O118" t="s">
        <v>55</v>
      </c>
      <c r="P118" t="s">
        <v>54</v>
      </c>
      <c r="Q118" t="s">
        <v>76</v>
      </c>
      <c r="R118" t="s">
        <v>73</v>
      </c>
      <c r="S118" t="s">
        <v>53</v>
      </c>
      <c r="T118" t="s">
        <v>82</v>
      </c>
      <c r="U118" t="s">
        <v>55</v>
      </c>
      <c r="V118">
        <v>3</v>
      </c>
      <c r="W118" t="s">
        <v>54</v>
      </c>
      <c r="X118">
        <v>3</v>
      </c>
      <c r="Y118">
        <v>3</v>
      </c>
      <c r="Z118" t="s">
        <v>96</v>
      </c>
      <c r="AA118" t="s">
        <v>98</v>
      </c>
    </row>
    <row r="119" spans="1:27" x14ac:dyDescent="0.25">
      <c r="A119">
        <v>118</v>
      </c>
      <c r="B119" t="s">
        <v>243</v>
      </c>
      <c r="C119" s="1">
        <v>45083</v>
      </c>
      <c r="D119" s="2">
        <v>0.53627314814814819</v>
      </c>
      <c r="E119" t="s">
        <v>121</v>
      </c>
      <c r="F119">
        <v>21</v>
      </c>
      <c r="G119" t="s">
        <v>12</v>
      </c>
      <c r="H119" t="s">
        <v>18</v>
      </c>
      <c r="I119" t="s">
        <v>32</v>
      </c>
      <c r="J119" t="s">
        <v>53</v>
      </c>
      <c r="K119" t="s">
        <v>61</v>
      </c>
      <c r="L119" t="s">
        <v>65</v>
      </c>
      <c r="M119" t="s">
        <v>67</v>
      </c>
      <c r="N119">
        <v>1</v>
      </c>
      <c r="O119" t="s">
        <v>55</v>
      </c>
      <c r="P119" t="s">
        <v>72</v>
      </c>
      <c r="Q119" t="s">
        <v>77</v>
      </c>
      <c r="R119" t="s">
        <v>72</v>
      </c>
      <c r="S119" t="s">
        <v>53</v>
      </c>
      <c r="T119" t="s">
        <v>82</v>
      </c>
      <c r="U119" t="s">
        <v>55</v>
      </c>
      <c r="V119">
        <v>4</v>
      </c>
      <c r="W119" t="s">
        <v>54</v>
      </c>
      <c r="X119">
        <v>3</v>
      </c>
      <c r="Y119">
        <v>3</v>
      </c>
      <c r="Z119" t="s">
        <v>96</v>
      </c>
      <c r="AA119" t="s">
        <v>122</v>
      </c>
    </row>
    <row r="120" spans="1:27" x14ac:dyDescent="0.25">
      <c r="A120">
        <v>119</v>
      </c>
      <c r="B120" t="s">
        <v>244</v>
      </c>
      <c r="C120" s="1">
        <v>45083</v>
      </c>
      <c r="D120" s="2">
        <v>4.6018518518518521E-2</v>
      </c>
      <c r="E120" t="s">
        <v>121</v>
      </c>
      <c r="F120">
        <v>23</v>
      </c>
      <c r="G120" t="s">
        <v>12</v>
      </c>
      <c r="H120" t="s">
        <v>20</v>
      </c>
      <c r="I120" t="s">
        <v>29</v>
      </c>
      <c r="J120" t="s">
        <v>53</v>
      </c>
      <c r="K120" t="s">
        <v>59</v>
      </c>
      <c r="L120" t="s">
        <v>63</v>
      </c>
      <c r="M120" t="s">
        <v>67</v>
      </c>
      <c r="N120">
        <v>1</v>
      </c>
      <c r="O120" t="s">
        <v>55</v>
      </c>
      <c r="P120" t="s">
        <v>54</v>
      </c>
      <c r="Q120" t="s">
        <v>75</v>
      </c>
      <c r="R120" t="s">
        <v>73</v>
      </c>
      <c r="S120" t="s">
        <v>55</v>
      </c>
      <c r="T120" t="s">
        <v>83</v>
      </c>
      <c r="U120" t="s">
        <v>53</v>
      </c>
      <c r="V120">
        <v>3</v>
      </c>
      <c r="W120" t="s">
        <v>55</v>
      </c>
      <c r="X120">
        <v>2</v>
      </c>
      <c r="Y120">
        <v>2</v>
      </c>
      <c r="Z120" t="s">
        <v>93</v>
      </c>
      <c r="AA120" t="s">
        <v>125</v>
      </c>
    </row>
    <row r="121" spans="1:27" x14ac:dyDescent="0.25">
      <c r="A121">
        <v>120</v>
      </c>
      <c r="B121" t="s">
        <v>245</v>
      </c>
      <c r="C121" s="1">
        <v>45083</v>
      </c>
      <c r="D121" s="2">
        <v>8.8333333333333333E-2</v>
      </c>
      <c r="E121" t="s">
        <v>121</v>
      </c>
      <c r="F121">
        <v>21</v>
      </c>
      <c r="G121" t="s">
        <v>12</v>
      </c>
      <c r="H121" t="s">
        <v>20</v>
      </c>
      <c r="I121" t="s">
        <v>32</v>
      </c>
      <c r="J121" t="s">
        <v>54</v>
      </c>
      <c r="K121" t="s">
        <v>59</v>
      </c>
      <c r="L121" t="s">
        <v>63</v>
      </c>
      <c r="M121" t="s">
        <v>67</v>
      </c>
      <c r="N121">
        <v>3</v>
      </c>
      <c r="O121" t="s">
        <v>55</v>
      </c>
      <c r="P121" t="s">
        <v>71</v>
      </c>
      <c r="Q121" t="s">
        <v>75</v>
      </c>
      <c r="R121" t="s">
        <v>73</v>
      </c>
      <c r="S121" t="s">
        <v>53</v>
      </c>
      <c r="T121" t="s">
        <v>83</v>
      </c>
      <c r="U121" t="s">
        <v>54</v>
      </c>
      <c r="V121">
        <v>3</v>
      </c>
      <c r="W121" t="s">
        <v>54</v>
      </c>
      <c r="X121">
        <v>3</v>
      </c>
      <c r="Y121">
        <v>3</v>
      </c>
      <c r="Z121" t="s">
        <v>95</v>
      </c>
      <c r="AA121" t="s">
        <v>98</v>
      </c>
    </row>
    <row r="122" spans="1:27" x14ac:dyDescent="0.25">
      <c r="A122">
        <v>121</v>
      </c>
      <c r="B122" t="s">
        <v>246</v>
      </c>
      <c r="C122" s="1">
        <v>45083</v>
      </c>
      <c r="D122" s="2">
        <v>0.12682870370370369</v>
      </c>
      <c r="E122" t="s">
        <v>121</v>
      </c>
      <c r="F122">
        <v>23</v>
      </c>
      <c r="G122" t="s">
        <v>12</v>
      </c>
      <c r="H122" t="s">
        <v>18</v>
      </c>
      <c r="I122" t="s">
        <v>35</v>
      </c>
      <c r="J122" t="s">
        <v>53</v>
      </c>
      <c r="K122" t="s">
        <v>17</v>
      </c>
      <c r="L122" t="s">
        <v>65</v>
      </c>
      <c r="M122" t="s">
        <v>67</v>
      </c>
      <c r="N122">
        <v>2</v>
      </c>
      <c r="O122" t="s">
        <v>55</v>
      </c>
      <c r="P122" t="s">
        <v>73</v>
      </c>
      <c r="Q122" t="s">
        <v>75</v>
      </c>
      <c r="R122" t="s">
        <v>61</v>
      </c>
      <c r="S122" t="s">
        <v>53</v>
      </c>
      <c r="T122" t="s">
        <v>83</v>
      </c>
      <c r="U122" t="s">
        <v>55</v>
      </c>
      <c r="V122">
        <v>2</v>
      </c>
      <c r="W122" t="s">
        <v>54</v>
      </c>
      <c r="X122">
        <v>2</v>
      </c>
      <c r="Y122">
        <v>1</v>
      </c>
      <c r="Z122" t="s">
        <v>96</v>
      </c>
      <c r="AA122" t="s">
        <v>100</v>
      </c>
    </row>
    <row r="123" spans="1:27" x14ac:dyDescent="0.25">
      <c r="A123">
        <v>122</v>
      </c>
      <c r="B123" t="s">
        <v>247</v>
      </c>
      <c r="C123" s="1">
        <v>45083</v>
      </c>
      <c r="D123" s="2">
        <v>0.18459490740740742</v>
      </c>
      <c r="E123" t="s">
        <v>121</v>
      </c>
      <c r="F123">
        <v>27</v>
      </c>
      <c r="G123" t="s">
        <v>13</v>
      </c>
      <c r="H123" t="s">
        <v>20</v>
      </c>
      <c r="I123" t="s">
        <v>52</v>
      </c>
      <c r="J123" t="s">
        <v>54</v>
      </c>
      <c r="K123" t="s">
        <v>17</v>
      </c>
      <c r="L123" t="s">
        <v>65</v>
      </c>
      <c r="M123" t="s">
        <v>67</v>
      </c>
      <c r="N123">
        <v>3</v>
      </c>
      <c r="O123" t="s">
        <v>55</v>
      </c>
      <c r="P123" t="s">
        <v>54</v>
      </c>
      <c r="Q123" t="s">
        <v>75</v>
      </c>
      <c r="R123" t="s">
        <v>73</v>
      </c>
      <c r="S123" t="s">
        <v>55</v>
      </c>
      <c r="T123" t="s">
        <v>83</v>
      </c>
      <c r="U123" t="s">
        <v>55</v>
      </c>
      <c r="V123">
        <v>3</v>
      </c>
      <c r="W123" t="s">
        <v>54</v>
      </c>
      <c r="X123">
        <v>3</v>
      </c>
      <c r="Y123">
        <v>1</v>
      </c>
      <c r="Z123" t="s">
        <v>96</v>
      </c>
      <c r="AA123" t="s">
        <v>125</v>
      </c>
    </row>
    <row r="124" spans="1:27" x14ac:dyDescent="0.25">
      <c r="A124">
        <v>123</v>
      </c>
      <c r="B124" t="s">
        <v>248</v>
      </c>
      <c r="C124" s="1">
        <v>45083</v>
      </c>
      <c r="D124" s="2">
        <v>0.19890046296296296</v>
      </c>
      <c r="E124" t="s">
        <v>121</v>
      </c>
      <c r="F124">
        <v>38</v>
      </c>
      <c r="G124" t="s">
        <v>12</v>
      </c>
      <c r="H124" t="s">
        <v>20</v>
      </c>
      <c r="I124" t="s">
        <v>29</v>
      </c>
      <c r="J124" t="s">
        <v>53</v>
      </c>
      <c r="K124" t="s">
        <v>17</v>
      </c>
      <c r="L124" t="s">
        <v>65</v>
      </c>
      <c r="M124" t="s">
        <v>67</v>
      </c>
      <c r="N124">
        <v>2</v>
      </c>
      <c r="O124" t="s">
        <v>55</v>
      </c>
      <c r="P124" t="s">
        <v>73</v>
      </c>
      <c r="Q124" t="s">
        <v>75</v>
      </c>
      <c r="R124" t="s">
        <v>72</v>
      </c>
      <c r="S124" t="s">
        <v>55</v>
      </c>
      <c r="T124" t="s">
        <v>83</v>
      </c>
      <c r="U124" t="s">
        <v>54</v>
      </c>
      <c r="V124">
        <v>4</v>
      </c>
      <c r="W124" t="s">
        <v>54</v>
      </c>
      <c r="X124">
        <v>4</v>
      </c>
      <c r="Y124">
        <v>2</v>
      </c>
      <c r="Z124" t="s">
        <v>96</v>
      </c>
      <c r="AA124" t="s">
        <v>125</v>
      </c>
    </row>
    <row r="125" spans="1:27" x14ac:dyDescent="0.25">
      <c r="A125">
        <v>124</v>
      </c>
      <c r="B125" t="s">
        <v>249</v>
      </c>
      <c r="C125" s="1">
        <v>45083</v>
      </c>
      <c r="D125" s="2">
        <v>0.22011574074074075</v>
      </c>
      <c r="E125" t="s">
        <v>121</v>
      </c>
      <c r="F125">
        <v>23</v>
      </c>
      <c r="G125" t="s">
        <v>12</v>
      </c>
      <c r="H125" t="s">
        <v>18</v>
      </c>
      <c r="I125" t="s">
        <v>25</v>
      </c>
      <c r="J125" t="s">
        <v>53</v>
      </c>
      <c r="K125" t="s">
        <v>61</v>
      </c>
      <c r="L125" t="s">
        <v>65</v>
      </c>
      <c r="M125" t="s">
        <v>66</v>
      </c>
      <c r="N125">
        <v>1</v>
      </c>
      <c r="O125" t="s">
        <v>55</v>
      </c>
      <c r="P125" t="s">
        <v>54</v>
      </c>
      <c r="Q125" t="s">
        <v>76</v>
      </c>
      <c r="R125" t="s">
        <v>72</v>
      </c>
      <c r="S125" t="s">
        <v>53</v>
      </c>
      <c r="T125" t="s">
        <v>82</v>
      </c>
      <c r="U125" t="s">
        <v>55</v>
      </c>
      <c r="V125">
        <v>3</v>
      </c>
      <c r="W125" t="s">
        <v>53</v>
      </c>
      <c r="X125">
        <v>2</v>
      </c>
      <c r="Y125">
        <v>2</v>
      </c>
      <c r="Z125" t="s">
        <v>95</v>
      </c>
      <c r="AA125" t="s">
        <v>125</v>
      </c>
    </row>
    <row r="126" spans="1:27" x14ac:dyDescent="0.25">
      <c r="A126">
        <v>125</v>
      </c>
      <c r="B126" t="s">
        <v>250</v>
      </c>
      <c r="C126" s="1">
        <v>45083</v>
      </c>
      <c r="D126" s="2">
        <v>0.2722222222222222</v>
      </c>
      <c r="E126" t="s">
        <v>121</v>
      </c>
      <c r="F126">
        <v>38</v>
      </c>
      <c r="G126" t="s">
        <v>12</v>
      </c>
      <c r="H126" t="s">
        <v>18</v>
      </c>
      <c r="I126" t="s">
        <v>26</v>
      </c>
      <c r="J126" t="s">
        <v>53</v>
      </c>
      <c r="K126" t="s">
        <v>17</v>
      </c>
      <c r="L126" t="s">
        <v>63</v>
      </c>
      <c r="M126" t="s">
        <v>66</v>
      </c>
      <c r="N126">
        <v>3</v>
      </c>
      <c r="O126" t="s">
        <v>53</v>
      </c>
      <c r="P126" t="s">
        <v>54</v>
      </c>
      <c r="Q126" t="s">
        <v>76</v>
      </c>
      <c r="R126" t="s">
        <v>61</v>
      </c>
      <c r="S126" t="s">
        <v>53</v>
      </c>
      <c r="T126" t="s">
        <v>83</v>
      </c>
      <c r="U126" t="s">
        <v>53</v>
      </c>
      <c r="V126">
        <v>4</v>
      </c>
      <c r="W126" t="s">
        <v>53</v>
      </c>
      <c r="X126">
        <v>4</v>
      </c>
      <c r="Y126">
        <v>2</v>
      </c>
      <c r="Z126" t="s">
        <v>93</v>
      </c>
      <c r="AA126" t="s">
        <v>100</v>
      </c>
    </row>
    <row r="127" spans="1:27" x14ac:dyDescent="0.25">
      <c r="A127">
        <v>126</v>
      </c>
      <c r="B127" t="s">
        <v>251</v>
      </c>
      <c r="C127" s="1">
        <v>45083</v>
      </c>
      <c r="D127" s="2">
        <v>0.27263888888888888</v>
      </c>
      <c r="E127" t="s">
        <v>121</v>
      </c>
      <c r="F127">
        <v>23</v>
      </c>
      <c r="G127" t="s">
        <v>13</v>
      </c>
      <c r="H127" t="s">
        <v>17</v>
      </c>
      <c r="I127" t="s">
        <v>52</v>
      </c>
      <c r="J127" t="s">
        <v>53</v>
      </c>
      <c r="K127" t="s">
        <v>59</v>
      </c>
      <c r="L127" t="s">
        <v>63</v>
      </c>
      <c r="M127" t="s">
        <v>67</v>
      </c>
      <c r="N127">
        <v>3</v>
      </c>
      <c r="O127" t="s">
        <v>53</v>
      </c>
      <c r="P127" t="s">
        <v>61</v>
      </c>
      <c r="Q127" t="s">
        <v>76</v>
      </c>
      <c r="R127" t="s">
        <v>54</v>
      </c>
      <c r="S127" t="s">
        <v>55</v>
      </c>
      <c r="T127" t="s">
        <v>82</v>
      </c>
      <c r="U127" t="s">
        <v>54</v>
      </c>
      <c r="V127">
        <v>2</v>
      </c>
      <c r="W127" t="s">
        <v>55</v>
      </c>
      <c r="X127">
        <v>3</v>
      </c>
      <c r="Y127">
        <v>3</v>
      </c>
      <c r="Z127" t="s">
        <v>90</v>
      </c>
      <c r="AA127" t="s">
        <v>122</v>
      </c>
    </row>
    <row r="128" spans="1:27" x14ac:dyDescent="0.25">
      <c r="A128">
        <v>127</v>
      </c>
      <c r="B128" t="s">
        <v>252</v>
      </c>
      <c r="C128" s="1">
        <v>45083</v>
      </c>
      <c r="D128" s="2">
        <v>0.27318287037037037</v>
      </c>
      <c r="E128" t="s">
        <v>121</v>
      </c>
      <c r="F128">
        <v>24</v>
      </c>
      <c r="G128" t="s">
        <v>13</v>
      </c>
      <c r="H128" t="s">
        <v>21</v>
      </c>
      <c r="I128" t="s">
        <v>35</v>
      </c>
      <c r="J128" t="s">
        <v>53</v>
      </c>
      <c r="K128" t="s">
        <v>59</v>
      </c>
      <c r="L128" t="s">
        <v>63</v>
      </c>
      <c r="M128" t="s">
        <v>66</v>
      </c>
      <c r="N128">
        <v>2</v>
      </c>
      <c r="O128" t="s">
        <v>53</v>
      </c>
      <c r="P128" t="s">
        <v>73</v>
      </c>
      <c r="Q128" t="s">
        <v>76</v>
      </c>
      <c r="R128" t="s">
        <v>73</v>
      </c>
      <c r="S128" t="s">
        <v>55</v>
      </c>
      <c r="T128" t="s">
        <v>84</v>
      </c>
      <c r="U128" t="s">
        <v>53</v>
      </c>
      <c r="V128">
        <v>3</v>
      </c>
      <c r="W128" t="s">
        <v>53</v>
      </c>
      <c r="X128">
        <v>3</v>
      </c>
      <c r="Y128">
        <v>2</v>
      </c>
      <c r="Z128" t="s">
        <v>93</v>
      </c>
      <c r="AA128" t="s">
        <v>98</v>
      </c>
    </row>
    <row r="129" spans="1:27" x14ac:dyDescent="0.25">
      <c r="A129">
        <v>128</v>
      </c>
      <c r="B129" t="s">
        <v>253</v>
      </c>
      <c r="C129" s="1">
        <v>45083</v>
      </c>
      <c r="D129" s="2">
        <v>0.27412037037037035</v>
      </c>
      <c r="E129" t="s">
        <v>121</v>
      </c>
      <c r="F129">
        <v>25</v>
      </c>
      <c r="G129" t="s">
        <v>12</v>
      </c>
      <c r="H129" t="s">
        <v>21</v>
      </c>
      <c r="I129" t="s">
        <v>39</v>
      </c>
      <c r="J129" t="s">
        <v>55</v>
      </c>
      <c r="K129" t="s">
        <v>59</v>
      </c>
      <c r="L129" t="s">
        <v>64</v>
      </c>
      <c r="M129" t="s">
        <v>66</v>
      </c>
      <c r="N129">
        <v>2</v>
      </c>
      <c r="O129" t="s">
        <v>53</v>
      </c>
      <c r="P129" t="s">
        <v>73</v>
      </c>
      <c r="Q129" t="s">
        <v>76</v>
      </c>
      <c r="R129" t="s">
        <v>54</v>
      </c>
      <c r="S129" t="s">
        <v>55</v>
      </c>
      <c r="T129" t="s">
        <v>82</v>
      </c>
      <c r="U129" t="s">
        <v>53</v>
      </c>
      <c r="V129">
        <v>2</v>
      </c>
      <c r="W129" t="s">
        <v>55</v>
      </c>
      <c r="X129">
        <v>3</v>
      </c>
      <c r="Y129">
        <v>2</v>
      </c>
      <c r="Z129" t="s">
        <v>93</v>
      </c>
      <c r="AA129" t="s">
        <v>98</v>
      </c>
    </row>
    <row r="130" spans="1:27" x14ac:dyDescent="0.25">
      <c r="A130">
        <v>129</v>
      </c>
      <c r="B130" t="s">
        <v>254</v>
      </c>
      <c r="C130" s="1">
        <v>45083</v>
      </c>
      <c r="D130" s="2">
        <v>0.27446759259259257</v>
      </c>
      <c r="E130" t="s">
        <v>121</v>
      </c>
      <c r="F130">
        <v>26</v>
      </c>
      <c r="G130" t="s">
        <v>13</v>
      </c>
      <c r="H130" t="s">
        <v>18</v>
      </c>
      <c r="I130" t="s">
        <v>40</v>
      </c>
      <c r="J130" t="s">
        <v>55</v>
      </c>
      <c r="K130" t="s">
        <v>59</v>
      </c>
      <c r="L130" t="s">
        <v>65</v>
      </c>
      <c r="M130" t="s">
        <v>67</v>
      </c>
      <c r="N130">
        <v>1</v>
      </c>
      <c r="O130" t="s">
        <v>55</v>
      </c>
      <c r="P130" t="s">
        <v>73</v>
      </c>
      <c r="Q130" t="s">
        <v>76</v>
      </c>
      <c r="R130" t="s">
        <v>54</v>
      </c>
      <c r="S130" t="s">
        <v>53</v>
      </c>
      <c r="T130" t="s">
        <v>82</v>
      </c>
      <c r="U130" t="s">
        <v>55</v>
      </c>
      <c r="V130">
        <v>1</v>
      </c>
      <c r="W130" t="s">
        <v>55</v>
      </c>
      <c r="X130">
        <v>2</v>
      </c>
      <c r="Y130">
        <v>1</v>
      </c>
      <c r="Z130" t="s">
        <v>96</v>
      </c>
      <c r="AA130" t="s">
        <v>98</v>
      </c>
    </row>
    <row r="131" spans="1:27" x14ac:dyDescent="0.25">
      <c r="A131">
        <v>130</v>
      </c>
      <c r="B131" t="s">
        <v>255</v>
      </c>
      <c r="C131" s="1">
        <v>45083</v>
      </c>
      <c r="D131" s="2">
        <v>0.27468749999999997</v>
      </c>
      <c r="E131" t="s">
        <v>121</v>
      </c>
      <c r="F131">
        <v>27</v>
      </c>
      <c r="G131" t="s">
        <v>13</v>
      </c>
      <c r="H131" t="s">
        <v>21</v>
      </c>
      <c r="I131" t="s">
        <v>27</v>
      </c>
      <c r="J131" t="s">
        <v>53</v>
      </c>
      <c r="K131" t="s">
        <v>17</v>
      </c>
      <c r="L131" t="s">
        <v>64</v>
      </c>
      <c r="M131" t="s">
        <v>66</v>
      </c>
      <c r="N131">
        <v>3</v>
      </c>
      <c r="O131" t="s">
        <v>53</v>
      </c>
      <c r="P131" t="s">
        <v>54</v>
      </c>
      <c r="Q131" t="s">
        <v>76</v>
      </c>
      <c r="R131" t="s">
        <v>54</v>
      </c>
      <c r="S131" t="s">
        <v>55</v>
      </c>
      <c r="T131" t="s">
        <v>84</v>
      </c>
      <c r="U131" t="s">
        <v>53</v>
      </c>
      <c r="V131">
        <v>3</v>
      </c>
      <c r="W131" t="s">
        <v>53</v>
      </c>
      <c r="X131">
        <v>3</v>
      </c>
      <c r="Y131">
        <v>2</v>
      </c>
      <c r="Z131" t="s">
        <v>90</v>
      </c>
      <c r="AA131" t="s">
        <v>125</v>
      </c>
    </row>
    <row r="132" spans="1:27" x14ac:dyDescent="0.25">
      <c r="A132">
        <v>131</v>
      </c>
      <c r="B132" t="s">
        <v>256</v>
      </c>
      <c r="C132" s="1">
        <v>45083</v>
      </c>
      <c r="D132" s="2">
        <v>0.2751851851851852</v>
      </c>
      <c r="E132" t="s">
        <v>121</v>
      </c>
      <c r="F132">
        <v>29</v>
      </c>
      <c r="G132" t="s">
        <v>14</v>
      </c>
      <c r="H132" t="s">
        <v>21</v>
      </c>
      <c r="I132" t="s">
        <v>22</v>
      </c>
      <c r="J132" t="s">
        <v>55</v>
      </c>
      <c r="K132" t="s">
        <v>59</v>
      </c>
      <c r="L132" t="s">
        <v>63</v>
      </c>
      <c r="M132" t="s">
        <v>67</v>
      </c>
      <c r="N132">
        <v>1</v>
      </c>
      <c r="O132" t="s">
        <v>53</v>
      </c>
      <c r="P132" t="s">
        <v>54</v>
      </c>
      <c r="Q132" t="s">
        <v>76</v>
      </c>
      <c r="R132" t="s">
        <v>54</v>
      </c>
      <c r="S132" t="s">
        <v>55</v>
      </c>
      <c r="T132" t="s">
        <v>84</v>
      </c>
      <c r="U132" t="s">
        <v>53</v>
      </c>
      <c r="V132">
        <v>3</v>
      </c>
      <c r="W132" t="s">
        <v>53</v>
      </c>
      <c r="X132">
        <v>2</v>
      </c>
      <c r="Y132">
        <v>1</v>
      </c>
      <c r="Z132" t="s">
        <v>90</v>
      </c>
      <c r="AA132" t="s">
        <v>98</v>
      </c>
    </row>
    <row r="133" spans="1:27" x14ac:dyDescent="0.25">
      <c r="A133">
        <v>132</v>
      </c>
      <c r="B133" t="s">
        <v>257</v>
      </c>
      <c r="C133" s="1">
        <v>45083</v>
      </c>
      <c r="D133" s="2">
        <v>0.27591435185185187</v>
      </c>
      <c r="E133" t="s">
        <v>121</v>
      </c>
      <c r="F133">
        <v>35</v>
      </c>
      <c r="G133" t="s">
        <v>14</v>
      </c>
      <c r="H133" t="s">
        <v>17</v>
      </c>
      <c r="I133" t="s">
        <v>26</v>
      </c>
      <c r="J133" t="s">
        <v>53</v>
      </c>
      <c r="K133" t="s">
        <v>17</v>
      </c>
      <c r="L133" t="s">
        <v>64</v>
      </c>
      <c r="M133" t="s">
        <v>67</v>
      </c>
      <c r="N133">
        <v>3</v>
      </c>
      <c r="O133" t="s">
        <v>53</v>
      </c>
      <c r="P133" t="s">
        <v>54</v>
      </c>
      <c r="Q133" t="s">
        <v>76</v>
      </c>
      <c r="R133" t="s">
        <v>54</v>
      </c>
      <c r="S133" t="s">
        <v>53</v>
      </c>
      <c r="T133" t="s">
        <v>72</v>
      </c>
      <c r="U133" t="s">
        <v>53</v>
      </c>
      <c r="V133">
        <v>4</v>
      </c>
      <c r="W133" t="s">
        <v>53</v>
      </c>
      <c r="X133">
        <v>3</v>
      </c>
      <c r="Y133">
        <v>2</v>
      </c>
      <c r="Z133" t="s">
        <v>90</v>
      </c>
      <c r="AA133" t="s">
        <v>122</v>
      </c>
    </row>
    <row r="134" spans="1:27" x14ac:dyDescent="0.25">
      <c r="A134">
        <v>133</v>
      </c>
      <c r="B134" t="s">
        <v>258</v>
      </c>
      <c r="C134" s="1">
        <v>45083</v>
      </c>
      <c r="D134" s="2">
        <v>0.27599537037037036</v>
      </c>
      <c r="E134" t="s">
        <v>121</v>
      </c>
      <c r="F134">
        <v>21</v>
      </c>
      <c r="G134" t="s">
        <v>12</v>
      </c>
      <c r="H134" t="s">
        <v>20</v>
      </c>
      <c r="I134" t="s">
        <v>25</v>
      </c>
      <c r="J134" t="s">
        <v>55</v>
      </c>
      <c r="K134" t="s">
        <v>59</v>
      </c>
      <c r="L134" t="s">
        <v>65</v>
      </c>
      <c r="M134" t="s">
        <v>67</v>
      </c>
      <c r="N134">
        <v>1</v>
      </c>
      <c r="O134" t="s">
        <v>55</v>
      </c>
      <c r="P134" t="s">
        <v>54</v>
      </c>
      <c r="Q134" t="s">
        <v>75</v>
      </c>
      <c r="R134" t="s">
        <v>54</v>
      </c>
      <c r="S134" t="s">
        <v>53</v>
      </c>
      <c r="T134" t="s">
        <v>82</v>
      </c>
      <c r="U134" t="s">
        <v>55</v>
      </c>
      <c r="V134">
        <v>1</v>
      </c>
      <c r="W134" t="s">
        <v>54</v>
      </c>
      <c r="X134">
        <v>3</v>
      </c>
      <c r="Y134">
        <v>1</v>
      </c>
      <c r="Z134" t="s">
        <v>90</v>
      </c>
      <c r="AA134" t="s">
        <v>125</v>
      </c>
    </row>
    <row r="135" spans="1:27" x14ac:dyDescent="0.25">
      <c r="A135">
        <v>134</v>
      </c>
      <c r="B135" t="s">
        <v>259</v>
      </c>
      <c r="C135" s="1">
        <v>45083</v>
      </c>
      <c r="D135" s="2">
        <v>0.27642361111111113</v>
      </c>
      <c r="E135" t="s">
        <v>121</v>
      </c>
      <c r="F135">
        <v>36</v>
      </c>
      <c r="G135" t="s">
        <v>13</v>
      </c>
      <c r="H135" t="s">
        <v>17</v>
      </c>
      <c r="I135" t="s">
        <v>29</v>
      </c>
      <c r="J135" t="s">
        <v>53</v>
      </c>
      <c r="K135" t="s">
        <v>17</v>
      </c>
      <c r="L135" t="s">
        <v>63</v>
      </c>
      <c r="M135" t="s">
        <v>66</v>
      </c>
      <c r="N135">
        <v>4</v>
      </c>
      <c r="O135" t="s">
        <v>69</v>
      </c>
      <c r="P135" t="s">
        <v>54</v>
      </c>
      <c r="Q135" t="s">
        <v>75</v>
      </c>
      <c r="R135" t="s">
        <v>73</v>
      </c>
      <c r="S135" t="s">
        <v>55</v>
      </c>
      <c r="T135" t="s">
        <v>84</v>
      </c>
      <c r="U135" t="s">
        <v>53</v>
      </c>
      <c r="V135">
        <v>2</v>
      </c>
      <c r="W135" t="s">
        <v>55</v>
      </c>
      <c r="X135">
        <v>2</v>
      </c>
      <c r="Y135">
        <v>3</v>
      </c>
      <c r="Z135" t="s">
        <v>93</v>
      </c>
      <c r="AA135" t="s">
        <v>98</v>
      </c>
    </row>
    <row r="136" spans="1:27" x14ac:dyDescent="0.25">
      <c r="A136">
        <v>135</v>
      </c>
      <c r="B136" t="s">
        <v>260</v>
      </c>
      <c r="C136" s="1">
        <v>45083</v>
      </c>
      <c r="D136" s="2">
        <v>0.27690972222222221</v>
      </c>
      <c r="E136" t="s">
        <v>121</v>
      </c>
      <c r="F136">
        <v>44</v>
      </c>
      <c r="G136" t="s">
        <v>12</v>
      </c>
      <c r="H136" t="s">
        <v>17</v>
      </c>
      <c r="I136" t="s">
        <v>22</v>
      </c>
      <c r="J136" t="s">
        <v>53</v>
      </c>
      <c r="K136" t="s">
        <v>60</v>
      </c>
      <c r="L136" t="s">
        <v>64</v>
      </c>
      <c r="M136" t="s">
        <v>66</v>
      </c>
      <c r="N136">
        <v>2</v>
      </c>
      <c r="O136" t="s">
        <v>53</v>
      </c>
      <c r="P136" t="s">
        <v>73</v>
      </c>
      <c r="Q136" t="s">
        <v>77</v>
      </c>
      <c r="R136" t="s">
        <v>54</v>
      </c>
      <c r="S136" t="s">
        <v>53</v>
      </c>
      <c r="T136" t="s">
        <v>84</v>
      </c>
      <c r="U136" t="s">
        <v>53</v>
      </c>
      <c r="V136">
        <v>2</v>
      </c>
      <c r="W136" t="s">
        <v>53</v>
      </c>
      <c r="X136">
        <v>2</v>
      </c>
      <c r="Y136">
        <v>2</v>
      </c>
      <c r="Z136" t="s">
        <v>90</v>
      </c>
      <c r="AA136" t="s">
        <v>98</v>
      </c>
    </row>
    <row r="137" spans="1:27" x14ac:dyDescent="0.25">
      <c r="A137">
        <v>136</v>
      </c>
      <c r="B137" t="s">
        <v>261</v>
      </c>
      <c r="C137" s="1">
        <v>45083</v>
      </c>
      <c r="D137" s="2">
        <v>0.27695601851851853</v>
      </c>
      <c r="E137" t="s">
        <v>121</v>
      </c>
      <c r="F137">
        <v>32</v>
      </c>
      <c r="G137" t="s">
        <v>12</v>
      </c>
      <c r="H137" t="s">
        <v>21</v>
      </c>
      <c r="I137" t="s">
        <v>40</v>
      </c>
      <c r="J137" t="s">
        <v>55</v>
      </c>
      <c r="K137" t="s">
        <v>60</v>
      </c>
      <c r="L137" t="s">
        <v>65</v>
      </c>
      <c r="M137" t="s">
        <v>67</v>
      </c>
      <c r="N137">
        <v>1</v>
      </c>
      <c r="O137" t="s">
        <v>55</v>
      </c>
      <c r="P137" t="s">
        <v>73</v>
      </c>
      <c r="Q137" t="s">
        <v>76</v>
      </c>
      <c r="R137" t="s">
        <v>71</v>
      </c>
      <c r="S137" t="s">
        <v>55</v>
      </c>
      <c r="T137" t="s">
        <v>82</v>
      </c>
      <c r="U137" t="s">
        <v>55</v>
      </c>
      <c r="V137">
        <v>1</v>
      </c>
      <c r="W137" t="s">
        <v>55</v>
      </c>
      <c r="X137">
        <v>1</v>
      </c>
      <c r="Y137">
        <v>1</v>
      </c>
      <c r="Z137" t="s">
        <v>95</v>
      </c>
      <c r="AA137" t="s">
        <v>98</v>
      </c>
    </row>
    <row r="138" spans="1:27" x14ac:dyDescent="0.25">
      <c r="A138">
        <v>137</v>
      </c>
      <c r="B138" t="s">
        <v>262</v>
      </c>
      <c r="C138" s="1">
        <v>45083</v>
      </c>
      <c r="D138" s="2">
        <v>0.27738425925925925</v>
      </c>
      <c r="E138" t="s">
        <v>121</v>
      </c>
      <c r="F138">
        <v>30</v>
      </c>
      <c r="G138" t="s">
        <v>13</v>
      </c>
      <c r="H138" t="s">
        <v>17</v>
      </c>
      <c r="I138" t="s">
        <v>42</v>
      </c>
      <c r="J138" t="s">
        <v>53</v>
      </c>
      <c r="K138" t="s">
        <v>17</v>
      </c>
      <c r="L138" t="s">
        <v>64</v>
      </c>
      <c r="M138" t="s">
        <v>67</v>
      </c>
      <c r="N138">
        <v>3</v>
      </c>
      <c r="O138" t="s">
        <v>55</v>
      </c>
      <c r="P138" t="s">
        <v>71</v>
      </c>
      <c r="Q138" t="s">
        <v>77</v>
      </c>
      <c r="R138" t="s">
        <v>73</v>
      </c>
      <c r="S138" t="s">
        <v>55</v>
      </c>
      <c r="T138" t="s">
        <v>83</v>
      </c>
      <c r="U138" t="s">
        <v>55</v>
      </c>
      <c r="V138">
        <v>4</v>
      </c>
      <c r="W138" t="s">
        <v>53</v>
      </c>
      <c r="X138">
        <v>3</v>
      </c>
      <c r="Y138">
        <v>2</v>
      </c>
      <c r="Z138" t="s">
        <v>90</v>
      </c>
      <c r="AA138" t="s">
        <v>125</v>
      </c>
    </row>
    <row r="139" spans="1:27" x14ac:dyDescent="0.25">
      <c r="A139">
        <v>138</v>
      </c>
      <c r="B139" t="s">
        <v>263</v>
      </c>
      <c r="C139" s="1">
        <v>45083</v>
      </c>
      <c r="D139" s="2">
        <v>0.27809027777777778</v>
      </c>
      <c r="E139" t="s">
        <v>121</v>
      </c>
      <c r="F139">
        <v>36</v>
      </c>
      <c r="G139" t="s">
        <v>8</v>
      </c>
      <c r="H139" t="s">
        <v>18</v>
      </c>
      <c r="I139" t="s">
        <v>52</v>
      </c>
      <c r="J139" t="s">
        <v>54</v>
      </c>
      <c r="K139" t="s">
        <v>61</v>
      </c>
      <c r="L139" t="s">
        <v>52</v>
      </c>
      <c r="M139" t="s">
        <v>66</v>
      </c>
      <c r="N139">
        <v>5</v>
      </c>
      <c r="O139" t="s">
        <v>69</v>
      </c>
      <c r="P139" t="s">
        <v>72</v>
      </c>
      <c r="Q139" t="s">
        <v>52</v>
      </c>
      <c r="R139" t="s">
        <v>72</v>
      </c>
      <c r="S139" t="s">
        <v>53</v>
      </c>
      <c r="T139" t="s">
        <v>72</v>
      </c>
      <c r="U139" t="s">
        <v>54</v>
      </c>
      <c r="V139">
        <v>5</v>
      </c>
      <c r="W139" t="s">
        <v>54</v>
      </c>
      <c r="X139">
        <v>5</v>
      </c>
      <c r="Y139">
        <v>5</v>
      </c>
      <c r="Z139" t="s">
        <v>95</v>
      </c>
      <c r="AA139" t="s">
        <v>100</v>
      </c>
    </row>
    <row r="140" spans="1:27" x14ac:dyDescent="0.25">
      <c r="A140">
        <v>139</v>
      </c>
      <c r="B140" t="s">
        <v>264</v>
      </c>
      <c r="C140" s="1">
        <v>45083</v>
      </c>
      <c r="D140" s="2">
        <v>0.27812500000000001</v>
      </c>
      <c r="E140" t="s">
        <v>121</v>
      </c>
      <c r="F140">
        <v>25</v>
      </c>
      <c r="G140" t="s">
        <v>13</v>
      </c>
      <c r="H140" t="s">
        <v>18</v>
      </c>
      <c r="I140" t="s">
        <v>40</v>
      </c>
      <c r="J140" t="s">
        <v>53</v>
      </c>
      <c r="K140" t="s">
        <v>61</v>
      </c>
      <c r="L140" t="s">
        <v>65</v>
      </c>
      <c r="M140" t="s">
        <v>67</v>
      </c>
      <c r="N140">
        <v>1</v>
      </c>
      <c r="O140" t="s">
        <v>55</v>
      </c>
      <c r="P140" t="s">
        <v>54</v>
      </c>
      <c r="Q140" t="s">
        <v>75</v>
      </c>
      <c r="R140" t="s">
        <v>71</v>
      </c>
      <c r="S140" t="s">
        <v>53</v>
      </c>
      <c r="T140" t="s">
        <v>82</v>
      </c>
      <c r="U140" t="s">
        <v>55</v>
      </c>
      <c r="V140">
        <v>1</v>
      </c>
      <c r="W140" t="s">
        <v>55</v>
      </c>
      <c r="X140">
        <v>1</v>
      </c>
      <c r="Y140">
        <v>1</v>
      </c>
      <c r="Z140" t="s">
        <v>96</v>
      </c>
      <c r="AA140" t="s">
        <v>98</v>
      </c>
    </row>
    <row r="141" spans="1:27" x14ac:dyDescent="0.25">
      <c r="A141">
        <v>140</v>
      </c>
      <c r="B141" t="s">
        <v>265</v>
      </c>
      <c r="C141" s="1">
        <v>45083</v>
      </c>
      <c r="D141" s="2">
        <v>0.27859953703703705</v>
      </c>
      <c r="E141" t="s">
        <v>121</v>
      </c>
      <c r="F141">
        <v>20</v>
      </c>
      <c r="G141" t="s">
        <v>12</v>
      </c>
      <c r="H141" t="s">
        <v>19</v>
      </c>
      <c r="I141" t="s">
        <v>39</v>
      </c>
      <c r="J141" t="s">
        <v>55</v>
      </c>
      <c r="K141" t="s">
        <v>60</v>
      </c>
      <c r="L141" t="s">
        <v>65</v>
      </c>
      <c r="M141" t="s">
        <v>67</v>
      </c>
      <c r="N141">
        <v>1</v>
      </c>
      <c r="O141" t="s">
        <v>55</v>
      </c>
      <c r="P141" t="s">
        <v>71</v>
      </c>
      <c r="Q141" t="s">
        <v>77</v>
      </c>
      <c r="R141" t="s">
        <v>71</v>
      </c>
      <c r="S141" t="s">
        <v>55</v>
      </c>
      <c r="T141" t="s">
        <v>82</v>
      </c>
      <c r="U141" t="s">
        <v>55</v>
      </c>
      <c r="V141">
        <v>4</v>
      </c>
      <c r="W141" t="s">
        <v>55</v>
      </c>
      <c r="X141">
        <v>1</v>
      </c>
      <c r="Y141">
        <v>1</v>
      </c>
      <c r="Z141" t="s">
        <v>96</v>
      </c>
      <c r="AA141" t="s">
        <v>125</v>
      </c>
    </row>
    <row r="142" spans="1:27" x14ac:dyDescent="0.25">
      <c r="A142">
        <v>141</v>
      </c>
      <c r="B142" t="s">
        <v>266</v>
      </c>
      <c r="C142" s="1">
        <v>45083</v>
      </c>
      <c r="D142" s="2">
        <v>0.27916666666666667</v>
      </c>
      <c r="E142" t="s">
        <v>121</v>
      </c>
      <c r="F142">
        <v>35</v>
      </c>
      <c r="G142" t="s">
        <v>12</v>
      </c>
      <c r="H142" t="s">
        <v>21</v>
      </c>
      <c r="I142" t="s">
        <v>22</v>
      </c>
      <c r="J142" t="s">
        <v>53</v>
      </c>
      <c r="K142" t="s">
        <v>17</v>
      </c>
      <c r="L142" t="s">
        <v>63</v>
      </c>
      <c r="M142" t="s">
        <v>66</v>
      </c>
      <c r="N142">
        <v>3</v>
      </c>
      <c r="O142" t="s">
        <v>53</v>
      </c>
      <c r="P142" t="s">
        <v>61</v>
      </c>
      <c r="Q142" t="s">
        <v>75</v>
      </c>
      <c r="R142" t="s">
        <v>54</v>
      </c>
      <c r="S142" t="s">
        <v>53</v>
      </c>
      <c r="T142" t="s">
        <v>84</v>
      </c>
      <c r="U142" t="s">
        <v>53</v>
      </c>
      <c r="V142">
        <v>2</v>
      </c>
      <c r="W142" t="s">
        <v>54</v>
      </c>
      <c r="X142">
        <v>4</v>
      </c>
      <c r="Y142">
        <v>3</v>
      </c>
      <c r="Z142" t="s">
        <v>93</v>
      </c>
      <c r="AA142" t="s">
        <v>125</v>
      </c>
    </row>
    <row r="143" spans="1:27" x14ac:dyDescent="0.25">
      <c r="A143">
        <v>142</v>
      </c>
      <c r="B143" t="s">
        <v>267</v>
      </c>
      <c r="C143" s="1">
        <v>45083</v>
      </c>
      <c r="D143" s="2">
        <v>0.27924768518518517</v>
      </c>
      <c r="E143" t="s">
        <v>121</v>
      </c>
      <c r="F143">
        <v>42</v>
      </c>
      <c r="G143" t="s">
        <v>13</v>
      </c>
      <c r="H143" t="s">
        <v>18</v>
      </c>
      <c r="I143" t="s">
        <v>49</v>
      </c>
      <c r="J143" t="s">
        <v>55</v>
      </c>
      <c r="K143" t="s">
        <v>17</v>
      </c>
      <c r="L143" t="s">
        <v>65</v>
      </c>
      <c r="M143" t="s">
        <v>67</v>
      </c>
      <c r="N143">
        <v>1</v>
      </c>
      <c r="O143" t="s">
        <v>55</v>
      </c>
      <c r="P143" t="s">
        <v>73</v>
      </c>
      <c r="Q143" t="s">
        <v>76</v>
      </c>
      <c r="R143" t="s">
        <v>71</v>
      </c>
      <c r="S143" t="s">
        <v>55</v>
      </c>
      <c r="T143" t="s">
        <v>82</v>
      </c>
      <c r="U143" t="s">
        <v>55</v>
      </c>
      <c r="V143">
        <v>1</v>
      </c>
      <c r="W143" t="s">
        <v>55</v>
      </c>
      <c r="X143">
        <v>1</v>
      </c>
      <c r="Y143">
        <v>1</v>
      </c>
      <c r="Z143" t="s">
        <v>96</v>
      </c>
      <c r="AA143" t="s">
        <v>125</v>
      </c>
    </row>
    <row r="144" spans="1:27" x14ac:dyDescent="0.25">
      <c r="A144">
        <v>143</v>
      </c>
      <c r="B144" t="s">
        <v>268</v>
      </c>
      <c r="C144" s="1">
        <v>45083</v>
      </c>
      <c r="D144" s="2">
        <v>0.27988425925925925</v>
      </c>
      <c r="E144" t="s">
        <v>121</v>
      </c>
      <c r="F144">
        <v>37</v>
      </c>
      <c r="G144" t="s">
        <v>12</v>
      </c>
      <c r="H144" t="s">
        <v>17</v>
      </c>
      <c r="I144" t="s">
        <v>39</v>
      </c>
      <c r="J144" t="s">
        <v>53</v>
      </c>
      <c r="K144" t="s">
        <v>17</v>
      </c>
      <c r="L144" t="s">
        <v>63</v>
      </c>
      <c r="M144" t="s">
        <v>67</v>
      </c>
      <c r="N144">
        <v>2</v>
      </c>
      <c r="O144" t="s">
        <v>53</v>
      </c>
      <c r="P144" t="s">
        <v>73</v>
      </c>
      <c r="Q144" t="s">
        <v>76</v>
      </c>
      <c r="R144" t="s">
        <v>73</v>
      </c>
      <c r="S144" t="s">
        <v>53</v>
      </c>
      <c r="T144" t="s">
        <v>83</v>
      </c>
      <c r="U144" t="s">
        <v>53</v>
      </c>
      <c r="V144">
        <v>2</v>
      </c>
      <c r="W144" t="s">
        <v>53</v>
      </c>
      <c r="X144">
        <v>1</v>
      </c>
      <c r="Y144">
        <v>1</v>
      </c>
      <c r="Z144" t="s">
        <v>93</v>
      </c>
      <c r="AA144" t="s">
        <v>122</v>
      </c>
    </row>
    <row r="145" spans="1:27" x14ac:dyDescent="0.25">
      <c r="A145">
        <v>144</v>
      </c>
      <c r="B145" t="s">
        <v>269</v>
      </c>
      <c r="C145" s="1">
        <v>45083</v>
      </c>
      <c r="D145" s="2">
        <v>0.28023148148148147</v>
      </c>
      <c r="E145" t="s">
        <v>121</v>
      </c>
      <c r="F145">
        <v>28</v>
      </c>
      <c r="G145" t="s">
        <v>12</v>
      </c>
      <c r="H145" t="s">
        <v>19</v>
      </c>
      <c r="I145" t="s">
        <v>28</v>
      </c>
      <c r="J145" t="s">
        <v>55</v>
      </c>
      <c r="K145" t="s">
        <v>60</v>
      </c>
      <c r="L145" t="s">
        <v>65</v>
      </c>
      <c r="M145" t="s">
        <v>67</v>
      </c>
      <c r="N145">
        <v>1</v>
      </c>
      <c r="O145" t="s">
        <v>55</v>
      </c>
      <c r="P145" t="s">
        <v>73</v>
      </c>
      <c r="Q145" t="s">
        <v>75</v>
      </c>
      <c r="R145" t="s">
        <v>71</v>
      </c>
      <c r="S145" t="s">
        <v>55</v>
      </c>
      <c r="T145" t="s">
        <v>82</v>
      </c>
      <c r="U145" t="s">
        <v>55</v>
      </c>
      <c r="V145">
        <v>3</v>
      </c>
      <c r="W145" t="s">
        <v>54</v>
      </c>
      <c r="X145">
        <v>2</v>
      </c>
      <c r="Y145">
        <v>1</v>
      </c>
      <c r="Z145" t="s">
        <v>96</v>
      </c>
      <c r="AA145" t="s">
        <v>98</v>
      </c>
    </row>
    <row r="146" spans="1:27" x14ac:dyDescent="0.25">
      <c r="A146">
        <v>145</v>
      </c>
      <c r="B146" t="s">
        <v>270</v>
      </c>
      <c r="C146" s="1">
        <v>45083</v>
      </c>
      <c r="D146" s="2">
        <v>0.28060185185185182</v>
      </c>
      <c r="E146" t="s">
        <v>121</v>
      </c>
      <c r="F146">
        <v>27</v>
      </c>
      <c r="G146" t="s">
        <v>13</v>
      </c>
      <c r="H146" t="s">
        <v>21</v>
      </c>
      <c r="I146" t="s">
        <v>29</v>
      </c>
      <c r="J146" t="s">
        <v>53</v>
      </c>
      <c r="K146" t="s">
        <v>59</v>
      </c>
      <c r="L146" t="s">
        <v>63</v>
      </c>
      <c r="M146" t="s">
        <v>66</v>
      </c>
      <c r="N146">
        <v>2</v>
      </c>
      <c r="O146" t="s">
        <v>53</v>
      </c>
      <c r="P146" t="s">
        <v>73</v>
      </c>
      <c r="Q146" t="s">
        <v>75</v>
      </c>
      <c r="R146" t="s">
        <v>73</v>
      </c>
      <c r="S146" t="s">
        <v>53</v>
      </c>
      <c r="T146" t="s">
        <v>82</v>
      </c>
      <c r="U146" t="s">
        <v>54</v>
      </c>
      <c r="V146">
        <v>3</v>
      </c>
      <c r="W146" t="s">
        <v>53</v>
      </c>
      <c r="X146">
        <v>2</v>
      </c>
      <c r="Y146">
        <v>2</v>
      </c>
      <c r="Z146" t="s">
        <v>90</v>
      </c>
      <c r="AA146" t="s">
        <v>98</v>
      </c>
    </row>
    <row r="147" spans="1:27" x14ac:dyDescent="0.25">
      <c r="A147">
        <v>146</v>
      </c>
      <c r="B147" t="s">
        <v>271</v>
      </c>
      <c r="C147" s="1">
        <v>45083</v>
      </c>
      <c r="D147" s="2">
        <v>0.28113425925925928</v>
      </c>
      <c r="E147" t="s">
        <v>121</v>
      </c>
      <c r="F147">
        <v>45</v>
      </c>
      <c r="G147" t="s">
        <v>12</v>
      </c>
      <c r="H147" t="s">
        <v>21</v>
      </c>
      <c r="I147" t="s">
        <v>39</v>
      </c>
      <c r="J147" t="s">
        <v>53</v>
      </c>
      <c r="K147" t="s">
        <v>60</v>
      </c>
      <c r="L147" t="s">
        <v>63</v>
      </c>
      <c r="M147" t="s">
        <v>67</v>
      </c>
      <c r="N147">
        <v>2</v>
      </c>
      <c r="O147" t="s">
        <v>53</v>
      </c>
      <c r="P147" t="s">
        <v>73</v>
      </c>
      <c r="Q147" t="s">
        <v>75</v>
      </c>
      <c r="R147" t="s">
        <v>73</v>
      </c>
      <c r="S147" t="s">
        <v>53</v>
      </c>
      <c r="T147" t="s">
        <v>83</v>
      </c>
      <c r="U147" t="s">
        <v>53</v>
      </c>
      <c r="V147">
        <v>2</v>
      </c>
      <c r="W147" t="s">
        <v>53</v>
      </c>
      <c r="X147">
        <v>2</v>
      </c>
      <c r="Y147">
        <v>2</v>
      </c>
      <c r="Z147" t="s">
        <v>90</v>
      </c>
      <c r="AA147" t="s">
        <v>125</v>
      </c>
    </row>
    <row r="148" spans="1:27" x14ac:dyDescent="0.25">
      <c r="A148">
        <v>147</v>
      </c>
      <c r="B148" t="s">
        <v>272</v>
      </c>
      <c r="C148" s="1">
        <v>45083</v>
      </c>
      <c r="D148" s="2">
        <v>0.28133101851851849</v>
      </c>
      <c r="E148" t="s">
        <v>121</v>
      </c>
      <c r="F148">
        <v>35</v>
      </c>
      <c r="G148" t="s">
        <v>13</v>
      </c>
      <c r="H148" t="s">
        <v>18</v>
      </c>
      <c r="I148" t="s">
        <v>46</v>
      </c>
      <c r="J148" t="s">
        <v>55</v>
      </c>
      <c r="K148" t="s">
        <v>61</v>
      </c>
      <c r="L148" t="s">
        <v>65</v>
      </c>
      <c r="M148" t="s">
        <v>66</v>
      </c>
      <c r="N148">
        <v>1</v>
      </c>
      <c r="O148" t="s">
        <v>55</v>
      </c>
      <c r="P148" t="s">
        <v>61</v>
      </c>
      <c r="Q148" t="s">
        <v>77</v>
      </c>
      <c r="R148" t="s">
        <v>71</v>
      </c>
      <c r="S148" t="s">
        <v>55</v>
      </c>
      <c r="T148" t="s">
        <v>82</v>
      </c>
      <c r="U148" t="s">
        <v>55</v>
      </c>
      <c r="V148">
        <v>1</v>
      </c>
      <c r="W148" t="s">
        <v>55</v>
      </c>
      <c r="X148">
        <v>1</v>
      </c>
      <c r="Y148">
        <v>1</v>
      </c>
      <c r="Z148" t="s">
        <v>90</v>
      </c>
      <c r="AA148" t="s">
        <v>100</v>
      </c>
    </row>
    <row r="149" spans="1:27" x14ac:dyDescent="0.25">
      <c r="A149">
        <v>148</v>
      </c>
      <c r="B149" t="s">
        <v>273</v>
      </c>
      <c r="C149" s="1">
        <v>45083</v>
      </c>
      <c r="D149" s="2">
        <v>0.28163194444444445</v>
      </c>
      <c r="E149" t="s">
        <v>121</v>
      </c>
      <c r="F149">
        <v>50</v>
      </c>
      <c r="G149" t="s">
        <v>12</v>
      </c>
      <c r="H149" t="s">
        <v>19</v>
      </c>
      <c r="I149" t="s">
        <v>26</v>
      </c>
      <c r="J149" t="s">
        <v>53</v>
      </c>
      <c r="K149" t="s">
        <v>59</v>
      </c>
      <c r="L149" t="s">
        <v>64</v>
      </c>
      <c r="M149" t="s">
        <v>66</v>
      </c>
      <c r="N149">
        <v>3</v>
      </c>
      <c r="O149" t="s">
        <v>55</v>
      </c>
      <c r="P149" t="s">
        <v>73</v>
      </c>
      <c r="Q149" t="s">
        <v>75</v>
      </c>
      <c r="R149" t="s">
        <v>61</v>
      </c>
      <c r="S149" t="s">
        <v>55</v>
      </c>
      <c r="T149" t="s">
        <v>83</v>
      </c>
      <c r="U149" t="s">
        <v>53</v>
      </c>
      <c r="V149">
        <v>2</v>
      </c>
      <c r="W149" t="s">
        <v>53</v>
      </c>
      <c r="X149">
        <v>3</v>
      </c>
      <c r="Y149">
        <v>2</v>
      </c>
      <c r="Z149" t="s">
        <v>90</v>
      </c>
      <c r="AA149" t="s">
        <v>122</v>
      </c>
    </row>
    <row r="150" spans="1:27" x14ac:dyDescent="0.25">
      <c r="A150">
        <v>149</v>
      </c>
      <c r="B150" t="s">
        <v>274</v>
      </c>
      <c r="C150" s="1">
        <v>45083</v>
      </c>
      <c r="D150" s="2">
        <v>0.28210648148148149</v>
      </c>
      <c r="E150" t="s">
        <v>121</v>
      </c>
      <c r="F150">
        <v>54</v>
      </c>
      <c r="G150" t="s">
        <v>12</v>
      </c>
      <c r="H150" t="s">
        <v>17</v>
      </c>
      <c r="I150" t="s">
        <v>31</v>
      </c>
      <c r="J150" t="s">
        <v>53</v>
      </c>
      <c r="K150" t="s">
        <v>59</v>
      </c>
      <c r="L150" t="s">
        <v>65</v>
      </c>
      <c r="M150" t="s">
        <v>66</v>
      </c>
      <c r="N150">
        <v>3</v>
      </c>
      <c r="O150" t="s">
        <v>53</v>
      </c>
      <c r="P150" t="s">
        <v>61</v>
      </c>
      <c r="Q150" t="s">
        <v>75</v>
      </c>
      <c r="R150" t="s">
        <v>54</v>
      </c>
      <c r="S150" t="s">
        <v>53</v>
      </c>
      <c r="T150" t="s">
        <v>83</v>
      </c>
      <c r="U150" t="s">
        <v>55</v>
      </c>
      <c r="V150">
        <v>2</v>
      </c>
      <c r="W150" t="s">
        <v>53</v>
      </c>
      <c r="X150">
        <v>3</v>
      </c>
      <c r="Y150">
        <v>2</v>
      </c>
      <c r="Z150" t="s">
        <v>90</v>
      </c>
      <c r="AA150" t="s">
        <v>122</v>
      </c>
    </row>
    <row r="151" spans="1:27" x14ac:dyDescent="0.25">
      <c r="A151">
        <v>150</v>
      </c>
      <c r="B151" t="s">
        <v>275</v>
      </c>
      <c r="C151" s="1">
        <v>45083</v>
      </c>
      <c r="D151" s="2">
        <v>0.28218749999999998</v>
      </c>
      <c r="E151" t="s">
        <v>121</v>
      </c>
      <c r="F151">
        <v>29</v>
      </c>
      <c r="G151" t="s">
        <v>12</v>
      </c>
      <c r="H151" t="s">
        <v>19</v>
      </c>
      <c r="I151" t="s">
        <v>40</v>
      </c>
      <c r="J151" t="s">
        <v>55</v>
      </c>
      <c r="K151" t="s">
        <v>60</v>
      </c>
      <c r="L151" t="s">
        <v>65</v>
      </c>
      <c r="M151" t="s">
        <v>67</v>
      </c>
      <c r="N151">
        <v>1</v>
      </c>
      <c r="O151" t="s">
        <v>55</v>
      </c>
      <c r="P151" t="s">
        <v>54</v>
      </c>
      <c r="Q151" t="s">
        <v>75</v>
      </c>
      <c r="R151" t="s">
        <v>71</v>
      </c>
      <c r="S151" t="s">
        <v>55</v>
      </c>
      <c r="T151" t="s">
        <v>82</v>
      </c>
      <c r="U151" t="s">
        <v>55</v>
      </c>
      <c r="V151">
        <v>1</v>
      </c>
      <c r="W151" t="s">
        <v>54</v>
      </c>
      <c r="X151">
        <v>1</v>
      </c>
      <c r="Y151">
        <v>1</v>
      </c>
      <c r="Z151" t="s">
        <v>90</v>
      </c>
      <c r="AA151" t="s">
        <v>125</v>
      </c>
    </row>
    <row r="152" spans="1:27" x14ac:dyDescent="0.25">
      <c r="A152">
        <v>151</v>
      </c>
      <c r="B152" t="s">
        <v>276</v>
      </c>
      <c r="C152" s="1">
        <v>45083</v>
      </c>
      <c r="D152" s="2">
        <v>0.28363425925925928</v>
      </c>
      <c r="E152" t="s">
        <v>121</v>
      </c>
      <c r="F152">
        <v>63</v>
      </c>
      <c r="G152" t="s">
        <v>13</v>
      </c>
      <c r="H152" t="s">
        <v>18</v>
      </c>
      <c r="I152" t="s">
        <v>49</v>
      </c>
      <c r="J152" t="s">
        <v>53</v>
      </c>
      <c r="K152" t="s">
        <v>61</v>
      </c>
      <c r="L152" t="s">
        <v>65</v>
      </c>
      <c r="M152" t="s">
        <v>67</v>
      </c>
      <c r="N152">
        <v>1</v>
      </c>
      <c r="O152" t="s">
        <v>55</v>
      </c>
      <c r="P152" t="s">
        <v>54</v>
      </c>
      <c r="Q152" t="s">
        <v>76</v>
      </c>
      <c r="R152" t="s">
        <v>54</v>
      </c>
      <c r="S152" t="s">
        <v>53</v>
      </c>
      <c r="T152" t="s">
        <v>82</v>
      </c>
      <c r="U152" t="s">
        <v>55</v>
      </c>
      <c r="V152">
        <v>2</v>
      </c>
      <c r="W152" t="s">
        <v>54</v>
      </c>
      <c r="X152">
        <v>3</v>
      </c>
      <c r="Y152">
        <v>2</v>
      </c>
      <c r="Z152" t="s">
        <v>90</v>
      </c>
      <c r="AA152" t="s">
        <v>98</v>
      </c>
    </row>
    <row r="153" spans="1:27" x14ac:dyDescent="0.25">
      <c r="A153">
        <v>152</v>
      </c>
      <c r="B153" t="s">
        <v>277</v>
      </c>
      <c r="C153" s="1">
        <v>45083</v>
      </c>
      <c r="D153" s="2">
        <v>0.28556712962962966</v>
      </c>
      <c r="E153" t="s">
        <v>121</v>
      </c>
      <c r="F153">
        <v>24</v>
      </c>
      <c r="G153" t="s">
        <v>13</v>
      </c>
      <c r="H153" t="s">
        <v>17</v>
      </c>
      <c r="I153" t="s">
        <v>25</v>
      </c>
      <c r="J153" t="s">
        <v>54</v>
      </c>
      <c r="K153" t="s">
        <v>59</v>
      </c>
      <c r="L153" t="s">
        <v>65</v>
      </c>
      <c r="M153" t="s">
        <v>67</v>
      </c>
      <c r="N153">
        <v>1</v>
      </c>
      <c r="O153" t="s">
        <v>55</v>
      </c>
      <c r="P153" t="s">
        <v>54</v>
      </c>
      <c r="Q153" t="s">
        <v>76</v>
      </c>
      <c r="R153" t="s">
        <v>54</v>
      </c>
      <c r="S153" t="s">
        <v>53</v>
      </c>
      <c r="T153" t="s">
        <v>82</v>
      </c>
      <c r="U153" t="s">
        <v>54</v>
      </c>
      <c r="V153">
        <v>2</v>
      </c>
      <c r="W153" t="s">
        <v>54</v>
      </c>
      <c r="X153">
        <v>2</v>
      </c>
      <c r="Y153">
        <v>1</v>
      </c>
      <c r="Z153" t="s">
        <v>90</v>
      </c>
      <c r="AA153" t="s">
        <v>125</v>
      </c>
    </row>
    <row r="154" spans="1:27" x14ac:dyDescent="0.25">
      <c r="A154">
        <v>153</v>
      </c>
      <c r="B154" t="s">
        <v>278</v>
      </c>
      <c r="C154" s="1">
        <v>45083</v>
      </c>
      <c r="D154" s="2">
        <v>0.28974537037037035</v>
      </c>
      <c r="E154" t="s">
        <v>121</v>
      </c>
      <c r="F154">
        <v>23</v>
      </c>
      <c r="G154" t="s">
        <v>12</v>
      </c>
      <c r="H154" t="s">
        <v>18</v>
      </c>
      <c r="I154" t="s">
        <v>22</v>
      </c>
      <c r="J154" t="s">
        <v>53</v>
      </c>
      <c r="K154" t="s">
        <v>61</v>
      </c>
      <c r="L154" t="s">
        <v>65</v>
      </c>
      <c r="M154" t="s">
        <v>67</v>
      </c>
      <c r="N154">
        <v>1</v>
      </c>
      <c r="O154" t="s">
        <v>55</v>
      </c>
      <c r="P154" t="s">
        <v>61</v>
      </c>
      <c r="Q154" t="s">
        <v>77</v>
      </c>
      <c r="R154" t="s">
        <v>73</v>
      </c>
      <c r="S154" t="s">
        <v>55</v>
      </c>
      <c r="T154" t="s">
        <v>82</v>
      </c>
      <c r="U154" t="s">
        <v>55</v>
      </c>
      <c r="V154">
        <v>1</v>
      </c>
      <c r="W154" t="s">
        <v>55</v>
      </c>
      <c r="X154">
        <v>1</v>
      </c>
      <c r="Y154">
        <v>1</v>
      </c>
      <c r="Z154" t="s">
        <v>96</v>
      </c>
      <c r="AA154" t="s">
        <v>100</v>
      </c>
    </row>
    <row r="155" spans="1:27" x14ac:dyDescent="0.25">
      <c r="A155">
        <v>154</v>
      </c>
      <c r="B155" t="s">
        <v>279</v>
      </c>
      <c r="C155" s="1">
        <v>45083</v>
      </c>
      <c r="D155" s="2">
        <v>0.29329861111111111</v>
      </c>
      <c r="E155" t="s">
        <v>121</v>
      </c>
      <c r="F155">
        <v>26</v>
      </c>
      <c r="G155" t="s">
        <v>12</v>
      </c>
      <c r="H155" t="s">
        <v>17</v>
      </c>
      <c r="I155" t="s">
        <v>25</v>
      </c>
      <c r="J155" t="s">
        <v>55</v>
      </c>
      <c r="K155" t="s">
        <v>59</v>
      </c>
      <c r="L155" t="s">
        <v>63</v>
      </c>
      <c r="M155" t="s">
        <v>67</v>
      </c>
      <c r="N155">
        <v>1</v>
      </c>
      <c r="O155" t="s">
        <v>55</v>
      </c>
      <c r="P155" t="s">
        <v>71</v>
      </c>
      <c r="Q155" t="s">
        <v>77</v>
      </c>
      <c r="R155" t="s">
        <v>71</v>
      </c>
      <c r="S155" t="s">
        <v>55</v>
      </c>
      <c r="T155" t="s">
        <v>84</v>
      </c>
      <c r="U155" t="s">
        <v>55</v>
      </c>
      <c r="V155">
        <v>5</v>
      </c>
      <c r="W155" t="s">
        <v>55</v>
      </c>
      <c r="X155">
        <v>1</v>
      </c>
      <c r="Y155">
        <v>1</v>
      </c>
      <c r="Z155" t="s">
        <v>96</v>
      </c>
      <c r="AA155" t="s">
        <v>125</v>
      </c>
    </row>
    <row r="156" spans="1:27" x14ac:dyDescent="0.25">
      <c r="A156">
        <v>155</v>
      </c>
      <c r="B156" t="s">
        <v>280</v>
      </c>
      <c r="C156" s="1">
        <v>45083</v>
      </c>
      <c r="D156" s="2">
        <v>0.29776620370370371</v>
      </c>
      <c r="E156" t="s">
        <v>121</v>
      </c>
      <c r="F156">
        <v>29</v>
      </c>
      <c r="G156" t="s">
        <v>13</v>
      </c>
      <c r="H156" t="s">
        <v>19</v>
      </c>
      <c r="I156" t="s">
        <v>25</v>
      </c>
      <c r="J156" t="s">
        <v>53</v>
      </c>
      <c r="K156" t="s">
        <v>60</v>
      </c>
      <c r="L156" t="s">
        <v>64</v>
      </c>
      <c r="M156" t="s">
        <v>67</v>
      </c>
      <c r="N156">
        <v>5</v>
      </c>
      <c r="O156" t="s">
        <v>55</v>
      </c>
      <c r="P156" t="s">
        <v>54</v>
      </c>
      <c r="Q156" t="s">
        <v>76</v>
      </c>
      <c r="R156" t="s">
        <v>71</v>
      </c>
      <c r="S156" t="s">
        <v>53</v>
      </c>
      <c r="T156" t="s">
        <v>61</v>
      </c>
      <c r="U156" t="s">
        <v>55</v>
      </c>
      <c r="V156">
        <v>3</v>
      </c>
      <c r="W156" t="s">
        <v>55</v>
      </c>
      <c r="X156">
        <v>1</v>
      </c>
      <c r="Y156">
        <v>1</v>
      </c>
      <c r="Z156" t="s">
        <v>90</v>
      </c>
      <c r="AA156" t="s">
        <v>100</v>
      </c>
    </row>
    <row r="157" spans="1:27" x14ac:dyDescent="0.25">
      <c r="A157">
        <v>156</v>
      </c>
      <c r="B157" t="s">
        <v>281</v>
      </c>
      <c r="C157" s="1">
        <v>45083</v>
      </c>
      <c r="D157" s="2">
        <v>0.29877314814814815</v>
      </c>
      <c r="E157" t="s">
        <v>121</v>
      </c>
      <c r="F157">
        <v>46</v>
      </c>
      <c r="G157" t="s">
        <v>14</v>
      </c>
      <c r="H157" t="s">
        <v>17</v>
      </c>
      <c r="I157" t="s">
        <v>25</v>
      </c>
      <c r="J157" t="s">
        <v>53</v>
      </c>
      <c r="K157" t="s">
        <v>17</v>
      </c>
      <c r="L157" t="s">
        <v>65</v>
      </c>
      <c r="M157" t="s">
        <v>67</v>
      </c>
      <c r="N157">
        <v>2</v>
      </c>
      <c r="O157" t="s">
        <v>53</v>
      </c>
      <c r="P157" t="s">
        <v>54</v>
      </c>
      <c r="Q157" t="s">
        <v>76</v>
      </c>
      <c r="R157" t="s">
        <v>54</v>
      </c>
      <c r="S157" t="s">
        <v>53</v>
      </c>
      <c r="T157" t="s">
        <v>83</v>
      </c>
      <c r="U157" t="s">
        <v>53</v>
      </c>
      <c r="V157">
        <v>2</v>
      </c>
      <c r="W157" t="s">
        <v>55</v>
      </c>
      <c r="X157">
        <v>3</v>
      </c>
      <c r="Y157">
        <v>2</v>
      </c>
      <c r="Z157" t="s">
        <v>90</v>
      </c>
      <c r="AA157" t="s">
        <v>122</v>
      </c>
    </row>
    <row r="158" spans="1:27" x14ac:dyDescent="0.25">
      <c r="A158">
        <v>157</v>
      </c>
      <c r="B158" t="s">
        <v>282</v>
      </c>
      <c r="C158" s="1">
        <v>45083</v>
      </c>
      <c r="D158" s="2">
        <v>0.29924768518518519</v>
      </c>
      <c r="E158" t="s">
        <v>121</v>
      </c>
      <c r="F158">
        <v>24</v>
      </c>
      <c r="G158" t="s">
        <v>13</v>
      </c>
      <c r="H158" t="s">
        <v>18</v>
      </c>
      <c r="I158" t="s">
        <v>52</v>
      </c>
      <c r="J158" t="s">
        <v>53</v>
      </c>
      <c r="K158" t="s">
        <v>17</v>
      </c>
      <c r="L158" t="s">
        <v>65</v>
      </c>
      <c r="M158" t="s">
        <v>67</v>
      </c>
      <c r="N158">
        <v>4</v>
      </c>
      <c r="O158" t="s">
        <v>55</v>
      </c>
      <c r="P158" t="s">
        <v>54</v>
      </c>
      <c r="Q158" t="s">
        <v>76</v>
      </c>
      <c r="R158" t="s">
        <v>54</v>
      </c>
      <c r="S158" t="s">
        <v>53</v>
      </c>
      <c r="T158" t="s">
        <v>84</v>
      </c>
      <c r="U158" t="s">
        <v>55</v>
      </c>
      <c r="V158">
        <v>3</v>
      </c>
      <c r="W158" t="s">
        <v>55</v>
      </c>
      <c r="X158">
        <v>4</v>
      </c>
      <c r="Y158">
        <v>5</v>
      </c>
      <c r="Z158" t="s">
        <v>96</v>
      </c>
      <c r="AA158" t="s">
        <v>166</v>
      </c>
    </row>
    <row r="159" spans="1:27" x14ac:dyDescent="0.25">
      <c r="A159">
        <v>158</v>
      </c>
      <c r="B159" t="s">
        <v>283</v>
      </c>
      <c r="C159" s="1">
        <v>45083</v>
      </c>
      <c r="D159" s="2">
        <v>0.2994560185185185</v>
      </c>
      <c r="E159" t="s">
        <v>121</v>
      </c>
      <c r="F159">
        <v>33</v>
      </c>
      <c r="G159" t="s">
        <v>12</v>
      </c>
      <c r="H159" t="s">
        <v>17</v>
      </c>
      <c r="I159" t="s">
        <v>37</v>
      </c>
      <c r="J159" t="s">
        <v>53</v>
      </c>
      <c r="K159" t="s">
        <v>59</v>
      </c>
      <c r="L159" t="s">
        <v>64</v>
      </c>
      <c r="M159" t="s">
        <v>67</v>
      </c>
      <c r="N159">
        <v>2</v>
      </c>
      <c r="O159" t="s">
        <v>53</v>
      </c>
      <c r="P159" t="s">
        <v>54</v>
      </c>
      <c r="Q159" t="s">
        <v>76</v>
      </c>
      <c r="R159" t="s">
        <v>73</v>
      </c>
      <c r="S159" t="s">
        <v>53</v>
      </c>
      <c r="T159" t="s">
        <v>84</v>
      </c>
      <c r="U159" t="s">
        <v>53</v>
      </c>
      <c r="V159">
        <v>2</v>
      </c>
      <c r="W159" t="s">
        <v>53</v>
      </c>
      <c r="X159">
        <v>2</v>
      </c>
      <c r="Y159">
        <v>2</v>
      </c>
      <c r="Z159" t="s">
        <v>90</v>
      </c>
      <c r="AA159" t="s">
        <v>122</v>
      </c>
    </row>
    <row r="160" spans="1:27" x14ac:dyDescent="0.25">
      <c r="A160">
        <v>159</v>
      </c>
      <c r="B160" t="s">
        <v>284</v>
      </c>
      <c r="C160" s="1">
        <v>45083</v>
      </c>
      <c r="D160" s="2">
        <v>0.29983796296296295</v>
      </c>
      <c r="E160" t="s">
        <v>121</v>
      </c>
      <c r="F160">
        <v>33</v>
      </c>
      <c r="G160" t="s">
        <v>12</v>
      </c>
      <c r="H160" t="s">
        <v>21</v>
      </c>
      <c r="I160" t="s">
        <v>31</v>
      </c>
      <c r="J160" t="s">
        <v>53</v>
      </c>
      <c r="K160" t="s">
        <v>59</v>
      </c>
      <c r="L160" t="s">
        <v>64</v>
      </c>
      <c r="M160" t="s">
        <v>66</v>
      </c>
      <c r="N160">
        <v>5</v>
      </c>
      <c r="O160" t="s">
        <v>69</v>
      </c>
      <c r="P160" t="s">
        <v>72</v>
      </c>
      <c r="Q160" t="s">
        <v>75</v>
      </c>
      <c r="R160" t="s">
        <v>61</v>
      </c>
      <c r="S160" t="s">
        <v>53</v>
      </c>
      <c r="T160" t="s">
        <v>84</v>
      </c>
      <c r="U160" t="s">
        <v>53</v>
      </c>
      <c r="V160">
        <v>2</v>
      </c>
      <c r="W160" t="s">
        <v>55</v>
      </c>
      <c r="X160">
        <v>1</v>
      </c>
      <c r="Y160">
        <v>1</v>
      </c>
      <c r="Z160" t="s">
        <v>93</v>
      </c>
      <c r="AA160" t="s">
        <v>100</v>
      </c>
    </row>
    <row r="161" spans="1:27" x14ac:dyDescent="0.25">
      <c r="A161">
        <v>160</v>
      </c>
      <c r="B161" t="s">
        <v>285</v>
      </c>
      <c r="C161" s="1">
        <v>45083</v>
      </c>
      <c r="D161" s="2">
        <v>0.30062499999999998</v>
      </c>
      <c r="E161" t="s">
        <v>121</v>
      </c>
      <c r="F161">
        <v>31</v>
      </c>
      <c r="G161" t="s">
        <v>14</v>
      </c>
      <c r="H161" t="s">
        <v>20</v>
      </c>
      <c r="I161" t="s">
        <v>32</v>
      </c>
      <c r="J161" t="s">
        <v>53</v>
      </c>
      <c r="K161" t="s">
        <v>17</v>
      </c>
      <c r="L161" t="s">
        <v>63</v>
      </c>
      <c r="M161" t="s">
        <v>66</v>
      </c>
      <c r="N161">
        <v>3</v>
      </c>
      <c r="O161" t="s">
        <v>53</v>
      </c>
      <c r="P161" t="s">
        <v>54</v>
      </c>
      <c r="Q161" t="s">
        <v>75</v>
      </c>
      <c r="R161" t="s">
        <v>54</v>
      </c>
      <c r="S161" t="s">
        <v>53</v>
      </c>
      <c r="T161" t="s">
        <v>82</v>
      </c>
      <c r="U161" t="s">
        <v>53</v>
      </c>
      <c r="V161">
        <v>3</v>
      </c>
      <c r="W161" t="s">
        <v>53</v>
      </c>
      <c r="X161">
        <v>5</v>
      </c>
      <c r="Y161">
        <v>4</v>
      </c>
      <c r="Z161" t="s">
        <v>96</v>
      </c>
      <c r="AA161" t="s">
        <v>100</v>
      </c>
    </row>
    <row r="162" spans="1:27" x14ac:dyDescent="0.25">
      <c r="A162">
        <v>161</v>
      </c>
      <c r="B162" t="s">
        <v>286</v>
      </c>
      <c r="C162" s="1">
        <v>45083</v>
      </c>
      <c r="D162" s="2">
        <v>0.3026388888888889</v>
      </c>
      <c r="E162" t="s">
        <v>121</v>
      </c>
      <c r="F162">
        <v>40</v>
      </c>
      <c r="G162" t="s">
        <v>14</v>
      </c>
      <c r="H162" t="s">
        <v>17</v>
      </c>
      <c r="I162" t="s">
        <v>33</v>
      </c>
      <c r="J162" t="s">
        <v>54</v>
      </c>
      <c r="K162" t="s">
        <v>60</v>
      </c>
      <c r="L162" t="s">
        <v>64</v>
      </c>
      <c r="M162" t="s">
        <v>66</v>
      </c>
      <c r="N162">
        <v>2</v>
      </c>
      <c r="O162" t="s">
        <v>53</v>
      </c>
      <c r="P162" t="s">
        <v>71</v>
      </c>
      <c r="Q162" t="s">
        <v>77</v>
      </c>
      <c r="R162" t="s">
        <v>73</v>
      </c>
      <c r="S162" t="s">
        <v>53</v>
      </c>
      <c r="T162" t="s">
        <v>84</v>
      </c>
      <c r="U162" t="s">
        <v>53</v>
      </c>
      <c r="V162">
        <v>1</v>
      </c>
      <c r="W162" t="s">
        <v>55</v>
      </c>
      <c r="X162">
        <v>1</v>
      </c>
      <c r="Y162">
        <v>2</v>
      </c>
      <c r="Z162" t="s">
        <v>93</v>
      </c>
      <c r="AA162" t="s">
        <v>122</v>
      </c>
    </row>
    <row r="163" spans="1:27" x14ac:dyDescent="0.25">
      <c r="A163">
        <v>162</v>
      </c>
      <c r="B163" t="s">
        <v>287</v>
      </c>
      <c r="C163" s="1">
        <v>45083</v>
      </c>
      <c r="D163" s="2">
        <v>0.30310185185185184</v>
      </c>
      <c r="E163" t="s">
        <v>121</v>
      </c>
      <c r="F163">
        <v>37</v>
      </c>
      <c r="G163" t="s">
        <v>13</v>
      </c>
      <c r="H163" t="s">
        <v>21</v>
      </c>
      <c r="I163" t="s">
        <v>25</v>
      </c>
      <c r="J163" t="s">
        <v>53</v>
      </c>
      <c r="K163" t="s">
        <v>17</v>
      </c>
      <c r="L163" t="s">
        <v>63</v>
      </c>
      <c r="M163" t="s">
        <v>66</v>
      </c>
      <c r="N163">
        <v>3</v>
      </c>
      <c r="O163" t="s">
        <v>53</v>
      </c>
      <c r="P163" t="s">
        <v>54</v>
      </c>
      <c r="Q163" t="s">
        <v>76</v>
      </c>
      <c r="R163" t="s">
        <v>71</v>
      </c>
      <c r="S163" t="s">
        <v>53</v>
      </c>
      <c r="T163" t="s">
        <v>84</v>
      </c>
      <c r="U163" t="s">
        <v>53</v>
      </c>
      <c r="V163">
        <v>2</v>
      </c>
      <c r="W163" t="s">
        <v>53</v>
      </c>
      <c r="X163">
        <v>3</v>
      </c>
      <c r="Y163">
        <v>4</v>
      </c>
      <c r="Z163" t="s">
        <v>93</v>
      </c>
      <c r="AA163" t="s">
        <v>98</v>
      </c>
    </row>
    <row r="164" spans="1:27" x14ac:dyDescent="0.25">
      <c r="A164">
        <v>163</v>
      </c>
      <c r="B164" t="s">
        <v>288</v>
      </c>
      <c r="C164" s="1">
        <v>45083</v>
      </c>
      <c r="D164" s="2">
        <v>0.30366898148148147</v>
      </c>
      <c r="E164" t="s">
        <v>121</v>
      </c>
      <c r="F164">
        <v>25</v>
      </c>
      <c r="G164" t="s">
        <v>14</v>
      </c>
      <c r="H164" t="s">
        <v>17</v>
      </c>
      <c r="I164" t="s">
        <v>22</v>
      </c>
      <c r="J164" t="s">
        <v>53</v>
      </c>
      <c r="K164" t="s">
        <v>61</v>
      </c>
      <c r="L164" t="s">
        <v>63</v>
      </c>
      <c r="M164" t="s">
        <v>66</v>
      </c>
      <c r="N164">
        <v>3</v>
      </c>
      <c r="O164" t="s">
        <v>53</v>
      </c>
      <c r="P164" t="s">
        <v>61</v>
      </c>
      <c r="Q164" t="s">
        <v>75</v>
      </c>
      <c r="R164" t="s">
        <v>73</v>
      </c>
      <c r="S164" t="s">
        <v>53</v>
      </c>
      <c r="T164" t="s">
        <v>82</v>
      </c>
      <c r="U164" t="s">
        <v>53</v>
      </c>
      <c r="V164">
        <v>2</v>
      </c>
      <c r="W164" t="s">
        <v>53</v>
      </c>
      <c r="X164">
        <v>3</v>
      </c>
      <c r="Y164">
        <v>2</v>
      </c>
      <c r="Z164" t="s">
        <v>95</v>
      </c>
      <c r="AA164" t="s">
        <v>125</v>
      </c>
    </row>
    <row r="165" spans="1:27" x14ac:dyDescent="0.25">
      <c r="A165">
        <v>164</v>
      </c>
      <c r="B165" t="s">
        <v>289</v>
      </c>
      <c r="C165" s="1">
        <v>45083</v>
      </c>
      <c r="D165" s="2">
        <v>0.30417824074074074</v>
      </c>
      <c r="E165" t="s">
        <v>121</v>
      </c>
      <c r="F165">
        <v>60</v>
      </c>
      <c r="G165" t="s">
        <v>12</v>
      </c>
      <c r="H165" t="s">
        <v>21</v>
      </c>
      <c r="I165" t="s">
        <v>25</v>
      </c>
      <c r="J165" t="s">
        <v>55</v>
      </c>
      <c r="K165" t="s">
        <v>60</v>
      </c>
      <c r="L165" t="s">
        <v>65</v>
      </c>
      <c r="M165" t="s">
        <v>66</v>
      </c>
      <c r="N165">
        <v>2</v>
      </c>
      <c r="O165" t="s">
        <v>53</v>
      </c>
      <c r="P165" t="s">
        <v>54</v>
      </c>
      <c r="Q165" t="s">
        <v>75</v>
      </c>
      <c r="R165" t="s">
        <v>54</v>
      </c>
      <c r="S165" t="s">
        <v>53</v>
      </c>
      <c r="T165" t="s">
        <v>84</v>
      </c>
      <c r="U165" t="s">
        <v>53</v>
      </c>
      <c r="V165">
        <v>2</v>
      </c>
      <c r="W165" t="s">
        <v>53</v>
      </c>
      <c r="X165">
        <v>2</v>
      </c>
      <c r="Y165">
        <v>3</v>
      </c>
      <c r="Z165" t="s">
        <v>93</v>
      </c>
      <c r="AA165" t="s">
        <v>98</v>
      </c>
    </row>
    <row r="166" spans="1:27" x14ac:dyDescent="0.25">
      <c r="A166">
        <v>165</v>
      </c>
      <c r="B166" t="s">
        <v>290</v>
      </c>
      <c r="C166" s="1">
        <v>45083</v>
      </c>
      <c r="D166" s="2">
        <v>0.30476851851851849</v>
      </c>
      <c r="E166" t="s">
        <v>121</v>
      </c>
      <c r="F166">
        <v>18</v>
      </c>
      <c r="G166" t="s">
        <v>12</v>
      </c>
      <c r="H166" t="s">
        <v>21</v>
      </c>
      <c r="I166" t="s">
        <v>37</v>
      </c>
      <c r="J166" t="s">
        <v>53</v>
      </c>
      <c r="K166" t="s">
        <v>17</v>
      </c>
      <c r="L166" t="s">
        <v>63</v>
      </c>
      <c r="M166" t="s">
        <v>66</v>
      </c>
      <c r="N166">
        <v>3</v>
      </c>
      <c r="O166" t="s">
        <v>69</v>
      </c>
      <c r="P166" t="s">
        <v>54</v>
      </c>
      <c r="Q166" t="s">
        <v>76</v>
      </c>
      <c r="R166" t="s">
        <v>73</v>
      </c>
      <c r="S166" t="s">
        <v>53</v>
      </c>
      <c r="T166" t="s">
        <v>61</v>
      </c>
      <c r="U166" t="s">
        <v>53</v>
      </c>
      <c r="V166">
        <v>4</v>
      </c>
      <c r="W166" t="s">
        <v>53</v>
      </c>
      <c r="X166">
        <v>4</v>
      </c>
      <c r="Y166">
        <v>4</v>
      </c>
      <c r="Z166" t="s">
        <v>90</v>
      </c>
      <c r="AA166" t="s">
        <v>122</v>
      </c>
    </row>
    <row r="167" spans="1:27" x14ac:dyDescent="0.25">
      <c r="A167">
        <v>166</v>
      </c>
      <c r="B167" t="s">
        <v>291</v>
      </c>
      <c r="C167" s="1">
        <v>45083</v>
      </c>
      <c r="D167" s="2">
        <v>0.30535879629629631</v>
      </c>
      <c r="E167" t="s">
        <v>121</v>
      </c>
      <c r="F167">
        <v>50</v>
      </c>
      <c r="G167" t="s">
        <v>13</v>
      </c>
      <c r="H167" t="s">
        <v>18</v>
      </c>
      <c r="I167" t="s">
        <v>34</v>
      </c>
      <c r="J167" t="s">
        <v>53</v>
      </c>
      <c r="K167" t="s">
        <v>59</v>
      </c>
      <c r="L167" t="s">
        <v>63</v>
      </c>
      <c r="M167" t="s">
        <v>67</v>
      </c>
      <c r="N167">
        <v>3</v>
      </c>
      <c r="O167" t="s">
        <v>53</v>
      </c>
      <c r="P167" t="s">
        <v>72</v>
      </c>
      <c r="Q167" t="s">
        <v>52</v>
      </c>
      <c r="R167" t="s">
        <v>61</v>
      </c>
      <c r="S167" t="s">
        <v>53</v>
      </c>
      <c r="T167" t="s">
        <v>84</v>
      </c>
      <c r="U167" t="s">
        <v>53</v>
      </c>
      <c r="V167">
        <v>4</v>
      </c>
      <c r="W167" t="s">
        <v>53</v>
      </c>
      <c r="X167">
        <v>4</v>
      </c>
      <c r="Y167">
        <v>4</v>
      </c>
      <c r="Z167" t="s">
        <v>93</v>
      </c>
      <c r="AA167" t="s">
        <v>100</v>
      </c>
    </row>
    <row r="168" spans="1:27" x14ac:dyDescent="0.25">
      <c r="A168">
        <v>167</v>
      </c>
      <c r="B168" t="s">
        <v>292</v>
      </c>
      <c r="C168" s="1">
        <v>45083</v>
      </c>
      <c r="D168" s="2">
        <v>0.30596064814814816</v>
      </c>
      <c r="E168" t="s">
        <v>121</v>
      </c>
      <c r="F168">
        <v>24</v>
      </c>
      <c r="G168" t="s">
        <v>14</v>
      </c>
      <c r="H168" t="s">
        <v>17</v>
      </c>
      <c r="I168" t="s">
        <v>26</v>
      </c>
      <c r="J168" t="s">
        <v>54</v>
      </c>
      <c r="K168" t="s">
        <v>17</v>
      </c>
      <c r="L168" t="s">
        <v>63</v>
      </c>
      <c r="M168" t="s">
        <v>66</v>
      </c>
      <c r="N168">
        <v>1</v>
      </c>
      <c r="O168" t="s">
        <v>53</v>
      </c>
      <c r="P168" t="s">
        <v>54</v>
      </c>
      <c r="Q168" t="s">
        <v>75</v>
      </c>
      <c r="R168" t="s">
        <v>61</v>
      </c>
      <c r="S168" t="s">
        <v>53</v>
      </c>
      <c r="T168" t="s">
        <v>84</v>
      </c>
      <c r="U168" t="s">
        <v>54</v>
      </c>
      <c r="V168">
        <v>3</v>
      </c>
      <c r="W168" t="s">
        <v>53</v>
      </c>
      <c r="X168">
        <v>2</v>
      </c>
      <c r="Y168">
        <v>3</v>
      </c>
      <c r="Z168" t="s">
        <v>96</v>
      </c>
      <c r="AA168" t="s">
        <v>125</v>
      </c>
    </row>
    <row r="169" spans="1:27" x14ac:dyDescent="0.25">
      <c r="A169">
        <v>168</v>
      </c>
      <c r="B169" t="s">
        <v>293</v>
      </c>
      <c r="C169" s="1">
        <v>45083</v>
      </c>
      <c r="D169" s="2">
        <v>0.30655092592592592</v>
      </c>
      <c r="E169" t="s">
        <v>121</v>
      </c>
      <c r="F169">
        <v>19</v>
      </c>
      <c r="G169" t="s">
        <v>12</v>
      </c>
      <c r="H169" t="s">
        <v>17</v>
      </c>
      <c r="I169" t="s">
        <v>25</v>
      </c>
      <c r="J169" t="s">
        <v>53</v>
      </c>
      <c r="K169" t="s">
        <v>17</v>
      </c>
      <c r="L169" t="s">
        <v>63</v>
      </c>
      <c r="M169" t="s">
        <v>66</v>
      </c>
      <c r="N169">
        <v>3</v>
      </c>
      <c r="O169" t="s">
        <v>53</v>
      </c>
      <c r="P169" t="s">
        <v>73</v>
      </c>
      <c r="Q169" t="s">
        <v>76</v>
      </c>
      <c r="R169" t="s">
        <v>54</v>
      </c>
      <c r="S169" t="s">
        <v>53</v>
      </c>
      <c r="T169" t="s">
        <v>84</v>
      </c>
      <c r="U169" t="s">
        <v>53</v>
      </c>
      <c r="V169">
        <v>2</v>
      </c>
      <c r="W169" t="s">
        <v>53</v>
      </c>
      <c r="X169">
        <v>3</v>
      </c>
      <c r="Y169">
        <v>2</v>
      </c>
      <c r="Z169" t="s">
        <v>96</v>
      </c>
      <c r="AA169" t="s">
        <v>98</v>
      </c>
    </row>
    <row r="170" spans="1:27" x14ac:dyDescent="0.25">
      <c r="A170">
        <v>169</v>
      </c>
      <c r="B170" t="s">
        <v>294</v>
      </c>
      <c r="C170" s="1">
        <v>45083</v>
      </c>
      <c r="D170" s="2">
        <v>0.30730324074074072</v>
      </c>
      <c r="E170" t="s">
        <v>121</v>
      </c>
      <c r="F170">
        <v>18</v>
      </c>
      <c r="G170" t="s">
        <v>12</v>
      </c>
      <c r="H170" t="s">
        <v>20</v>
      </c>
      <c r="I170" t="s">
        <v>28</v>
      </c>
      <c r="J170" t="s">
        <v>53</v>
      </c>
      <c r="K170" t="s">
        <v>61</v>
      </c>
      <c r="L170" t="s">
        <v>52</v>
      </c>
      <c r="M170" t="s">
        <v>66</v>
      </c>
      <c r="N170">
        <v>4</v>
      </c>
      <c r="O170" t="s">
        <v>69</v>
      </c>
      <c r="P170" t="s">
        <v>61</v>
      </c>
      <c r="Q170" t="s">
        <v>77</v>
      </c>
      <c r="R170" t="s">
        <v>71</v>
      </c>
      <c r="S170" t="s">
        <v>55</v>
      </c>
      <c r="T170" t="s">
        <v>83</v>
      </c>
      <c r="U170" t="s">
        <v>53</v>
      </c>
      <c r="V170">
        <v>1</v>
      </c>
      <c r="W170" t="s">
        <v>53</v>
      </c>
      <c r="X170">
        <v>2</v>
      </c>
      <c r="Y170">
        <v>1</v>
      </c>
      <c r="Z170" t="s">
        <v>96</v>
      </c>
      <c r="AA170" t="s">
        <v>125</v>
      </c>
    </row>
    <row r="171" spans="1:27" x14ac:dyDescent="0.25">
      <c r="A171">
        <v>170</v>
      </c>
      <c r="B171" t="s">
        <v>295</v>
      </c>
      <c r="C171" s="1">
        <v>45083</v>
      </c>
      <c r="D171" s="2">
        <v>0.30792824074074077</v>
      </c>
      <c r="E171" t="s">
        <v>121</v>
      </c>
      <c r="F171">
        <v>17</v>
      </c>
      <c r="G171" t="s">
        <v>13</v>
      </c>
      <c r="H171" t="s">
        <v>17</v>
      </c>
      <c r="I171" t="s">
        <v>38</v>
      </c>
      <c r="J171" t="s">
        <v>53</v>
      </c>
      <c r="K171" t="s">
        <v>59</v>
      </c>
      <c r="L171" t="s">
        <v>63</v>
      </c>
      <c r="M171" t="s">
        <v>67</v>
      </c>
      <c r="N171">
        <v>3</v>
      </c>
      <c r="O171" t="s">
        <v>69</v>
      </c>
      <c r="P171" t="s">
        <v>72</v>
      </c>
      <c r="Q171" t="s">
        <v>75</v>
      </c>
      <c r="R171" t="s">
        <v>71</v>
      </c>
      <c r="S171" t="s">
        <v>55</v>
      </c>
      <c r="T171" t="s">
        <v>83</v>
      </c>
      <c r="U171" t="s">
        <v>53</v>
      </c>
      <c r="V171">
        <v>2</v>
      </c>
      <c r="W171" t="s">
        <v>53</v>
      </c>
      <c r="X171">
        <v>2</v>
      </c>
      <c r="Y171">
        <v>2</v>
      </c>
      <c r="Z171" t="s">
        <v>96</v>
      </c>
      <c r="AA171" t="s">
        <v>98</v>
      </c>
    </row>
    <row r="172" spans="1:27" x14ac:dyDescent="0.25">
      <c r="A172">
        <v>171</v>
      </c>
      <c r="B172" t="s">
        <v>296</v>
      </c>
      <c r="C172" s="1">
        <v>45083</v>
      </c>
      <c r="D172" s="2">
        <v>0.31358796296296299</v>
      </c>
      <c r="E172" t="s">
        <v>121</v>
      </c>
      <c r="F172">
        <v>27</v>
      </c>
      <c r="G172" t="s">
        <v>12</v>
      </c>
      <c r="H172" t="s">
        <v>20</v>
      </c>
      <c r="I172" t="s">
        <v>22</v>
      </c>
      <c r="J172" t="s">
        <v>53</v>
      </c>
      <c r="K172" t="s">
        <v>59</v>
      </c>
      <c r="L172" t="s">
        <v>65</v>
      </c>
      <c r="M172" t="s">
        <v>67</v>
      </c>
      <c r="N172">
        <v>1</v>
      </c>
      <c r="O172" t="s">
        <v>55</v>
      </c>
      <c r="P172" t="s">
        <v>73</v>
      </c>
      <c r="Q172" t="s">
        <v>75</v>
      </c>
      <c r="R172" t="s">
        <v>54</v>
      </c>
      <c r="S172" t="s">
        <v>55</v>
      </c>
      <c r="T172" t="s">
        <v>82</v>
      </c>
      <c r="U172" t="s">
        <v>55</v>
      </c>
      <c r="V172">
        <v>3</v>
      </c>
      <c r="W172" t="s">
        <v>54</v>
      </c>
      <c r="X172">
        <v>3</v>
      </c>
      <c r="Y172">
        <v>2</v>
      </c>
      <c r="Z172" t="s">
        <v>96</v>
      </c>
      <c r="AA172" t="s">
        <v>100</v>
      </c>
    </row>
    <row r="173" spans="1:27" x14ac:dyDescent="0.25">
      <c r="A173">
        <v>172</v>
      </c>
      <c r="B173" t="s">
        <v>297</v>
      </c>
      <c r="C173" s="1">
        <v>45083</v>
      </c>
      <c r="D173" s="2">
        <v>0.31925925925925924</v>
      </c>
      <c r="E173" t="s">
        <v>121</v>
      </c>
      <c r="F173">
        <v>23</v>
      </c>
      <c r="G173" t="s">
        <v>13</v>
      </c>
      <c r="H173" t="s">
        <v>18</v>
      </c>
      <c r="I173" t="s">
        <v>30</v>
      </c>
      <c r="J173" t="s">
        <v>53</v>
      </c>
      <c r="K173" t="s">
        <v>61</v>
      </c>
      <c r="L173" t="s">
        <v>64</v>
      </c>
      <c r="M173" t="s">
        <v>67</v>
      </c>
      <c r="N173">
        <v>1</v>
      </c>
      <c r="O173" t="s">
        <v>53</v>
      </c>
      <c r="P173" t="s">
        <v>73</v>
      </c>
      <c r="Q173" t="s">
        <v>75</v>
      </c>
      <c r="R173" t="s">
        <v>72</v>
      </c>
      <c r="S173" t="s">
        <v>53</v>
      </c>
      <c r="T173" t="s">
        <v>82</v>
      </c>
      <c r="U173" t="s">
        <v>55</v>
      </c>
      <c r="V173">
        <v>5</v>
      </c>
      <c r="W173" t="s">
        <v>53</v>
      </c>
      <c r="X173">
        <v>5</v>
      </c>
      <c r="Y173">
        <v>2</v>
      </c>
      <c r="Z173" t="s">
        <v>96</v>
      </c>
      <c r="AA173" t="s">
        <v>125</v>
      </c>
    </row>
    <row r="174" spans="1:27" x14ac:dyDescent="0.25">
      <c r="A174">
        <v>173</v>
      </c>
      <c r="B174" t="s">
        <v>298</v>
      </c>
      <c r="C174" s="1">
        <v>45083</v>
      </c>
      <c r="D174" s="2">
        <v>0.31957175925925924</v>
      </c>
      <c r="E174" t="s">
        <v>121</v>
      </c>
      <c r="F174">
        <v>35</v>
      </c>
      <c r="G174" t="s">
        <v>12</v>
      </c>
      <c r="H174" t="s">
        <v>17</v>
      </c>
      <c r="I174" t="s">
        <v>22</v>
      </c>
      <c r="J174" t="s">
        <v>53</v>
      </c>
      <c r="K174" t="s">
        <v>17</v>
      </c>
      <c r="L174" t="s">
        <v>63</v>
      </c>
      <c r="M174" t="s">
        <v>66</v>
      </c>
      <c r="N174">
        <v>3</v>
      </c>
      <c r="O174" t="s">
        <v>69</v>
      </c>
      <c r="P174" t="s">
        <v>61</v>
      </c>
      <c r="Q174" t="s">
        <v>76</v>
      </c>
      <c r="R174" t="s">
        <v>73</v>
      </c>
      <c r="S174" t="s">
        <v>55</v>
      </c>
      <c r="T174" t="s">
        <v>84</v>
      </c>
      <c r="U174" t="s">
        <v>53</v>
      </c>
      <c r="V174">
        <v>2</v>
      </c>
      <c r="W174" t="s">
        <v>53</v>
      </c>
      <c r="X174">
        <v>4</v>
      </c>
      <c r="Y174">
        <v>2</v>
      </c>
      <c r="Z174" t="s">
        <v>93</v>
      </c>
      <c r="AA174" t="s">
        <v>122</v>
      </c>
    </row>
    <row r="175" spans="1:27" x14ac:dyDescent="0.25">
      <c r="A175">
        <v>174</v>
      </c>
      <c r="B175" t="s">
        <v>299</v>
      </c>
      <c r="C175" s="1">
        <v>45083</v>
      </c>
      <c r="D175" s="2">
        <v>0.32005787037037037</v>
      </c>
      <c r="E175" t="s">
        <v>121</v>
      </c>
      <c r="F175">
        <v>57</v>
      </c>
      <c r="G175" t="s">
        <v>12</v>
      </c>
      <c r="H175" t="s">
        <v>17</v>
      </c>
      <c r="I175" t="s">
        <v>40</v>
      </c>
      <c r="J175" t="s">
        <v>53</v>
      </c>
      <c r="K175" t="s">
        <v>59</v>
      </c>
      <c r="L175" t="s">
        <v>64</v>
      </c>
      <c r="M175" t="s">
        <v>67</v>
      </c>
      <c r="N175">
        <v>2</v>
      </c>
      <c r="O175" t="s">
        <v>53</v>
      </c>
      <c r="P175" t="s">
        <v>71</v>
      </c>
      <c r="Q175" t="s">
        <v>75</v>
      </c>
      <c r="R175" t="s">
        <v>61</v>
      </c>
      <c r="S175" t="s">
        <v>53</v>
      </c>
      <c r="T175" t="s">
        <v>84</v>
      </c>
      <c r="U175" t="s">
        <v>55</v>
      </c>
      <c r="V175">
        <v>3</v>
      </c>
      <c r="W175" t="s">
        <v>54</v>
      </c>
      <c r="X175">
        <v>3</v>
      </c>
      <c r="Y175">
        <v>1</v>
      </c>
      <c r="Z175" t="s">
        <v>93</v>
      </c>
      <c r="AA175" t="s">
        <v>122</v>
      </c>
    </row>
    <row r="176" spans="1:27" x14ac:dyDescent="0.25">
      <c r="A176">
        <v>175</v>
      </c>
      <c r="B176" t="s">
        <v>300</v>
      </c>
      <c r="C176" s="1">
        <v>45083</v>
      </c>
      <c r="D176" s="2">
        <v>0.32055555555555554</v>
      </c>
      <c r="E176" t="s">
        <v>121</v>
      </c>
      <c r="F176">
        <v>54</v>
      </c>
      <c r="G176" t="s">
        <v>13</v>
      </c>
      <c r="H176" t="s">
        <v>17</v>
      </c>
      <c r="I176" t="s">
        <v>45</v>
      </c>
      <c r="J176" t="s">
        <v>53</v>
      </c>
      <c r="K176" t="s">
        <v>59</v>
      </c>
      <c r="L176" t="s">
        <v>64</v>
      </c>
      <c r="M176" t="s">
        <v>66</v>
      </c>
      <c r="N176">
        <v>3</v>
      </c>
      <c r="O176" t="s">
        <v>53</v>
      </c>
      <c r="P176" t="s">
        <v>61</v>
      </c>
      <c r="Q176" t="s">
        <v>76</v>
      </c>
      <c r="R176" t="s">
        <v>54</v>
      </c>
      <c r="S176" t="s">
        <v>55</v>
      </c>
      <c r="T176" t="s">
        <v>83</v>
      </c>
      <c r="U176" t="s">
        <v>53</v>
      </c>
      <c r="V176">
        <v>3</v>
      </c>
      <c r="W176" t="s">
        <v>53</v>
      </c>
      <c r="X176">
        <v>2</v>
      </c>
      <c r="Y176">
        <v>2</v>
      </c>
      <c r="Z176" t="s">
        <v>90</v>
      </c>
      <c r="AA176" t="s">
        <v>125</v>
      </c>
    </row>
    <row r="177" spans="1:27" x14ac:dyDescent="0.25">
      <c r="A177">
        <v>176</v>
      </c>
      <c r="B177" t="s">
        <v>301</v>
      </c>
      <c r="C177" s="1">
        <v>45083</v>
      </c>
      <c r="D177" s="2">
        <v>0.32098379629629631</v>
      </c>
      <c r="E177" t="s">
        <v>121</v>
      </c>
      <c r="F177">
        <v>26</v>
      </c>
      <c r="G177" t="s">
        <v>14</v>
      </c>
      <c r="H177" t="s">
        <v>20</v>
      </c>
      <c r="I177" t="s">
        <v>22</v>
      </c>
      <c r="J177" t="s">
        <v>53</v>
      </c>
      <c r="K177" t="s">
        <v>17</v>
      </c>
      <c r="L177" t="s">
        <v>63</v>
      </c>
      <c r="M177" t="s">
        <v>67</v>
      </c>
      <c r="N177">
        <v>2</v>
      </c>
      <c r="O177" t="s">
        <v>53</v>
      </c>
      <c r="P177" t="s">
        <v>54</v>
      </c>
      <c r="Q177" t="s">
        <v>77</v>
      </c>
      <c r="R177" t="s">
        <v>73</v>
      </c>
      <c r="S177" t="s">
        <v>53</v>
      </c>
      <c r="T177" t="s">
        <v>82</v>
      </c>
      <c r="U177" t="s">
        <v>53</v>
      </c>
      <c r="V177">
        <v>2</v>
      </c>
      <c r="W177" t="s">
        <v>53</v>
      </c>
      <c r="X177">
        <v>2</v>
      </c>
      <c r="Y177">
        <v>2</v>
      </c>
      <c r="Z177" t="s">
        <v>96</v>
      </c>
      <c r="AA177" t="s">
        <v>100</v>
      </c>
    </row>
    <row r="178" spans="1:27" x14ac:dyDescent="0.25">
      <c r="A178">
        <v>177</v>
      </c>
      <c r="B178" t="s">
        <v>302</v>
      </c>
      <c r="C178" s="1">
        <v>45083</v>
      </c>
      <c r="D178" s="2">
        <v>0.32142361111111112</v>
      </c>
      <c r="E178" t="s">
        <v>121</v>
      </c>
      <c r="F178">
        <v>46</v>
      </c>
      <c r="G178" t="s">
        <v>13</v>
      </c>
      <c r="H178" t="s">
        <v>21</v>
      </c>
      <c r="I178" t="s">
        <v>22</v>
      </c>
      <c r="J178" t="s">
        <v>54</v>
      </c>
      <c r="K178" t="s">
        <v>61</v>
      </c>
      <c r="L178" t="s">
        <v>65</v>
      </c>
      <c r="M178" t="s">
        <v>67</v>
      </c>
      <c r="N178">
        <v>2</v>
      </c>
      <c r="O178" t="s">
        <v>55</v>
      </c>
      <c r="P178" t="s">
        <v>73</v>
      </c>
      <c r="Q178" t="s">
        <v>76</v>
      </c>
      <c r="R178" t="s">
        <v>73</v>
      </c>
      <c r="S178" t="s">
        <v>55</v>
      </c>
      <c r="T178" t="s">
        <v>82</v>
      </c>
      <c r="U178" t="s">
        <v>53</v>
      </c>
      <c r="V178">
        <v>2</v>
      </c>
      <c r="W178" t="s">
        <v>53</v>
      </c>
      <c r="X178">
        <v>2</v>
      </c>
      <c r="Y178">
        <v>2</v>
      </c>
      <c r="Z178" t="s">
        <v>90</v>
      </c>
      <c r="AA178" t="s">
        <v>98</v>
      </c>
    </row>
    <row r="179" spans="1:27" x14ac:dyDescent="0.25">
      <c r="A179">
        <v>178</v>
      </c>
      <c r="B179" t="s">
        <v>303</v>
      </c>
      <c r="C179" s="1">
        <v>45083</v>
      </c>
      <c r="D179" s="2">
        <v>0.32392361111111112</v>
      </c>
      <c r="E179" t="s">
        <v>121</v>
      </c>
      <c r="F179">
        <v>26</v>
      </c>
      <c r="G179" t="s">
        <v>12</v>
      </c>
      <c r="H179" t="s">
        <v>19</v>
      </c>
      <c r="I179" t="s">
        <v>40</v>
      </c>
      <c r="J179" t="s">
        <v>54</v>
      </c>
      <c r="K179" t="s">
        <v>59</v>
      </c>
      <c r="L179" t="s">
        <v>65</v>
      </c>
      <c r="M179" t="s">
        <v>67</v>
      </c>
      <c r="N179">
        <v>1</v>
      </c>
      <c r="O179" t="s">
        <v>69</v>
      </c>
      <c r="P179" t="s">
        <v>73</v>
      </c>
      <c r="Q179" t="s">
        <v>52</v>
      </c>
      <c r="R179" t="s">
        <v>73</v>
      </c>
      <c r="S179" t="s">
        <v>55</v>
      </c>
      <c r="T179" t="s">
        <v>83</v>
      </c>
      <c r="U179" t="s">
        <v>55</v>
      </c>
      <c r="V179">
        <v>3</v>
      </c>
      <c r="W179" t="s">
        <v>54</v>
      </c>
      <c r="X179">
        <v>3</v>
      </c>
      <c r="Y179">
        <v>2</v>
      </c>
      <c r="Z179" t="s">
        <v>90</v>
      </c>
      <c r="AA179" t="s">
        <v>304</v>
      </c>
    </row>
    <row r="180" spans="1:27" x14ac:dyDescent="0.25">
      <c r="A180">
        <v>179</v>
      </c>
      <c r="B180" t="s">
        <v>305</v>
      </c>
      <c r="C180" s="1">
        <v>45083</v>
      </c>
      <c r="D180" s="2">
        <v>0.32938657407407407</v>
      </c>
      <c r="E180" t="s">
        <v>121</v>
      </c>
      <c r="F180">
        <v>24</v>
      </c>
      <c r="G180" t="s">
        <v>13</v>
      </c>
      <c r="H180" t="s">
        <v>20</v>
      </c>
      <c r="I180" t="s">
        <v>52</v>
      </c>
      <c r="J180" t="s">
        <v>53</v>
      </c>
      <c r="K180" t="s">
        <v>17</v>
      </c>
      <c r="L180" t="s">
        <v>64</v>
      </c>
      <c r="M180" t="s">
        <v>67</v>
      </c>
      <c r="N180">
        <v>1</v>
      </c>
      <c r="O180" t="s">
        <v>55</v>
      </c>
      <c r="P180" t="s">
        <v>73</v>
      </c>
      <c r="Q180" t="s">
        <v>75</v>
      </c>
      <c r="R180" t="s">
        <v>73</v>
      </c>
      <c r="S180" t="s">
        <v>55</v>
      </c>
      <c r="T180" t="s">
        <v>82</v>
      </c>
      <c r="U180" t="s">
        <v>55</v>
      </c>
      <c r="V180">
        <v>1</v>
      </c>
      <c r="W180" t="s">
        <v>55</v>
      </c>
      <c r="X180">
        <v>3</v>
      </c>
      <c r="Y180">
        <v>2</v>
      </c>
      <c r="Z180" t="s">
        <v>95</v>
      </c>
      <c r="AA180" t="s">
        <v>100</v>
      </c>
    </row>
    <row r="181" spans="1:27" x14ac:dyDescent="0.25">
      <c r="A181">
        <v>180</v>
      </c>
      <c r="B181" t="s">
        <v>306</v>
      </c>
      <c r="C181" s="1">
        <v>45083</v>
      </c>
      <c r="D181" s="2">
        <v>0.33457175925925925</v>
      </c>
      <c r="E181" t="s">
        <v>121</v>
      </c>
      <c r="F181">
        <v>26</v>
      </c>
      <c r="G181" t="s">
        <v>12</v>
      </c>
      <c r="H181" t="s">
        <v>20</v>
      </c>
      <c r="I181" t="s">
        <v>38</v>
      </c>
      <c r="J181" t="s">
        <v>53</v>
      </c>
      <c r="K181" t="s">
        <v>59</v>
      </c>
      <c r="L181" t="s">
        <v>63</v>
      </c>
      <c r="M181" t="s">
        <v>67</v>
      </c>
      <c r="N181">
        <v>1</v>
      </c>
      <c r="O181" t="s">
        <v>55</v>
      </c>
      <c r="P181" t="s">
        <v>73</v>
      </c>
      <c r="Q181" t="s">
        <v>75</v>
      </c>
      <c r="R181" t="s">
        <v>72</v>
      </c>
      <c r="S181" t="s">
        <v>55</v>
      </c>
      <c r="T181" t="s">
        <v>82</v>
      </c>
      <c r="U181" t="s">
        <v>55</v>
      </c>
      <c r="V181">
        <v>2</v>
      </c>
      <c r="W181" t="s">
        <v>55</v>
      </c>
      <c r="X181">
        <v>1</v>
      </c>
      <c r="Y181">
        <v>1</v>
      </c>
      <c r="Z181" t="s">
        <v>95</v>
      </c>
      <c r="AA181" t="s">
        <v>100</v>
      </c>
    </row>
    <row r="182" spans="1:27" x14ac:dyDescent="0.25">
      <c r="A182">
        <v>181</v>
      </c>
      <c r="B182" t="s">
        <v>307</v>
      </c>
      <c r="C182" s="1">
        <v>45083</v>
      </c>
      <c r="D182" s="2">
        <v>0.33910879629629631</v>
      </c>
      <c r="E182" t="s">
        <v>121</v>
      </c>
      <c r="F182">
        <v>27</v>
      </c>
      <c r="G182" t="s">
        <v>13</v>
      </c>
      <c r="H182" t="s">
        <v>20</v>
      </c>
      <c r="I182" t="s">
        <v>32</v>
      </c>
      <c r="J182" t="s">
        <v>53</v>
      </c>
      <c r="K182" t="s">
        <v>17</v>
      </c>
      <c r="L182" t="s">
        <v>63</v>
      </c>
      <c r="M182" t="s">
        <v>67</v>
      </c>
      <c r="N182">
        <v>5</v>
      </c>
      <c r="O182" t="s">
        <v>69</v>
      </c>
      <c r="P182" t="s">
        <v>73</v>
      </c>
      <c r="Q182" t="s">
        <v>77</v>
      </c>
      <c r="R182" t="s">
        <v>72</v>
      </c>
      <c r="S182" t="s">
        <v>55</v>
      </c>
      <c r="T182" t="s">
        <v>82</v>
      </c>
      <c r="U182" t="s">
        <v>55</v>
      </c>
      <c r="V182">
        <v>3</v>
      </c>
      <c r="W182" t="s">
        <v>55</v>
      </c>
      <c r="X182">
        <v>1</v>
      </c>
      <c r="Y182">
        <v>2</v>
      </c>
      <c r="Z182" t="s">
        <v>96</v>
      </c>
      <c r="AA182" t="s">
        <v>100</v>
      </c>
    </row>
    <row r="183" spans="1:27" x14ac:dyDescent="0.25">
      <c r="A183">
        <v>182</v>
      </c>
      <c r="B183" t="s">
        <v>308</v>
      </c>
      <c r="C183" s="1">
        <v>45083</v>
      </c>
      <c r="D183" s="2">
        <v>0.37162037037037038</v>
      </c>
      <c r="E183" t="s">
        <v>121</v>
      </c>
      <c r="F183">
        <v>22</v>
      </c>
      <c r="G183" t="s">
        <v>12</v>
      </c>
      <c r="H183" t="s">
        <v>17</v>
      </c>
      <c r="I183" t="s">
        <v>22</v>
      </c>
      <c r="J183" t="s">
        <v>55</v>
      </c>
      <c r="K183" t="s">
        <v>60</v>
      </c>
      <c r="L183" t="s">
        <v>64</v>
      </c>
      <c r="M183" t="s">
        <v>67</v>
      </c>
      <c r="N183">
        <v>3</v>
      </c>
      <c r="O183" t="s">
        <v>69</v>
      </c>
      <c r="P183" t="s">
        <v>73</v>
      </c>
      <c r="Q183" t="s">
        <v>76</v>
      </c>
      <c r="R183" t="s">
        <v>71</v>
      </c>
      <c r="S183" t="s">
        <v>55</v>
      </c>
      <c r="T183" t="s">
        <v>83</v>
      </c>
      <c r="U183" t="s">
        <v>54</v>
      </c>
      <c r="V183">
        <v>1</v>
      </c>
      <c r="W183" t="s">
        <v>54</v>
      </c>
      <c r="X183">
        <v>3</v>
      </c>
      <c r="Y183">
        <v>3</v>
      </c>
      <c r="Z183" t="s">
        <v>90</v>
      </c>
      <c r="AA183" t="s">
        <v>98</v>
      </c>
    </row>
    <row r="184" spans="1:27" x14ac:dyDescent="0.25">
      <c r="A184">
        <v>183</v>
      </c>
      <c r="B184" t="s">
        <v>309</v>
      </c>
      <c r="C184" s="1">
        <v>45083</v>
      </c>
      <c r="D184" s="2">
        <v>0.3724189814814815</v>
      </c>
      <c r="E184" t="s">
        <v>121</v>
      </c>
      <c r="F184">
        <v>24</v>
      </c>
      <c r="G184" t="s">
        <v>13</v>
      </c>
      <c r="H184" t="s">
        <v>17</v>
      </c>
      <c r="I184" t="s">
        <v>22</v>
      </c>
      <c r="J184" t="s">
        <v>55</v>
      </c>
      <c r="K184" t="s">
        <v>59</v>
      </c>
      <c r="L184" t="s">
        <v>63</v>
      </c>
      <c r="M184" t="s">
        <v>67</v>
      </c>
      <c r="N184">
        <v>3</v>
      </c>
      <c r="O184" t="s">
        <v>55</v>
      </c>
      <c r="P184" t="s">
        <v>54</v>
      </c>
      <c r="Q184" t="s">
        <v>76</v>
      </c>
      <c r="R184" t="s">
        <v>54</v>
      </c>
      <c r="S184" t="s">
        <v>53</v>
      </c>
      <c r="T184" t="s">
        <v>84</v>
      </c>
      <c r="U184" t="s">
        <v>55</v>
      </c>
      <c r="V184">
        <v>3</v>
      </c>
      <c r="W184" t="s">
        <v>55</v>
      </c>
      <c r="X184">
        <v>3</v>
      </c>
      <c r="Y184">
        <v>3</v>
      </c>
      <c r="Z184" t="s">
        <v>93</v>
      </c>
      <c r="AA184" t="s">
        <v>98</v>
      </c>
    </row>
    <row r="185" spans="1:27" x14ac:dyDescent="0.25">
      <c r="A185">
        <v>184</v>
      </c>
      <c r="B185" t="s">
        <v>310</v>
      </c>
      <c r="C185" s="1">
        <v>45083</v>
      </c>
      <c r="D185" s="2">
        <v>0.37318287037037035</v>
      </c>
      <c r="E185" t="s">
        <v>121</v>
      </c>
      <c r="F185">
        <v>25</v>
      </c>
      <c r="G185" t="s">
        <v>13</v>
      </c>
      <c r="H185" t="s">
        <v>19</v>
      </c>
      <c r="I185" t="s">
        <v>22</v>
      </c>
      <c r="J185" t="s">
        <v>53</v>
      </c>
      <c r="K185" t="s">
        <v>59</v>
      </c>
      <c r="L185" t="s">
        <v>64</v>
      </c>
      <c r="M185" t="s">
        <v>67</v>
      </c>
      <c r="N185">
        <v>3</v>
      </c>
      <c r="O185" t="s">
        <v>69</v>
      </c>
      <c r="P185" t="s">
        <v>73</v>
      </c>
      <c r="Q185" t="s">
        <v>76</v>
      </c>
      <c r="R185" t="s">
        <v>73</v>
      </c>
      <c r="S185" t="s">
        <v>53</v>
      </c>
      <c r="T185" t="s">
        <v>84</v>
      </c>
      <c r="U185" t="s">
        <v>54</v>
      </c>
      <c r="V185">
        <v>2</v>
      </c>
      <c r="W185" t="s">
        <v>53</v>
      </c>
      <c r="X185">
        <v>3</v>
      </c>
      <c r="Y185">
        <v>3</v>
      </c>
      <c r="Z185" t="s">
        <v>90</v>
      </c>
      <c r="AA185" t="s">
        <v>122</v>
      </c>
    </row>
    <row r="186" spans="1:27" x14ac:dyDescent="0.25">
      <c r="A186">
        <v>185</v>
      </c>
      <c r="B186" t="s">
        <v>311</v>
      </c>
      <c r="C186" s="1">
        <v>45083</v>
      </c>
      <c r="D186" s="2">
        <v>0.38078703703703703</v>
      </c>
      <c r="E186" t="s">
        <v>121</v>
      </c>
      <c r="F186">
        <v>22</v>
      </c>
      <c r="G186" t="s">
        <v>14</v>
      </c>
      <c r="H186" t="s">
        <v>20</v>
      </c>
      <c r="I186" t="s">
        <v>22</v>
      </c>
      <c r="J186" t="s">
        <v>55</v>
      </c>
      <c r="K186" t="s">
        <v>59</v>
      </c>
      <c r="L186" t="s">
        <v>52</v>
      </c>
      <c r="M186" t="s">
        <v>66</v>
      </c>
      <c r="N186">
        <v>2</v>
      </c>
      <c r="O186" t="s">
        <v>69</v>
      </c>
      <c r="P186" t="s">
        <v>73</v>
      </c>
      <c r="Q186" t="s">
        <v>76</v>
      </c>
      <c r="R186" t="s">
        <v>54</v>
      </c>
      <c r="S186" t="s">
        <v>55</v>
      </c>
      <c r="T186" t="s">
        <v>82</v>
      </c>
      <c r="U186" t="s">
        <v>53</v>
      </c>
      <c r="V186">
        <v>3</v>
      </c>
      <c r="W186" t="s">
        <v>54</v>
      </c>
      <c r="X186">
        <v>3</v>
      </c>
      <c r="Y186">
        <v>3</v>
      </c>
      <c r="Z186" t="s">
        <v>93</v>
      </c>
      <c r="AA186" t="s">
        <v>98</v>
      </c>
    </row>
    <row r="187" spans="1:27" x14ac:dyDescent="0.25">
      <c r="A187">
        <v>186</v>
      </c>
      <c r="B187" t="s">
        <v>312</v>
      </c>
      <c r="C187" s="1">
        <v>45083</v>
      </c>
      <c r="D187" s="2">
        <v>0.38100694444444444</v>
      </c>
      <c r="E187" t="s">
        <v>121</v>
      </c>
      <c r="F187">
        <v>27</v>
      </c>
      <c r="G187" t="s">
        <v>13</v>
      </c>
      <c r="H187" t="s">
        <v>20</v>
      </c>
      <c r="I187" t="s">
        <v>52</v>
      </c>
      <c r="J187" t="s">
        <v>53</v>
      </c>
      <c r="K187" t="s">
        <v>17</v>
      </c>
      <c r="L187" t="s">
        <v>65</v>
      </c>
      <c r="M187" t="s">
        <v>67</v>
      </c>
      <c r="N187">
        <v>1</v>
      </c>
      <c r="O187" t="s">
        <v>55</v>
      </c>
      <c r="P187" t="s">
        <v>73</v>
      </c>
      <c r="Q187" t="s">
        <v>77</v>
      </c>
      <c r="R187" t="s">
        <v>72</v>
      </c>
      <c r="S187" t="s">
        <v>55</v>
      </c>
      <c r="T187" t="s">
        <v>82</v>
      </c>
      <c r="U187" t="s">
        <v>55</v>
      </c>
      <c r="V187">
        <v>3</v>
      </c>
      <c r="W187" t="s">
        <v>55</v>
      </c>
      <c r="X187">
        <v>1</v>
      </c>
      <c r="Y187">
        <v>1</v>
      </c>
      <c r="Z187" t="s">
        <v>95</v>
      </c>
      <c r="AA187" t="s">
        <v>100</v>
      </c>
    </row>
    <row r="188" spans="1:27" x14ac:dyDescent="0.25">
      <c r="A188">
        <v>187</v>
      </c>
      <c r="B188" t="s">
        <v>313</v>
      </c>
      <c r="C188" s="1">
        <v>45083</v>
      </c>
      <c r="D188" s="2">
        <v>0.46284722222222224</v>
      </c>
      <c r="E188" t="s">
        <v>121</v>
      </c>
      <c r="F188">
        <v>23</v>
      </c>
      <c r="G188" t="s">
        <v>12</v>
      </c>
      <c r="H188" t="s">
        <v>18</v>
      </c>
      <c r="I188" t="s">
        <v>33</v>
      </c>
      <c r="J188" t="s">
        <v>53</v>
      </c>
      <c r="K188" t="s">
        <v>17</v>
      </c>
      <c r="L188" t="s">
        <v>65</v>
      </c>
      <c r="M188" t="s">
        <v>66</v>
      </c>
      <c r="N188">
        <v>1</v>
      </c>
      <c r="O188" t="s">
        <v>55</v>
      </c>
      <c r="P188" t="s">
        <v>54</v>
      </c>
      <c r="Q188" t="s">
        <v>76</v>
      </c>
      <c r="R188" t="s">
        <v>54</v>
      </c>
      <c r="S188" t="s">
        <v>53</v>
      </c>
      <c r="T188" t="s">
        <v>83</v>
      </c>
      <c r="U188" t="s">
        <v>55</v>
      </c>
      <c r="V188">
        <v>2</v>
      </c>
      <c r="W188" t="s">
        <v>55</v>
      </c>
      <c r="X188">
        <v>2</v>
      </c>
      <c r="Y188">
        <v>2</v>
      </c>
      <c r="Z188" t="s">
        <v>90</v>
      </c>
      <c r="AA188" t="s">
        <v>100</v>
      </c>
    </row>
    <row r="189" spans="1:27" x14ac:dyDescent="0.25">
      <c r="A189">
        <v>188</v>
      </c>
      <c r="B189" t="s">
        <v>314</v>
      </c>
      <c r="C189" s="1">
        <v>45083</v>
      </c>
      <c r="D189" s="2">
        <v>0.47813657407407406</v>
      </c>
      <c r="E189" t="s">
        <v>121</v>
      </c>
      <c r="F189">
        <v>24</v>
      </c>
      <c r="G189" t="s">
        <v>13</v>
      </c>
      <c r="H189" t="s">
        <v>18</v>
      </c>
      <c r="I189" t="s">
        <v>32</v>
      </c>
      <c r="J189" t="s">
        <v>53</v>
      </c>
      <c r="K189" t="s">
        <v>17</v>
      </c>
      <c r="L189" t="s">
        <v>63</v>
      </c>
      <c r="M189" t="s">
        <v>66</v>
      </c>
      <c r="N189">
        <v>1</v>
      </c>
      <c r="O189" t="s">
        <v>69</v>
      </c>
      <c r="P189" t="s">
        <v>54</v>
      </c>
      <c r="Q189" t="s">
        <v>77</v>
      </c>
      <c r="R189" t="s">
        <v>72</v>
      </c>
      <c r="S189" t="s">
        <v>53</v>
      </c>
      <c r="T189" t="s">
        <v>82</v>
      </c>
      <c r="U189" t="s">
        <v>55</v>
      </c>
      <c r="V189">
        <v>3</v>
      </c>
      <c r="W189" t="s">
        <v>55</v>
      </c>
      <c r="X189">
        <v>3</v>
      </c>
      <c r="Y189">
        <v>3</v>
      </c>
      <c r="Z189" t="s">
        <v>95</v>
      </c>
      <c r="AA189" t="s">
        <v>125</v>
      </c>
    </row>
    <row r="190" spans="1:27" x14ac:dyDescent="0.25">
      <c r="A190">
        <v>189</v>
      </c>
      <c r="B190" t="s">
        <v>315</v>
      </c>
      <c r="C190" s="1">
        <v>45084</v>
      </c>
      <c r="D190" s="2">
        <v>0.54060185185185183</v>
      </c>
      <c r="E190" t="s">
        <v>163</v>
      </c>
      <c r="F190">
        <v>24</v>
      </c>
      <c r="G190" t="s">
        <v>12</v>
      </c>
      <c r="H190" t="s">
        <v>18</v>
      </c>
      <c r="I190" t="s">
        <v>22</v>
      </c>
      <c r="J190" t="s">
        <v>53</v>
      </c>
      <c r="K190" t="s">
        <v>61</v>
      </c>
      <c r="L190" t="s">
        <v>63</v>
      </c>
      <c r="M190" t="s">
        <v>66</v>
      </c>
      <c r="N190">
        <v>4</v>
      </c>
      <c r="O190" t="s">
        <v>55</v>
      </c>
      <c r="P190" t="s">
        <v>54</v>
      </c>
      <c r="Q190" t="s">
        <v>75</v>
      </c>
      <c r="R190" t="s">
        <v>72</v>
      </c>
      <c r="S190" t="s">
        <v>53</v>
      </c>
      <c r="T190" t="s">
        <v>83</v>
      </c>
      <c r="U190" t="s">
        <v>55</v>
      </c>
      <c r="V190">
        <v>3</v>
      </c>
      <c r="W190" t="s">
        <v>53</v>
      </c>
      <c r="X190">
        <v>3</v>
      </c>
      <c r="Y190">
        <v>3</v>
      </c>
      <c r="Z190" t="s">
        <v>90</v>
      </c>
      <c r="AA190" t="s">
        <v>125</v>
      </c>
    </row>
    <row r="191" spans="1:27" x14ac:dyDescent="0.25">
      <c r="A191">
        <v>190</v>
      </c>
      <c r="B191" t="s">
        <v>316</v>
      </c>
      <c r="C191" s="1">
        <v>45084</v>
      </c>
      <c r="D191" s="2">
        <v>0.13059027777777779</v>
      </c>
      <c r="E191" t="s">
        <v>163</v>
      </c>
      <c r="F191">
        <v>23</v>
      </c>
      <c r="G191" t="s">
        <v>12</v>
      </c>
      <c r="H191" t="s">
        <v>17</v>
      </c>
      <c r="I191" t="s">
        <v>32</v>
      </c>
      <c r="J191" t="s">
        <v>53</v>
      </c>
      <c r="K191" t="s">
        <v>17</v>
      </c>
      <c r="L191" t="s">
        <v>64</v>
      </c>
      <c r="M191" t="s">
        <v>67</v>
      </c>
      <c r="N191">
        <v>1</v>
      </c>
      <c r="O191" t="s">
        <v>55</v>
      </c>
      <c r="P191" t="s">
        <v>54</v>
      </c>
      <c r="Q191" t="s">
        <v>76</v>
      </c>
      <c r="R191" t="s">
        <v>54</v>
      </c>
      <c r="S191" t="s">
        <v>53</v>
      </c>
      <c r="T191" t="s">
        <v>82</v>
      </c>
      <c r="U191" t="s">
        <v>54</v>
      </c>
      <c r="V191">
        <v>4</v>
      </c>
      <c r="W191" t="s">
        <v>55</v>
      </c>
      <c r="X191">
        <v>3</v>
      </c>
      <c r="Y191">
        <v>4</v>
      </c>
      <c r="Z191" t="s">
        <v>95</v>
      </c>
      <c r="AA191" t="s">
        <v>125</v>
      </c>
    </row>
    <row r="192" spans="1:27" x14ac:dyDescent="0.25">
      <c r="A192">
        <v>191</v>
      </c>
      <c r="B192" t="s">
        <v>317</v>
      </c>
      <c r="C192" s="1">
        <v>45084</v>
      </c>
      <c r="D192" s="2">
        <v>0.25692129629629629</v>
      </c>
      <c r="E192" t="s">
        <v>163</v>
      </c>
      <c r="F192">
        <v>23</v>
      </c>
      <c r="G192" t="s">
        <v>13</v>
      </c>
      <c r="H192" t="s">
        <v>20</v>
      </c>
      <c r="I192" t="s">
        <v>35</v>
      </c>
      <c r="J192" t="s">
        <v>53</v>
      </c>
      <c r="K192" t="s">
        <v>17</v>
      </c>
      <c r="L192" t="s">
        <v>65</v>
      </c>
      <c r="M192" t="s">
        <v>67</v>
      </c>
      <c r="N192">
        <v>1</v>
      </c>
      <c r="O192" t="s">
        <v>55</v>
      </c>
      <c r="P192" t="s">
        <v>54</v>
      </c>
      <c r="Q192" t="s">
        <v>76</v>
      </c>
      <c r="R192" t="s">
        <v>73</v>
      </c>
      <c r="S192" t="s">
        <v>55</v>
      </c>
      <c r="T192" t="s">
        <v>82</v>
      </c>
      <c r="U192" t="s">
        <v>55</v>
      </c>
      <c r="V192">
        <v>3</v>
      </c>
      <c r="W192" t="s">
        <v>53</v>
      </c>
      <c r="X192">
        <v>3</v>
      </c>
      <c r="Y192">
        <v>3</v>
      </c>
      <c r="Z192" t="s">
        <v>90</v>
      </c>
      <c r="AA192" t="s">
        <v>318</v>
      </c>
    </row>
    <row r="193" spans="1:27" x14ac:dyDescent="0.25">
      <c r="A193">
        <v>192</v>
      </c>
      <c r="B193" t="s">
        <v>319</v>
      </c>
      <c r="C193" s="1">
        <v>45084</v>
      </c>
      <c r="D193" s="2">
        <v>0.38846064814814812</v>
      </c>
      <c r="E193" t="s">
        <v>163</v>
      </c>
      <c r="F193">
        <v>25</v>
      </c>
      <c r="G193" t="s">
        <v>12</v>
      </c>
      <c r="H193" t="s">
        <v>21</v>
      </c>
      <c r="I193" t="s">
        <v>36</v>
      </c>
      <c r="J193" t="s">
        <v>55</v>
      </c>
      <c r="K193" t="s">
        <v>60</v>
      </c>
      <c r="L193" t="s">
        <v>64</v>
      </c>
      <c r="M193" t="s">
        <v>67</v>
      </c>
      <c r="N193">
        <v>3</v>
      </c>
      <c r="O193" t="s">
        <v>55</v>
      </c>
      <c r="P193" t="s">
        <v>54</v>
      </c>
      <c r="Q193" t="s">
        <v>75</v>
      </c>
      <c r="R193" t="s">
        <v>73</v>
      </c>
      <c r="S193" t="s">
        <v>53</v>
      </c>
      <c r="T193" t="s">
        <v>83</v>
      </c>
      <c r="U193" t="s">
        <v>55</v>
      </c>
      <c r="V193">
        <v>3</v>
      </c>
      <c r="W193" t="s">
        <v>55</v>
      </c>
      <c r="X193">
        <v>3</v>
      </c>
      <c r="Y193">
        <v>3</v>
      </c>
      <c r="Z193" t="s">
        <v>93</v>
      </c>
      <c r="AA193" t="s">
        <v>122</v>
      </c>
    </row>
    <row r="194" spans="1:27" x14ac:dyDescent="0.25">
      <c r="A194">
        <v>193</v>
      </c>
      <c r="B194" t="s">
        <v>320</v>
      </c>
      <c r="C194" s="1">
        <v>45084</v>
      </c>
      <c r="D194" s="2">
        <v>0.38928240740740738</v>
      </c>
      <c r="E194" t="s">
        <v>163</v>
      </c>
      <c r="F194">
        <v>21</v>
      </c>
      <c r="G194" t="s">
        <v>13</v>
      </c>
      <c r="H194" t="s">
        <v>21</v>
      </c>
      <c r="I194" t="s">
        <v>36</v>
      </c>
      <c r="J194" t="s">
        <v>53</v>
      </c>
      <c r="K194" t="s">
        <v>59</v>
      </c>
      <c r="L194" t="s">
        <v>63</v>
      </c>
      <c r="M194" t="s">
        <v>66</v>
      </c>
      <c r="N194">
        <v>5</v>
      </c>
      <c r="O194" t="s">
        <v>69</v>
      </c>
      <c r="P194" t="s">
        <v>54</v>
      </c>
      <c r="Q194" t="s">
        <v>77</v>
      </c>
      <c r="R194" t="s">
        <v>61</v>
      </c>
      <c r="S194" t="s">
        <v>55</v>
      </c>
      <c r="T194" t="s">
        <v>84</v>
      </c>
      <c r="U194" t="s">
        <v>53</v>
      </c>
      <c r="V194">
        <v>3</v>
      </c>
      <c r="W194" t="s">
        <v>53</v>
      </c>
      <c r="X194">
        <v>3</v>
      </c>
      <c r="Y194">
        <v>3</v>
      </c>
      <c r="Z194" t="s">
        <v>95</v>
      </c>
      <c r="AA194" t="s">
        <v>98</v>
      </c>
    </row>
    <row r="195" spans="1:27" x14ac:dyDescent="0.25">
      <c r="A195">
        <v>194</v>
      </c>
      <c r="B195" t="s">
        <v>321</v>
      </c>
      <c r="C195" s="1">
        <v>45084</v>
      </c>
      <c r="D195" s="2">
        <v>0.39202546296296298</v>
      </c>
      <c r="E195" t="s">
        <v>163</v>
      </c>
      <c r="F195">
        <v>36</v>
      </c>
      <c r="G195" t="s">
        <v>12</v>
      </c>
      <c r="H195" t="s">
        <v>17</v>
      </c>
      <c r="I195" t="s">
        <v>36</v>
      </c>
      <c r="J195" t="s">
        <v>53</v>
      </c>
      <c r="K195" t="s">
        <v>17</v>
      </c>
      <c r="L195" t="s">
        <v>65</v>
      </c>
      <c r="M195" t="s">
        <v>67</v>
      </c>
      <c r="N195">
        <v>2</v>
      </c>
      <c r="O195" t="s">
        <v>53</v>
      </c>
      <c r="P195" t="s">
        <v>73</v>
      </c>
      <c r="Q195" t="s">
        <v>76</v>
      </c>
      <c r="R195" t="s">
        <v>54</v>
      </c>
      <c r="S195" t="s">
        <v>55</v>
      </c>
      <c r="T195" t="s">
        <v>84</v>
      </c>
      <c r="U195" t="s">
        <v>53</v>
      </c>
      <c r="V195">
        <v>3</v>
      </c>
      <c r="W195" t="s">
        <v>54</v>
      </c>
      <c r="X195">
        <v>3</v>
      </c>
      <c r="Y195">
        <v>4</v>
      </c>
      <c r="Z195" t="s">
        <v>96</v>
      </c>
      <c r="AA195" t="s">
        <v>98</v>
      </c>
    </row>
    <row r="196" spans="1:27" x14ac:dyDescent="0.25">
      <c r="A196">
        <v>195</v>
      </c>
      <c r="B196" t="s">
        <v>322</v>
      </c>
      <c r="C196" s="1">
        <v>45084</v>
      </c>
      <c r="D196" s="2">
        <v>0.39276620370370369</v>
      </c>
      <c r="E196" t="s">
        <v>163</v>
      </c>
      <c r="F196">
        <v>23</v>
      </c>
      <c r="G196" t="s">
        <v>12</v>
      </c>
      <c r="H196" t="s">
        <v>19</v>
      </c>
      <c r="I196" t="s">
        <v>22</v>
      </c>
      <c r="J196" t="s">
        <v>55</v>
      </c>
      <c r="K196" t="s">
        <v>59</v>
      </c>
      <c r="L196" t="s">
        <v>64</v>
      </c>
      <c r="M196" t="s">
        <v>67</v>
      </c>
      <c r="N196">
        <v>3</v>
      </c>
      <c r="O196" t="s">
        <v>53</v>
      </c>
      <c r="P196" t="s">
        <v>73</v>
      </c>
      <c r="Q196" t="s">
        <v>76</v>
      </c>
      <c r="R196" t="s">
        <v>54</v>
      </c>
      <c r="S196" t="s">
        <v>55</v>
      </c>
      <c r="T196" t="s">
        <v>84</v>
      </c>
      <c r="U196" t="s">
        <v>55</v>
      </c>
      <c r="V196">
        <v>3</v>
      </c>
      <c r="W196" t="s">
        <v>54</v>
      </c>
      <c r="X196">
        <v>3</v>
      </c>
      <c r="Y196">
        <v>3</v>
      </c>
      <c r="Z196" t="s">
        <v>90</v>
      </c>
      <c r="AA196" t="s">
        <v>98</v>
      </c>
    </row>
    <row r="197" spans="1:27" x14ac:dyDescent="0.25">
      <c r="A197">
        <v>196</v>
      </c>
      <c r="B197" t="s">
        <v>323</v>
      </c>
      <c r="C197" s="1">
        <v>45084</v>
      </c>
      <c r="D197" s="2">
        <v>0.39378472222222222</v>
      </c>
      <c r="E197" t="s">
        <v>163</v>
      </c>
      <c r="F197">
        <v>23</v>
      </c>
      <c r="G197" t="s">
        <v>12</v>
      </c>
      <c r="H197" t="s">
        <v>17</v>
      </c>
      <c r="I197" t="s">
        <v>32</v>
      </c>
      <c r="J197" t="s">
        <v>54</v>
      </c>
      <c r="K197" t="s">
        <v>17</v>
      </c>
      <c r="L197" t="s">
        <v>64</v>
      </c>
      <c r="M197" t="s">
        <v>67</v>
      </c>
      <c r="N197">
        <v>3</v>
      </c>
      <c r="O197" t="s">
        <v>53</v>
      </c>
      <c r="P197" t="s">
        <v>61</v>
      </c>
      <c r="Q197" t="s">
        <v>76</v>
      </c>
      <c r="R197" t="s">
        <v>54</v>
      </c>
      <c r="S197" t="s">
        <v>55</v>
      </c>
      <c r="T197" t="s">
        <v>84</v>
      </c>
      <c r="U197" t="s">
        <v>55</v>
      </c>
      <c r="V197">
        <v>3</v>
      </c>
      <c r="W197" t="s">
        <v>53</v>
      </c>
      <c r="X197">
        <v>3</v>
      </c>
      <c r="Y197">
        <v>3</v>
      </c>
      <c r="Z197" t="s">
        <v>93</v>
      </c>
      <c r="AA197" t="s">
        <v>98</v>
      </c>
    </row>
    <row r="198" spans="1:27" x14ac:dyDescent="0.25">
      <c r="A198">
        <v>197</v>
      </c>
      <c r="B198" t="s">
        <v>324</v>
      </c>
      <c r="C198" s="1">
        <v>45084</v>
      </c>
      <c r="D198" s="2">
        <v>0.39454861111111111</v>
      </c>
      <c r="E198" t="s">
        <v>163</v>
      </c>
      <c r="F198">
        <v>23</v>
      </c>
      <c r="G198" t="s">
        <v>14</v>
      </c>
      <c r="H198" t="s">
        <v>21</v>
      </c>
      <c r="I198" t="s">
        <v>32</v>
      </c>
      <c r="J198" t="s">
        <v>55</v>
      </c>
      <c r="K198" t="s">
        <v>17</v>
      </c>
      <c r="L198" t="s">
        <v>63</v>
      </c>
      <c r="M198" t="s">
        <v>67</v>
      </c>
      <c r="N198">
        <v>3</v>
      </c>
      <c r="O198" t="s">
        <v>69</v>
      </c>
      <c r="P198" t="s">
        <v>54</v>
      </c>
      <c r="Q198" t="s">
        <v>75</v>
      </c>
      <c r="R198" t="s">
        <v>54</v>
      </c>
      <c r="S198" t="s">
        <v>55</v>
      </c>
      <c r="T198" t="s">
        <v>84</v>
      </c>
      <c r="U198" t="s">
        <v>55</v>
      </c>
      <c r="V198">
        <v>3</v>
      </c>
      <c r="W198" t="s">
        <v>53</v>
      </c>
      <c r="X198">
        <v>3</v>
      </c>
      <c r="Y198">
        <v>3</v>
      </c>
      <c r="Z198" t="s">
        <v>93</v>
      </c>
      <c r="AA198" t="s">
        <v>98</v>
      </c>
    </row>
    <row r="199" spans="1:27" x14ac:dyDescent="0.25">
      <c r="A199">
        <v>198</v>
      </c>
      <c r="B199" t="s">
        <v>325</v>
      </c>
      <c r="C199" s="1">
        <v>45084</v>
      </c>
      <c r="D199" s="2">
        <v>0.39766203703703706</v>
      </c>
      <c r="E199" t="s">
        <v>163</v>
      </c>
      <c r="F199">
        <v>21</v>
      </c>
      <c r="G199" t="s">
        <v>12</v>
      </c>
      <c r="H199" t="s">
        <v>21</v>
      </c>
      <c r="I199" t="s">
        <v>22</v>
      </c>
      <c r="J199" t="s">
        <v>55</v>
      </c>
      <c r="K199" t="s">
        <v>59</v>
      </c>
      <c r="L199" t="s">
        <v>64</v>
      </c>
      <c r="M199" t="s">
        <v>67</v>
      </c>
      <c r="N199">
        <v>3</v>
      </c>
      <c r="O199" t="s">
        <v>69</v>
      </c>
      <c r="P199" t="s">
        <v>54</v>
      </c>
      <c r="Q199" t="s">
        <v>76</v>
      </c>
      <c r="R199" t="s">
        <v>54</v>
      </c>
      <c r="S199" t="s">
        <v>53</v>
      </c>
      <c r="T199" t="s">
        <v>83</v>
      </c>
      <c r="U199" t="s">
        <v>55</v>
      </c>
      <c r="V199">
        <v>3</v>
      </c>
      <c r="W199" t="s">
        <v>53</v>
      </c>
      <c r="X199">
        <v>3</v>
      </c>
      <c r="Y199">
        <v>3</v>
      </c>
      <c r="Z199" t="s">
        <v>90</v>
      </c>
      <c r="AA199" t="s">
        <v>98</v>
      </c>
    </row>
    <row r="200" spans="1:27" x14ac:dyDescent="0.25">
      <c r="A200">
        <v>199</v>
      </c>
      <c r="B200" t="s">
        <v>326</v>
      </c>
      <c r="C200" s="1">
        <v>45084</v>
      </c>
      <c r="D200" s="2">
        <v>0.45568287037037036</v>
      </c>
      <c r="E200" t="s">
        <v>163</v>
      </c>
      <c r="F200">
        <v>23</v>
      </c>
      <c r="G200" t="s">
        <v>14</v>
      </c>
      <c r="H200" t="s">
        <v>21</v>
      </c>
      <c r="I200" t="s">
        <v>32</v>
      </c>
      <c r="J200" t="s">
        <v>55</v>
      </c>
      <c r="K200" t="s">
        <v>17</v>
      </c>
      <c r="L200" t="s">
        <v>65</v>
      </c>
      <c r="M200" t="s">
        <v>67</v>
      </c>
      <c r="N200">
        <v>3</v>
      </c>
      <c r="O200" t="s">
        <v>69</v>
      </c>
      <c r="P200" t="s">
        <v>73</v>
      </c>
      <c r="Q200" t="s">
        <v>77</v>
      </c>
      <c r="R200" t="s">
        <v>71</v>
      </c>
      <c r="S200" t="s">
        <v>55</v>
      </c>
      <c r="T200" t="s">
        <v>82</v>
      </c>
      <c r="U200" t="s">
        <v>55</v>
      </c>
      <c r="V200">
        <v>3</v>
      </c>
      <c r="W200" t="s">
        <v>54</v>
      </c>
      <c r="X200">
        <v>3</v>
      </c>
      <c r="Y200">
        <v>3</v>
      </c>
      <c r="Z200" t="s">
        <v>90</v>
      </c>
      <c r="AA200" t="s">
        <v>125</v>
      </c>
    </row>
    <row r="201" spans="1:27" x14ac:dyDescent="0.25">
      <c r="A201">
        <v>200</v>
      </c>
      <c r="B201" t="s">
        <v>327</v>
      </c>
      <c r="C201" s="1">
        <v>45084</v>
      </c>
      <c r="D201" s="2">
        <v>0.45641203703703703</v>
      </c>
      <c r="E201" t="s">
        <v>163</v>
      </c>
      <c r="F201">
        <v>26</v>
      </c>
      <c r="G201" t="s">
        <v>8</v>
      </c>
      <c r="H201" t="s">
        <v>17</v>
      </c>
      <c r="I201" t="s">
        <v>22</v>
      </c>
      <c r="J201" t="s">
        <v>55</v>
      </c>
      <c r="K201" t="s">
        <v>59</v>
      </c>
      <c r="L201" t="s">
        <v>64</v>
      </c>
      <c r="M201" t="s">
        <v>67</v>
      </c>
      <c r="N201">
        <v>3</v>
      </c>
      <c r="O201" t="s">
        <v>55</v>
      </c>
      <c r="P201" t="s">
        <v>54</v>
      </c>
      <c r="Q201" t="s">
        <v>77</v>
      </c>
      <c r="R201" t="s">
        <v>54</v>
      </c>
      <c r="S201" t="s">
        <v>55</v>
      </c>
      <c r="T201" t="s">
        <v>84</v>
      </c>
      <c r="U201" t="s">
        <v>53</v>
      </c>
      <c r="V201">
        <v>3</v>
      </c>
      <c r="W201" t="s">
        <v>53</v>
      </c>
      <c r="X201">
        <v>2</v>
      </c>
      <c r="Y201">
        <v>3</v>
      </c>
      <c r="Z201" t="s">
        <v>95</v>
      </c>
      <c r="AA201" t="s">
        <v>125</v>
      </c>
    </row>
    <row r="202" spans="1:27" x14ac:dyDescent="0.25">
      <c r="A202">
        <v>201</v>
      </c>
      <c r="B202" t="s">
        <v>328</v>
      </c>
      <c r="C202" s="1">
        <v>45084</v>
      </c>
      <c r="D202" s="2">
        <v>0.45725694444444442</v>
      </c>
      <c r="E202" t="s">
        <v>163</v>
      </c>
      <c r="F202">
        <v>30</v>
      </c>
      <c r="G202" t="s">
        <v>12</v>
      </c>
      <c r="H202" t="s">
        <v>17</v>
      </c>
      <c r="I202" t="s">
        <v>22</v>
      </c>
      <c r="J202" t="s">
        <v>55</v>
      </c>
      <c r="K202" t="s">
        <v>59</v>
      </c>
      <c r="L202" t="s">
        <v>64</v>
      </c>
      <c r="M202" t="s">
        <v>67</v>
      </c>
      <c r="N202">
        <v>3</v>
      </c>
      <c r="O202" t="s">
        <v>69</v>
      </c>
      <c r="P202" t="s">
        <v>54</v>
      </c>
      <c r="Q202" t="s">
        <v>76</v>
      </c>
      <c r="R202" t="s">
        <v>72</v>
      </c>
      <c r="S202" t="s">
        <v>55</v>
      </c>
      <c r="T202" t="s">
        <v>83</v>
      </c>
      <c r="U202" t="s">
        <v>54</v>
      </c>
      <c r="V202">
        <v>3</v>
      </c>
      <c r="W202" t="s">
        <v>54</v>
      </c>
      <c r="X202">
        <v>3</v>
      </c>
      <c r="Y202">
        <v>3</v>
      </c>
      <c r="Z202" t="s">
        <v>93</v>
      </c>
      <c r="AA202" t="s">
        <v>98</v>
      </c>
    </row>
    <row r="203" spans="1:27" x14ac:dyDescent="0.25">
      <c r="A203">
        <v>202</v>
      </c>
      <c r="B203" t="s">
        <v>329</v>
      </c>
      <c r="C203" s="1">
        <v>45084</v>
      </c>
      <c r="D203" s="2">
        <v>0.48745370370370372</v>
      </c>
      <c r="E203" t="s">
        <v>163</v>
      </c>
      <c r="F203">
        <v>37</v>
      </c>
      <c r="G203" t="s">
        <v>12</v>
      </c>
      <c r="H203" t="s">
        <v>20</v>
      </c>
      <c r="I203" t="s">
        <v>32</v>
      </c>
      <c r="J203" t="s">
        <v>54</v>
      </c>
      <c r="K203" t="s">
        <v>17</v>
      </c>
      <c r="L203" t="s">
        <v>63</v>
      </c>
      <c r="M203" t="s">
        <v>67</v>
      </c>
      <c r="N203">
        <v>1</v>
      </c>
      <c r="O203" t="s">
        <v>55</v>
      </c>
      <c r="P203" t="s">
        <v>54</v>
      </c>
      <c r="Q203" t="s">
        <v>75</v>
      </c>
      <c r="R203" t="s">
        <v>73</v>
      </c>
      <c r="S203" t="s">
        <v>53</v>
      </c>
      <c r="T203" t="s">
        <v>82</v>
      </c>
      <c r="U203" t="s">
        <v>55</v>
      </c>
      <c r="V203">
        <v>4</v>
      </c>
      <c r="W203" t="s">
        <v>54</v>
      </c>
      <c r="X203">
        <v>2</v>
      </c>
      <c r="Y203">
        <v>3</v>
      </c>
      <c r="Z203" t="s">
        <v>96</v>
      </c>
      <c r="AA203" t="s">
        <v>125</v>
      </c>
    </row>
    <row r="204" spans="1:27" x14ac:dyDescent="0.25">
      <c r="A204">
        <v>203</v>
      </c>
      <c r="B204" t="s">
        <v>330</v>
      </c>
      <c r="C204" s="1">
        <v>45084</v>
      </c>
      <c r="D204" s="2">
        <v>0.48952546296296295</v>
      </c>
      <c r="E204" t="s">
        <v>163</v>
      </c>
      <c r="F204">
        <v>26</v>
      </c>
      <c r="G204" t="s">
        <v>12</v>
      </c>
      <c r="H204" t="s">
        <v>20</v>
      </c>
      <c r="I204" t="s">
        <v>22</v>
      </c>
      <c r="J204" t="s">
        <v>55</v>
      </c>
      <c r="K204" t="s">
        <v>59</v>
      </c>
      <c r="L204" t="s">
        <v>63</v>
      </c>
      <c r="M204" t="s">
        <v>67</v>
      </c>
      <c r="N204">
        <v>3</v>
      </c>
      <c r="O204" t="s">
        <v>55</v>
      </c>
      <c r="P204" t="s">
        <v>54</v>
      </c>
      <c r="Q204" t="s">
        <v>75</v>
      </c>
      <c r="R204" t="s">
        <v>73</v>
      </c>
      <c r="S204" t="s">
        <v>53</v>
      </c>
      <c r="T204" t="s">
        <v>84</v>
      </c>
      <c r="U204" t="s">
        <v>55</v>
      </c>
      <c r="V204">
        <v>2</v>
      </c>
      <c r="W204" t="s">
        <v>55</v>
      </c>
      <c r="X204">
        <v>3</v>
      </c>
      <c r="Y204">
        <v>3</v>
      </c>
      <c r="Z204" t="s">
        <v>90</v>
      </c>
      <c r="AA204" t="s">
        <v>100</v>
      </c>
    </row>
    <row r="205" spans="1:27" x14ac:dyDescent="0.25">
      <c r="A205">
        <v>204</v>
      </c>
      <c r="B205" t="s">
        <v>331</v>
      </c>
      <c r="C205" s="1">
        <v>45084</v>
      </c>
      <c r="D205" s="2">
        <v>0.49087962962962961</v>
      </c>
      <c r="E205" t="s">
        <v>163</v>
      </c>
      <c r="F205">
        <v>46</v>
      </c>
      <c r="G205" t="s">
        <v>12</v>
      </c>
      <c r="H205" t="s">
        <v>20</v>
      </c>
      <c r="I205" t="s">
        <v>52</v>
      </c>
      <c r="J205" t="s">
        <v>54</v>
      </c>
      <c r="K205" t="s">
        <v>61</v>
      </c>
      <c r="L205" t="s">
        <v>52</v>
      </c>
      <c r="M205" t="s">
        <v>66</v>
      </c>
      <c r="N205">
        <v>5</v>
      </c>
      <c r="O205" t="s">
        <v>55</v>
      </c>
      <c r="P205" t="s">
        <v>71</v>
      </c>
      <c r="Q205" t="s">
        <v>77</v>
      </c>
      <c r="R205" t="s">
        <v>71</v>
      </c>
      <c r="S205" t="s">
        <v>55</v>
      </c>
      <c r="T205" t="s">
        <v>61</v>
      </c>
      <c r="U205" t="s">
        <v>54</v>
      </c>
      <c r="V205">
        <v>1</v>
      </c>
      <c r="W205" t="s">
        <v>55</v>
      </c>
      <c r="X205">
        <v>1</v>
      </c>
      <c r="Y205">
        <v>1</v>
      </c>
      <c r="Z205" t="s">
        <v>95</v>
      </c>
      <c r="AA205" t="s">
        <v>100</v>
      </c>
    </row>
    <row r="206" spans="1:27" x14ac:dyDescent="0.25">
      <c r="A206">
        <v>205</v>
      </c>
      <c r="B206" t="s">
        <v>332</v>
      </c>
      <c r="C206" s="1">
        <v>45084</v>
      </c>
      <c r="D206" s="2">
        <v>0.49105324074074075</v>
      </c>
      <c r="E206" t="s">
        <v>163</v>
      </c>
      <c r="F206">
        <v>36</v>
      </c>
      <c r="G206" t="s">
        <v>12</v>
      </c>
      <c r="H206" t="s">
        <v>18</v>
      </c>
      <c r="I206" t="s">
        <v>52</v>
      </c>
      <c r="J206" t="s">
        <v>53</v>
      </c>
      <c r="K206" t="s">
        <v>61</v>
      </c>
      <c r="L206" t="s">
        <v>52</v>
      </c>
      <c r="M206" t="s">
        <v>67</v>
      </c>
      <c r="N206">
        <v>4</v>
      </c>
      <c r="O206" t="s">
        <v>53</v>
      </c>
      <c r="P206" t="s">
        <v>72</v>
      </c>
      <c r="Q206" t="s">
        <v>52</v>
      </c>
      <c r="R206" t="s">
        <v>72</v>
      </c>
      <c r="S206" t="s">
        <v>53</v>
      </c>
      <c r="T206" t="s">
        <v>72</v>
      </c>
      <c r="U206" t="s">
        <v>54</v>
      </c>
      <c r="V206">
        <v>4</v>
      </c>
      <c r="W206" t="s">
        <v>55</v>
      </c>
      <c r="X206">
        <v>4</v>
      </c>
      <c r="Y206">
        <v>4</v>
      </c>
      <c r="Z206" t="s">
        <v>95</v>
      </c>
      <c r="AA206" t="s">
        <v>125</v>
      </c>
    </row>
    <row r="207" spans="1:27" x14ac:dyDescent="0.25">
      <c r="A207">
        <v>206</v>
      </c>
      <c r="B207" t="s">
        <v>333</v>
      </c>
      <c r="C207" s="1">
        <v>45084</v>
      </c>
      <c r="D207" s="2">
        <v>0.49148148148148146</v>
      </c>
      <c r="E207" t="s">
        <v>163</v>
      </c>
      <c r="F207">
        <v>40</v>
      </c>
      <c r="G207" t="s">
        <v>12</v>
      </c>
      <c r="H207" t="s">
        <v>18</v>
      </c>
      <c r="I207" t="s">
        <v>50</v>
      </c>
      <c r="J207" t="s">
        <v>54</v>
      </c>
      <c r="K207" t="s">
        <v>61</v>
      </c>
      <c r="L207" t="s">
        <v>63</v>
      </c>
      <c r="M207" t="s">
        <v>67</v>
      </c>
      <c r="N207">
        <v>3</v>
      </c>
      <c r="O207" t="s">
        <v>55</v>
      </c>
      <c r="P207" t="s">
        <v>54</v>
      </c>
      <c r="Q207" t="s">
        <v>75</v>
      </c>
      <c r="R207" t="s">
        <v>61</v>
      </c>
      <c r="S207" t="s">
        <v>53</v>
      </c>
      <c r="T207" t="s">
        <v>83</v>
      </c>
      <c r="U207" t="s">
        <v>55</v>
      </c>
      <c r="V207">
        <v>3</v>
      </c>
      <c r="W207" t="s">
        <v>55</v>
      </c>
      <c r="X207">
        <v>2</v>
      </c>
      <c r="Y207">
        <v>2</v>
      </c>
      <c r="Z207" t="s">
        <v>96</v>
      </c>
      <c r="AA207" t="s">
        <v>98</v>
      </c>
    </row>
    <row r="208" spans="1:27" x14ac:dyDescent="0.25">
      <c r="A208">
        <v>207</v>
      </c>
      <c r="B208" t="s">
        <v>334</v>
      </c>
      <c r="C208" s="1">
        <v>45084</v>
      </c>
      <c r="D208" s="2">
        <v>0.4919560185185185</v>
      </c>
      <c r="E208" t="s">
        <v>163</v>
      </c>
      <c r="F208">
        <v>34</v>
      </c>
      <c r="G208" t="s">
        <v>13</v>
      </c>
      <c r="H208" t="s">
        <v>18</v>
      </c>
      <c r="I208" t="s">
        <v>52</v>
      </c>
      <c r="J208" t="s">
        <v>53</v>
      </c>
      <c r="K208" t="s">
        <v>61</v>
      </c>
      <c r="L208" t="s">
        <v>65</v>
      </c>
      <c r="M208" t="s">
        <v>67</v>
      </c>
      <c r="N208">
        <v>2</v>
      </c>
      <c r="O208" t="s">
        <v>69</v>
      </c>
      <c r="P208" t="s">
        <v>54</v>
      </c>
      <c r="Q208" t="s">
        <v>75</v>
      </c>
      <c r="R208" t="s">
        <v>72</v>
      </c>
      <c r="S208" t="s">
        <v>55</v>
      </c>
      <c r="T208" t="s">
        <v>83</v>
      </c>
      <c r="U208" t="s">
        <v>54</v>
      </c>
      <c r="V208">
        <v>4</v>
      </c>
      <c r="W208" t="s">
        <v>53</v>
      </c>
      <c r="X208">
        <v>3</v>
      </c>
      <c r="Y208">
        <v>2</v>
      </c>
      <c r="Z208" t="s">
        <v>96</v>
      </c>
      <c r="AA208" t="s">
        <v>335</v>
      </c>
    </row>
    <row r="209" spans="1:27" x14ac:dyDescent="0.25">
      <c r="A209">
        <v>208</v>
      </c>
      <c r="B209" t="s">
        <v>336</v>
      </c>
      <c r="C209" s="1">
        <v>45084</v>
      </c>
      <c r="D209" s="2">
        <v>0.49586805555555558</v>
      </c>
      <c r="E209" t="s">
        <v>163</v>
      </c>
      <c r="F209">
        <v>29</v>
      </c>
      <c r="G209" t="s">
        <v>12</v>
      </c>
      <c r="H209" t="s">
        <v>20</v>
      </c>
      <c r="I209" t="s">
        <v>26</v>
      </c>
      <c r="J209" t="s">
        <v>53</v>
      </c>
      <c r="K209" t="s">
        <v>60</v>
      </c>
      <c r="L209" t="s">
        <v>65</v>
      </c>
      <c r="M209" t="s">
        <v>67</v>
      </c>
      <c r="N209">
        <v>1</v>
      </c>
      <c r="O209" t="s">
        <v>69</v>
      </c>
      <c r="P209" t="s">
        <v>73</v>
      </c>
      <c r="Q209" t="s">
        <v>75</v>
      </c>
      <c r="R209" t="s">
        <v>71</v>
      </c>
      <c r="S209" t="s">
        <v>55</v>
      </c>
      <c r="T209" t="s">
        <v>82</v>
      </c>
      <c r="U209" t="s">
        <v>55</v>
      </c>
      <c r="V209">
        <v>5</v>
      </c>
      <c r="W209" t="s">
        <v>53</v>
      </c>
      <c r="X209">
        <v>3</v>
      </c>
      <c r="Y209">
        <v>3</v>
      </c>
      <c r="Z209" t="s">
        <v>95</v>
      </c>
      <c r="AA209" t="s">
        <v>125</v>
      </c>
    </row>
    <row r="210" spans="1:27" x14ac:dyDescent="0.25">
      <c r="A210">
        <v>209</v>
      </c>
      <c r="B210" t="s">
        <v>337</v>
      </c>
      <c r="C210" s="1">
        <v>45084</v>
      </c>
      <c r="D210" s="2">
        <v>0.50086805555555558</v>
      </c>
      <c r="E210" t="s">
        <v>121</v>
      </c>
      <c r="F210">
        <v>35</v>
      </c>
      <c r="G210" t="s">
        <v>13</v>
      </c>
      <c r="H210" t="s">
        <v>20</v>
      </c>
      <c r="I210" t="s">
        <v>32</v>
      </c>
      <c r="J210" t="s">
        <v>54</v>
      </c>
      <c r="K210" t="s">
        <v>59</v>
      </c>
      <c r="L210" t="s">
        <v>63</v>
      </c>
      <c r="M210" t="s">
        <v>67</v>
      </c>
      <c r="N210">
        <v>3</v>
      </c>
      <c r="O210" t="s">
        <v>55</v>
      </c>
      <c r="P210" t="s">
        <v>54</v>
      </c>
      <c r="Q210" t="s">
        <v>75</v>
      </c>
      <c r="R210" t="s">
        <v>61</v>
      </c>
      <c r="S210" t="s">
        <v>53</v>
      </c>
      <c r="T210" t="s">
        <v>61</v>
      </c>
      <c r="U210" t="s">
        <v>55</v>
      </c>
      <c r="V210">
        <v>2</v>
      </c>
      <c r="W210" t="s">
        <v>55</v>
      </c>
      <c r="X210">
        <v>3</v>
      </c>
      <c r="Y210">
        <v>3</v>
      </c>
      <c r="Z210" t="s">
        <v>93</v>
      </c>
      <c r="AA210" t="s">
        <v>125</v>
      </c>
    </row>
    <row r="211" spans="1:27" x14ac:dyDescent="0.25">
      <c r="A211">
        <v>210</v>
      </c>
      <c r="B211" t="s">
        <v>338</v>
      </c>
      <c r="C211" s="1">
        <v>45084</v>
      </c>
      <c r="D211" s="2">
        <v>0.50947916666666671</v>
      </c>
      <c r="E211" t="s">
        <v>121</v>
      </c>
      <c r="F211">
        <v>32</v>
      </c>
      <c r="G211" t="s">
        <v>13</v>
      </c>
      <c r="H211" t="s">
        <v>18</v>
      </c>
      <c r="I211" t="s">
        <v>32</v>
      </c>
      <c r="J211" t="s">
        <v>53</v>
      </c>
      <c r="K211" t="s">
        <v>61</v>
      </c>
      <c r="L211" t="s">
        <v>65</v>
      </c>
      <c r="M211" t="s">
        <v>67</v>
      </c>
      <c r="N211">
        <v>5</v>
      </c>
      <c r="O211" t="s">
        <v>69</v>
      </c>
      <c r="P211" t="s">
        <v>54</v>
      </c>
      <c r="Q211" t="s">
        <v>76</v>
      </c>
      <c r="R211" t="s">
        <v>61</v>
      </c>
      <c r="S211" t="s">
        <v>55</v>
      </c>
      <c r="T211" t="s">
        <v>83</v>
      </c>
      <c r="U211" t="s">
        <v>55</v>
      </c>
      <c r="V211">
        <v>3</v>
      </c>
      <c r="W211" t="s">
        <v>55</v>
      </c>
      <c r="X211">
        <v>1</v>
      </c>
      <c r="Y211">
        <v>3</v>
      </c>
      <c r="Z211" t="s">
        <v>93</v>
      </c>
      <c r="AA211" t="s">
        <v>122</v>
      </c>
    </row>
    <row r="212" spans="1:27" x14ac:dyDescent="0.25">
      <c r="A212">
        <v>211</v>
      </c>
      <c r="B212" t="s">
        <v>339</v>
      </c>
      <c r="C212" s="1">
        <v>45084</v>
      </c>
      <c r="D212" s="2">
        <v>0.51605324074074077</v>
      </c>
      <c r="E212" t="s">
        <v>121</v>
      </c>
      <c r="F212">
        <v>41</v>
      </c>
      <c r="G212" t="s">
        <v>13</v>
      </c>
      <c r="H212" t="s">
        <v>17</v>
      </c>
      <c r="I212" t="s">
        <v>28</v>
      </c>
      <c r="J212" t="s">
        <v>54</v>
      </c>
      <c r="K212" t="s">
        <v>59</v>
      </c>
      <c r="L212" t="s">
        <v>64</v>
      </c>
      <c r="M212" t="s">
        <v>67</v>
      </c>
      <c r="N212">
        <v>1</v>
      </c>
      <c r="O212" t="s">
        <v>55</v>
      </c>
      <c r="P212" t="s">
        <v>73</v>
      </c>
      <c r="Q212" t="s">
        <v>76</v>
      </c>
      <c r="R212" t="s">
        <v>72</v>
      </c>
      <c r="S212" t="s">
        <v>53</v>
      </c>
      <c r="T212" t="s">
        <v>82</v>
      </c>
      <c r="U212" t="s">
        <v>55</v>
      </c>
      <c r="V212">
        <v>1</v>
      </c>
      <c r="W212" t="s">
        <v>55</v>
      </c>
      <c r="X212">
        <v>2</v>
      </c>
      <c r="Y212">
        <v>2</v>
      </c>
      <c r="Z212" t="s">
        <v>96</v>
      </c>
      <c r="AA212" t="s">
        <v>125</v>
      </c>
    </row>
    <row r="213" spans="1:27" x14ac:dyDescent="0.25">
      <c r="A213">
        <v>212</v>
      </c>
      <c r="B213" t="s">
        <v>340</v>
      </c>
      <c r="C213" s="1">
        <v>45084</v>
      </c>
      <c r="D213" s="2">
        <v>0.51888888888888884</v>
      </c>
      <c r="E213" t="s">
        <v>121</v>
      </c>
      <c r="F213">
        <v>35</v>
      </c>
      <c r="G213" t="s">
        <v>12</v>
      </c>
      <c r="H213" t="s">
        <v>17</v>
      </c>
      <c r="I213" t="s">
        <v>51</v>
      </c>
      <c r="J213" t="s">
        <v>55</v>
      </c>
      <c r="K213" t="s">
        <v>60</v>
      </c>
      <c r="L213" t="s">
        <v>65</v>
      </c>
      <c r="M213" t="s">
        <v>67</v>
      </c>
      <c r="N213">
        <v>1</v>
      </c>
      <c r="O213" t="s">
        <v>55</v>
      </c>
      <c r="P213" t="s">
        <v>54</v>
      </c>
      <c r="Q213" t="s">
        <v>75</v>
      </c>
      <c r="R213" t="s">
        <v>54</v>
      </c>
      <c r="S213" t="s">
        <v>55</v>
      </c>
      <c r="T213" t="s">
        <v>83</v>
      </c>
      <c r="U213" t="s">
        <v>55</v>
      </c>
      <c r="V213">
        <v>2</v>
      </c>
      <c r="W213" t="s">
        <v>55</v>
      </c>
      <c r="X213">
        <v>3</v>
      </c>
      <c r="Y213">
        <v>2</v>
      </c>
      <c r="Z213" t="s">
        <v>96</v>
      </c>
      <c r="AA213" t="s">
        <v>125</v>
      </c>
    </row>
    <row r="214" spans="1:27" x14ac:dyDescent="0.25">
      <c r="A214">
        <v>213</v>
      </c>
      <c r="B214" t="s">
        <v>341</v>
      </c>
      <c r="C214" s="1">
        <v>45084</v>
      </c>
      <c r="D214" s="2">
        <v>0.52049768518518513</v>
      </c>
      <c r="E214" t="s">
        <v>121</v>
      </c>
      <c r="F214">
        <v>36</v>
      </c>
      <c r="G214" t="s">
        <v>12</v>
      </c>
      <c r="H214" t="s">
        <v>17</v>
      </c>
      <c r="I214" t="s">
        <v>49</v>
      </c>
      <c r="J214" t="s">
        <v>55</v>
      </c>
      <c r="K214" t="s">
        <v>59</v>
      </c>
      <c r="L214" t="s">
        <v>65</v>
      </c>
      <c r="M214" t="s">
        <v>67</v>
      </c>
      <c r="N214">
        <v>4</v>
      </c>
      <c r="O214" t="s">
        <v>55</v>
      </c>
      <c r="P214" t="s">
        <v>54</v>
      </c>
      <c r="Q214" t="s">
        <v>76</v>
      </c>
      <c r="R214" t="s">
        <v>73</v>
      </c>
      <c r="S214" t="s">
        <v>55</v>
      </c>
      <c r="T214" t="s">
        <v>83</v>
      </c>
      <c r="U214" t="s">
        <v>54</v>
      </c>
      <c r="V214">
        <v>3</v>
      </c>
      <c r="W214" t="s">
        <v>55</v>
      </c>
      <c r="X214">
        <v>2</v>
      </c>
      <c r="Y214">
        <v>1</v>
      </c>
      <c r="Z214" t="s">
        <v>90</v>
      </c>
      <c r="AA214" t="s">
        <v>122</v>
      </c>
    </row>
    <row r="215" spans="1:27" x14ac:dyDescent="0.25">
      <c r="A215">
        <v>214</v>
      </c>
      <c r="B215" t="s">
        <v>342</v>
      </c>
      <c r="C215" s="1">
        <v>45084</v>
      </c>
      <c r="D215" s="2">
        <v>0.521087962962963</v>
      </c>
      <c r="E215" t="s">
        <v>121</v>
      </c>
      <c r="F215">
        <v>46</v>
      </c>
      <c r="G215" t="s">
        <v>12</v>
      </c>
      <c r="H215" t="s">
        <v>21</v>
      </c>
      <c r="I215" t="s">
        <v>52</v>
      </c>
      <c r="J215" t="s">
        <v>53</v>
      </c>
      <c r="K215" t="s">
        <v>59</v>
      </c>
      <c r="L215" t="s">
        <v>65</v>
      </c>
      <c r="M215" t="s">
        <v>67</v>
      </c>
      <c r="N215">
        <v>5</v>
      </c>
      <c r="O215" t="s">
        <v>55</v>
      </c>
      <c r="P215" t="s">
        <v>73</v>
      </c>
      <c r="Q215" t="s">
        <v>76</v>
      </c>
      <c r="R215" t="s">
        <v>73</v>
      </c>
      <c r="S215" t="s">
        <v>53</v>
      </c>
      <c r="T215" t="s">
        <v>83</v>
      </c>
      <c r="U215" t="s">
        <v>55</v>
      </c>
      <c r="V215">
        <v>5</v>
      </c>
      <c r="W215" t="s">
        <v>54</v>
      </c>
      <c r="X215">
        <v>3</v>
      </c>
      <c r="Y215">
        <v>4</v>
      </c>
      <c r="Z215" t="s">
        <v>96</v>
      </c>
      <c r="AA215" t="s">
        <v>98</v>
      </c>
    </row>
    <row r="216" spans="1:27" x14ac:dyDescent="0.25">
      <c r="A216">
        <v>215</v>
      </c>
      <c r="B216" t="s">
        <v>343</v>
      </c>
      <c r="C216" s="1">
        <v>45084</v>
      </c>
      <c r="D216" s="2">
        <v>0.52504629629629629</v>
      </c>
      <c r="E216" t="s">
        <v>121</v>
      </c>
      <c r="F216">
        <v>39</v>
      </c>
      <c r="G216" t="s">
        <v>12</v>
      </c>
      <c r="H216" t="s">
        <v>17</v>
      </c>
      <c r="I216" t="s">
        <v>50</v>
      </c>
      <c r="J216" t="s">
        <v>54</v>
      </c>
      <c r="K216" t="s">
        <v>59</v>
      </c>
      <c r="L216" t="s">
        <v>64</v>
      </c>
      <c r="M216" t="s">
        <v>66</v>
      </c>
      <c r="N216">
        <v>2</v>
      </c>
      <c r="O216" t="s">
        <v>55</v>
      </c>
      <c r="P216" t="s">
        <v>54</v>
      </c>
      <c r="Q216" t="s">
        <v>75</v>
      </c>
      <c r="R216" t="s">
        <v>54</v>
      </c>
      <c r="S216" t="s">
        <v>53</v>
      </c>
      <c r="T216" t="s">
        <v>61</v>
      </c>
      <c r="U216" t="s">
        <v>53</v>
      </c>
      <c r="V216">
        <v>1</v>
      </c>
      <c r="W216" t="s">
        <v>54</v>
      </c>
      <c r="X216">
        <v>2</v>
      </c>
      <c r="Y216">
        <v>3</v>
      </c>
      <c r="Z216" t="s">
        <v>96</v>
      </c>
      <c r="AA216" t="s">
        <v>98</v>
      </c>
    </row>
    <row r="217" spans="1:27" x14ac:dyDescent="0.25">
      <c r="A217">
        <v>216</v>
      </c>
      <c r="B217" t="s">
        <v>344</v>
      </c>
      <c r="C217" s="1">
        <v>45084</v>
      </c>
      <c r="D217" s="2">
        <v>0.52717592592592588</v>
      </c>
      <c r="E217" t="s">
        <v>121</v>
      </c>
      <c r="F217">
        <v>48</v>
      </c>
      <c r="G217" t="s">
        <v>13</v>
      </c>
      <c r="H217" t="s">
        <v>17</v>
      </c>
      <c r="I217" t="s">
        <v>22</v>
      </c>
      <c r="J217" t="s">
        <v>55</v>
      </c>
      <c r="K217" t="s">
        <v>59</v>
      </c>
      <c r="L217" t="s">
        <v>64</v>
      </c>
      <c r="M217" t="s">
        <v>67</v>
      </c>
      <c r="N217">
        <v>1</v>
      </c>
      <c r="O217" t="s">
        <v>55</v>
      </c>
      <c r="P217" t="s">
        <v>73</v>
      </c>
      <c r="Q217" t="s">
        <v>75</v>
      </c>
      <c r="R217" t="s">
        <v>73</v>
      </c>
      <c r="S217" t="s">
        <v>55</v>
      </c>
      <c r="T217" t="s">
        <v>84</v>
      </c>
      <c r="U217" t="s">
        <v>55</v>
      </c>
      <c r="V217">
        <v>2</v>
      </c>
      <c r="W217" t="s">
        <v>55</v>
      </c>
      <c r="X217">
        <v>2</v>
      </c>
      <c r="Y217">
        <v>1</v>
      </c>
      <c r="Z217" t="s">
        <v>96</v>
      </c>
      <c r="AA217" t="s">
        <v>98</v>
      </c>
    </row>
    <row r="218" spans="1:27" x14ac:dyDescent="0.25">
      <c r="A218">
        <v>217</v>
      </c>
      <c r="B218" t="s">
        <v>345</v>
      </c>
      <c r="C218" s="1">
        <v>45084</v>
      </c>
      <c r="D218" s="2">
        <v>0.53086805555555561</v>
      </c>
      <c r="E218" t="s">
        <v>121</v>
      </c>
      <c r="F218">
        <v>25</v>
      </c>
      <c r="G218" t="s">
        <v>13</v>
      </c>
      <c r="H218" t="s">
        <v>17</v>
      </c>
      <c r="I218" t="s">
        <v>52</v>
      </c>
      <c r="J218" t="s">
        <v>53</v>
      </c>
      <c r="K218" t="s">
        <v>59</v>
      </c>
      <c r="L218" t="s">
        <v>65</v>
      </c>
      <c r="M218" t="s">
        <v>67</v>
      </c>
      <c r="N218">
        <v>5</v>
      </c>
      <c r="O218" t="s">
        <v>53</v>
      </c>
      <c r="P218" t="s">
        <v>54</v>
      </c>
      <c r="Q218" t="s">
        <v>76</v>
      </c>
      <c r="R218" t="s">
        <v>54</v>
      </c>
      <c r="S218" t="s">
        <v>53</v>
      </c>
      <c r="T218" t="s">
        <v>84</v>
      </c>
      <c r="U218" t="s">
        <v>55</v>
      </c>
      <c r="V218">
        <v>3</v>
      </c>
      <c r="W218" t="s">
        <v>55</v>
      </c>
      <c r="X218">
        <v>3</v>
      </c>
      <c r="Y218">
        <v>4</v>
      </c>
      <c r="Z218" t="s">
        <v>96</v>
      </c>
      <c r="AA218" t="s">
        <v>98</v>
      </c>
    </row>
    <row r="219" spans="1:27" x14ac:dyDescent="0.25">
      <c r="A219">
        <v>218</v>
      </c>
      <c r="B219" t="s">
        <v>346</v>
      </c>
      <c r="C219" s="1">
        <v>45084</v>
      </c>
      <c r="D219" s="2">
        <v>0.53487268518518516</v>
      </c>
      <c r="E219" t="s">
        <v>121</v>
      </c>
      <c r="F219">
        <v>38</v>
      </c>
      <c r="G219" t="s">
        <v>13</v>
      </c>
      <c r="H219" t="s">
        <v>20</v>
      </c>
      <c r="I219" t="s">
        <v>27</v>
      </c>
      <c r="J219" t="s">
        <v>55</v>
      </c>
      <c r="K219" t="s">
        <v>59</v>
      </c>
      <c r="L219" t="s">
        <v>63</v>
      </c>
      <c r="M219" t="s">
        <v>67</v>
      </c>
      <c r="N219">
        <v>1</v>
      </c>
      <c r="O219" t="s">
        <v>55</v>
      </c>
      <c r="P219" t="s">
        <v>61</v>
      </c>
      <c r="Q219" t="s">
        <v>76</v>
      </c>
      <c r="R219" t="s">
        <v>72</v>
      </c>
      <c r="S219" t="s">
        <v>53</v>
      </c>
      <c r="T219" t="s">
        <v>82</v>
      </c>
      <c r="U219" t="s">
        <v>55</v>
      </c>
      <c r="V219">
        <v>3</v>
      </c>
      <c r="W219" t="s">
        <v>54</v>
      </c>
      <c r="X219">
        <v>3</v>
      </c>
      <c r="Y219">
        <v>3</v>
      </c>
      <c r="Z219" t="s">
        <v>95</v>
      </c>
      <c r="AA219" t="s">
        <v>347</v>
      </c>
    </row>
    <row r="220" spans="1:27" x14ac:dyDescent="0.25">
      <c r="A220">
        <v>219</v>
      </c>
      <c r="B220" t="s">
        <v>348</v>
      </c>
      <c r="C220" s="1">
        <v>45084</v>
      </c>
      <c r="D220" s="2">
        <v>4.175925925925926E-2</v>
      </c>
      <c r="E220" t="s">
        <v>121</v>
      </c>
      <c r="F220">
        <v>26</v>
      </c>
      <c r="G220" t="s">
        <v>13</v>
      </c>
      <c r="H220" t="s">
        <v>20</v>
      </c>
      <c r="I220" t="s">
        <v>26</v>
      </c>
      <c r="J220" t="s">
        <v>55</v>
      </c>
      <c r="K220" t="s">
        <v>59</v>
      </c>
      <c r="L220" t="s">
        <v>63</v>
      </c>
      <c r="M220" t="s">
        <v>67</v>
      </c>
      <c r="N220">
        <v>1</v>
      </c>
      <c r="O220" t="s">
        <v>69</v>
      </c>
      <c r="P220" t="s">
        <v>54</v>
      </c>
      <c r="Q220" t="s">
        <v>52</v>
      </c>
      <c r="R220" t="s">
        <v>54</v>
      </c>
      <c r="S220" t="s">
        <v>53</v>
      </c>
      <c r="T220" t="s">
        <v>84</v>
      </c>
      <c r="U220" t="s">
        <v>54</v>
      </c>
      <c r="V220">
        <v>1</v>
      </c>
      <c r="W220" t="s">
        <v>55</v>
      </c>
      <c r="X220">
        <v>3</v>
      </c>
      <c r="Y220">
        <v>3</v>
      </c>
      <c r="Z220" t="s">
        <v>90</v>
      </c>
      <c r="AA220" t="s">
        <v>125</v>
      </c>
    </row>
    <row r="221" spans="1:27" x14ac:dyDescent="0.25">
      <c r="A221">
        <v>220</v>
      </c>
      <c r="B221" t="s">
        <v>349</v>
      </c>
      <c r="C221" s="1">
        <v>45084</v>
      </c>
      <c r="D221" s="2">
        <v>4.1770833333333333E-2</v>
      </c>
      <c r="E221" t="s">
        <v>121</v>
      </c>
      <c r="F221">
        <v>40</v>
      </c>
      <c r="G221" t="s">
        <v>12</v>
      </c>
      <c r="H221" t="s">
        <v>18</v>
      </c>
      <c r="I221" t="s">
        <v>22</v>
      </c>
      <c r="J221" t="s">
        <v>53</v>
      </c>
      <c r="K221" t="s">
        <v>59</v>
      </c>
      <c r="L221" t="s">
        <v>63</v>
      </c>
      <c r="M221" t="s">
        <v>67</v>
      </c>
      <c r="N221">
        <v>4</v>
      </c>
      <c r="O221" t="s">
        <v>55</v>
      </c>
      <c r="P221" t="s">
        <v>54</v>
      </c>
      <c r="Q221" t="s">
        <v>77</v>
      </c>
      <c r="R221" t="s">
        <v>73</v>
      </c>
      <c r="S221" t="s">
        <v>55</v>
      </c>
      <c r="T221" t="s">
        <v>61</v>
      </c>
      <c r="U221" t="s">
        <v>54</v>
      </c>
      <c r="V221">
        <v>3</v>
      </c>
      <c r="W221" t="s">
        <v>53</v>
      </c>
      <c r="X221">
        <v>4</v>
      </c>
      <c r="Y221">
        <v>3</v>
      </c>
      <c r="Z221" t="s">
        <v>95</v>
      </c>
      <c r="AA221" t="s">
        <v>125</v>
      </c>
    </row>
    <row r="222" spans="1:27" x14ac:dyDescent="0.25">
      <c r="A222">
        <v>221</v>
      </c>
      <c r="B222" t="s">
        <v>350</v>
      </c>
      <c r="C222" s="1">
        <v>45084</v>
      </c>
      <c r="D222" s="2">
        <v>4.4525462962962961E-2</v>
      </c>
      <c r="E222" t="s">
        <v>121</v>
      </c>
      <c r="F222">
        <v>49</v>
      </c>
      <c r="G222" t="s">
        <v>12</v>
      </c>
      <c r="H222" t="s">
        <v>17</v>
      </c>
      <c r="I222" t="s">
        <v>49</v>
      </c>
      <c r="J222" t="s">
        <v>54</v>
      </c>
      <c r="K222" t="s">
        <v>60</v>
      </c>
      <c r="L222" t="s">
        <v>65</v>
      </c>
      <c r="M222" t="s">
        <v>67</v>
      </c>
      <c r="N222">
        <v>1</v>
      </c>
      <c r="O222" t="s">
        <v>55</v>
      </c>
      <c r="P222" t="s">
        <v>54</v>
      </c>
      <c r="Q222" t="s">
        <v>76</v>
      </c>
      <c r="R222" t="s">
        <v>71</v>
      </c>
      <c r="S222" t="s">
        <v>55</v>
      </c>
      <c r="T222" t="s">
        <v>82</v>
      </c>
      <c r="U222" t="s">
        <v>55</v>
      </c>
      <c r="V222">
        <v>3</v>
      </c>
      <c r="W222" t="s">
        <v>55</v>
      </c>
      <c r="X222">
        <v>3</v>
      </c>
      <c r="Y222">
        <v>2</v>
      </c>
      <c r="Z222" t="s">
        <v>96</v>
      </c>
      <c r="AA222" t="s">
        <v>351</v>
      </c>
    </row>
    <row r="223" spans="1:27" x14ac:dyDescent="0.25">
      <c r="A223">
        <v>222</v>
      </c>
      <c r="B223" t="s">
        <v>352</v>
      </c>
      <c r="C223" s="1">
        <v>45084</v>
      </c>
      <c r="D223" s="2">
        <v>4.5613425925925925E-2</v>
      </c>
      <c r="E223" t="s">
        <v>121</v>
      </c>
      <c r="F223">
        <v>30</v>
      </c>
      <c r="G223" t="s">
        <v>13</v>
      </c>
      <c r="H223" t="s">
        <v>18</v>
      </c>
      <c r="I223" t="s">
        <v>32</v>
      </c>
      <c r="J223" t="s">
        <v>55</v>
      </c>
      <c r="K223" t="s">
        <v>59</v>
      </c>
      <c r="L223" t="s">
        <v>63</v>
      </c>
      <c r="M223" t="s">
        <v>67</v>
      </c>
      <c r="N223">
        <v>5</v>
      </c>
      <c r="O223" t="s">
        <v>55</v>
      </c>
      <c r="P223" t="s">
        <v>54</v>
      </c>
      <c r="Q223" t="s">
        <v>75</v>
      </c>
      <c r="R223" t="s">
        <v>54</v>
      </c>
      <c r="S223" t="s">
        <v>55</v>
      </c>
      <c r="T223" t="s">
        <v>84</v>
      </c>
      <c r="U223" t="s">
        <v>55</v>
      </c>
      <c r="V223">
        <v>3</v>
      </c>
      <c r="W223" t="s">
        <v>55</v>
      </c>
      <c r="X223">
        <v>4</v>
      </c>
      <c r="Y223">
        <v>1</v>
      </c>
      <c r="Z223" t="s">
        <v>96</v>
      </c>
      <c r="AA223" t="s">
        <v>125</v>
      </c>
    </row>
    <row r="224" spans="1:27" x14ac:dyDescent="0.25">
      <c r="A224">
        <v>223</v>
      </c>
      <c r="B224" t="s">
        <v>353</v>
      </c>
      <c r="C224" s="1">
        <v>45084</v>
      </c>
      <c r="D224" s="2">
        <v>5.9328703703703703E-2</v>
      </c>
      <c r="E224" t="s">
        <v>121</v>
      </c>
      <c r="F224">
        <v>24</v>
      </c>
      <c r="G224" t="s">
        <v>12</v>
      </c>
      <c r="H224" t="s">
        <v>18</v>
      </c>
      <c r="I224" t="s">
        <v>32</v>
      </c>
      <c r="J224" t="s">
        <v>53</v>
      </c>
      <c r="K224" t="s">
        <v>61</v>
      </c>
      <c r="L224" t="s">
        <v>63</v>
      </c>
      <c r="M224" t="s">
        <v>67</v>
      </c>
      <c r="N224">
        <v>1</v>
      </c>
      <c r="O224" t="s">
        <v>69</v>
      </c>
      <c r="P224" t="s">
        <v>61</v>
      </c>
      <c r="Q224" t="s">
        <v>77</v>
      </c>
      <c r="R224" t="s">
        <v>54</v>
      </c>
      <c r="S224" t="s">
        <v>53</v>
      </c>
      <c r="T224" t="s">
        <v>83</v>
      </c>
      <c r="U224" t="s">
        <v>55</v>
      </c>
      <c r="V224">
        <v>2</v>
      </c>
      <c r="W224" t="s">
        <v>54</v>
      </c>
      <c r="X224">
        <v>3</v>
      </c>
      <c r="Y224">
        <v>2</v>
      </c>
      <c r="Z224" t="s">
        <v>90</v>
      </c>
      <c r="AA224" t="s">
        <v>98</v>
      </c>
    </row>
    <row r="225" spans="1:27" x14ac:dyDescent="0.25">
      <c r="A225">
        <v>224</v>
      </c>
      <c r="B225" t="s">
        <v>354</v>
      </c>
      <c r="C225" s="1">
        <v>45084</v>
      </c>
      <c r="D225" s="2">
        <v>6.5173611111111113E-2</v>
      </c>
      <c r="E225" t="s">
        <v>121</v>
      </c>
      <c r="F225">
        <v>23</v>
      </c>
      <c r="G225" t="s">
        <v>12</v>
      </c>
      <c r="H225" t="s">
        <v>20</v>
      </c>
      <c r="I225" t="s">
        <v>29</v>
      </c>
      <c r="J225" t="s">
        <v>55</v>
      </c>
      <c r="K225" t="s">
        <v>59</v>
      </c>
      <c r="L225" t="s">
        <v>65</v>
      </c>
      <c r="M225" t="s">
        <v>66</v>
      </c>
      <c r="N225">
        <v>1</v>
      </c>
      <c r="O225" t="s">
        <v>55</v>
      </c>
      <c r="P225" t="s">
        <v>54</v>
      </c>
      <c r="Q225" t="s">
        <v>76</v>
      </c>
      <c r="R225" t="s">
        <v>61</v>
      </c>
      <c r="S225" t="s">
        <v>53</v>
      </c>
      <c r="T225" t="s">
        <v>82</v>
      </c>
      <c r="U225" t="s">
        <v>55</v>
      </c>
      <c r="V225">
        <v>2</v>
      </c>
      <c r="W225" t="s">
        <v>55</v>
      </c>
      <c r="X225">
        <v>2</v>
      </c>
      <c r="Y225">
        <v>1</v>
      </c>
      <c r="Z225" t="s">
        <v>96</v>
      </c>
      <c r="AA225" t="s">
        <v>100</v>
      </c>
    </row>
    <row r="226" spans="1:27" x14ac:dyDescent="0.25">
      <c r="A226">
        <v>225</v>
      </c>
      <c r="B226" t="s">
        <v>355</v>
      </c>
      <c r="C226" s="1">
        <v>45084</v>
      </c>
      <c r="D226" s="2">
        <v>6.987268518518519E-2</v>
      </c>
      <c r="E226" t="s">
        <v>121</v>
      </c>
      <c r="F226">
        <v>27</v>
      </c>
      <c r="G226" t="s">
        <v>13</v>
      </c>
      <c r="H226" t="s">
        <v>20</v>
      </c>
      <c r="I226" t="s">
        <v>32</v>
      </c>
      <c r="J226" t="s">
        <v>54</v>
      </c>
      <c r="K226" t="s">
        <v>17</v>
      </c>
      <c r="L226" t="s">
        <v>65</v>
      </c>
      <c r="M226" t="s">
        <v>67</v>
      </c>
      <c r="N226">
        <v>4</v>
      </c>
      <c r="O226" t="s">
        <v>55</v>
      </c>
      <c r="P226" t="s">
        <v>54</v>
      </c>
      <c r="Q226" t="s">
        <v>76</v>
      </c>
      <c r="R226" t="s">
        <v>54</v>
      </c>
      <c r="S226" t="s">
        <v>53</v>
      </c>
      <c r="T226" t="s">
        <v>84</v>
      </c>
      <c r="U226" t="s">
        <v>55</v>
      </c>
      <c r="V226">
        <v>3</v>
      </c>
      <c r="W226" t="s">
        <v>55</v>
      </c>
      <c r="X226">
        <v>3</v>
      </c>
      <c r="Y226">
        <v>4</v>
      </c>
      <c r="Z226" t="s">
        <v>95</v>
      </c>
      <c r="AA226" t="s">
        <v>125</v>
      </c>
    </row>
    <row r="227" spans="1:27" x14ac:dyDescent="0.25">
      <c r="A227">
        <v>226</v>
      </c>
      <c r="B227" t="s">
        <v>356</v>
      </c>
      <c r="C227" s="1">
        <v>45084</v>
      </c>
      <c r="D227" s="2">
        <v>7.5763888888888895E-2</v>
      </c>
      <c r="E227" t="s">
        <v>121</v>
      </c>
      <c r="F227">
        <v>28</v>
      </c>
      <c r="G227" t="s">
        <v>13</v>
      </c>
      <c r="H227" t="s">
        <v>18</v>
      </c>
      <c r="I227" t="s">
        <v>52</v>
      </c>
      <c r="J227" t="s">
        <v>53</v>
      </c>
      <c r="K227" t="s">
        <v>61</v>
      </c>
      <c r="L227" t="s">
        <v>65</v>
      </c>
      <c r="M227" t="s">
        <v>67</v>
      </c>
      <c r="N227">
        <v>2</v>
      </c>
      <c r="O227" t="s">
        <v>69</v>
      </c>
      <c r="P227" t="s">
        <v>54</v>
      </c>
      <c r="Q227" t="s">
        <v>75</v>
      </c>
      <c r="R227" t="s">
        <v>61</v>
      </c>
      <c r="S227" t="s">
        <v>53</v>
      </c>
      <c r="T227" t="s">
        <v>83</v>
      </c>
      <c r="U227" t="s">
        <v>55</v>
      </c>
      <c r="V227">
        <v>5</v>
      </c>
      <c r="W227" t="s">
        <v>55</v>
      </c>
      <c r="X227">
        <v>2</v>
      </c>
      <c r="Y227">
        <v>2</v>
      </c>
      <c r="Z227" t="s">
        <v>90</v>
      </c>
      <c r="AA227" t="s">
        <v>125</v>
      </c>
    </row>
    <row r="228" spans="1:27" x14ac:dyDescent="0.25">
      <c r="A228">
        <v>227</v>
      </c>
      <c r="B228" t="s">
        <v>357</v>
      </c>
      <c r="C228" s="1">
        <v>45084</v>
      </c>
      <c r="D228" s="2">
        <v>9.015046296296296E-2</v>
      </c>
      <c r="E228" t="s">
        <v>121</v>
      </c>
      <c r="F228">
        <v>23</v>
      </c>
      <c r="G228" t="s">
        <v>13</v>
      </c>
      <c r="H228" t="s">
        <v>18</v>
      </c>
      <c r="I228" t="s">
        <v>52</v>
      </c>
      <c r="J228" t="s">
        <v>53</v>
      </c>
      <c r="K228" t="s">
        <v>59</v>
      </c>
      <c r="L228" t="s">
        <v>65</v>
      </c>
      <c r="M228" t="s">
        <v>66</v>
      </c>
      <c r="N228">
        <v>3</v>
      </c>
      <c r="O228" t="s">
        <v>55</v>
      </c>
      <c r="P228" t="s">
        <v>61</v>
      </c>
      <c r="Q228" t="s">
        <v>75</v>
      </c>
      <c r="R228" t="s">
        <v>73</v>
      </c>
      <c r="S228" t="s">
        <v>55</v>
      </c>
      <c r="T228" t="s">
        <v>83</v>
      </c>
      <c r="U228" t="s">
        <v>54</v>
      </c>
      <c r="V228">
        <v>2</v>
      </c>
      <c r="W228" t="s">
        <v>54</v>
      </c>
      <c r="X228">
        <v>3</v>
      </c>
      <c r="Y228">
        <v>2</v>
      </c>
      <c r="Z228" t="s">
        <v>95</v>
      </c>
      <c r="AA228" t="s">
        <v>125</v>
      </c>
    </row>
    <row r="229" spans="1:27" x14ac:dyDescent="0.25">
      <c r="A229">
        <v>228</v>
      </c>
      <c r="B229" t="s">
        <v>358</v>
      </c>
      <c r="C229" s="1">
        <v>45084</v>
      </c>
      <c r="D229" s="2">
        <v>9.1550925925925924E-2</v>
      </c>
      <c r="E229" t="s">
        <v>121</v>
      </c>
      <c r="F229">
        <v>46</v>
      </c>
      <c r="G229" t="s">
        <v>12</v>
      </c>
      <c r="H229" t="s">
        <v>17</v>
      </c>
      <c r="I229" t="s">
        <v>50</v>
      </c>
      <c r="J229" t="s">
        <v>55</v>
      </c>
      <c r="K229" t="s">
        <v>59</v>
      </c>
      <c r="L229" t="s">
        <v>63</v>
      </c>
      <c r="M229" t="s">
        <v>67</v>
      </c>
      <c r="N229">
        <v>1</v>
      </c>
      <c r="O229" t="s">
        <v>55</v>
      </c>
      <c r="P229" t="s">
        <v>71</v>
      </c>
      <c r="Q229" t="s">
        <v>76</v>
      </c>
      <c r="R229" t="s">
        <v>73</v>
      </c>
      <c r="S229" t="s">
        <v>53</v>
      </c>
      <c r="T229" t="s">
        <v>84</v>
      </c>
      <c r="U229" t="s">
        <v>55</v>
      </c>
      <c r="V229">
        <v>1</v>
      </c>
      <c r="W229" t="s">
        <v>55</v>
      </c>
      <c r="X229">
        <v>2</v>
      </c>
      <c r="Y229">
        <v>2</v>
      </c>
      <c r="Z229" t="s">
        <v>93</v>
      </c>
      <c r="AA229" t="s">
        <v>125</v>
      </c>
    </row>
    <row r="230" spans="1:27" x14ac:dyDescent="0.25">
      <c r="A230">
        <v>229</v>
      </c>
      <c r="B230" t="s">
        <v>359</v>
      </c>
      <c r="C230" s="1">
        <v>45084</v>
      </c>
      <c r="D230" s="2">
        <v>9.4942129629629626E-2</v>
      </c>
      <c r="E230" t="s">
        <v>121</v>
      </c>
      <c r="F230">
        <v>27</v>
      </c>
      <c r="G230" t="s">
        <v>13</v>
      </c>
      <c r="H230" t="s">
        <v>18</v>
      </c>
      <c r="I230" t="s">
        <v>52</v>
      </c>
      <c r="J230" t="s">
        <v>54</v>
      </c>
      <c r="K230" t="s">
        <v>61</v>
      </c>
      <c r="L230" t="s">
        <v>65</v>
      </c>
      <c r="M230" t="s">
        <v>66</v>
      </c>
      <c r="N230">
        <v>2</v>
      </c>
      <c r="O230" t="s">
        <v>69</v>
      </c>
      <c r="P230" t="s">
        <v>61</v>
      </c>
      <c r="Q230" t="s">
        <v>52</v>
      </c>
      <c r="R230" t="s">
        <v>73</v>
      </c>
      <c r="S230" t="s">
        <v>53</v>
      </c>
      <c r="T230" t="s">
        <v>82</v>
      </c>
      <c r="U230" t="s">
        <v>54</v>
      </c>
      <c r="V230">
        <v>3</v>
      </c>
      <c r="W230" t="s">
        <v>54</v>
      </c>
      <c r="X230">
        <v>3</v>
      </c>
      <c r="Y230">
        <v>3</v>
      </c>
      <c r="Z230" t="s">
        <v>93</v>
      </c>
      <c r="AA230" t="s">
        <v>98</v>
      </c>
    </row>
    <row r="231" spans="1:27" x14ac:dyDescent="0.25">
      <c r="A231">
        <v>230</v>
      </c>
      <c r="B231" t="s">
        <v>360</v>
      </c>
      <c r="C231" s="1">
        <v>45084</v>
      </c>
      <c r="D231" s="2">
        <v>9.6585648148148143E-2</v>
      </c>
      <c r="E231" t="s">
        <v>121</v>
      </c>
      <c r="F231">
        <v>20</v>
      </c>
      <c r="G231" t="s">
        <v>12</v>
      </c>
      <c r="H231" t="s">
        <v>20</v>
      </c>
      <c r="I231" t="s">
        <v>50</v>
      </c>
      <c r="J231" t="s">
        <v>53</v>
      </c>
      <c r="K231" t="s">
        <v>61</v>
      </c>
      <c r="L231" t="s">
        <v>63</v>
      </c>
      <c r="M231" t="s">
        <v>67</v>
      </c>
      <c r="N231">
        <v>1</v>
      </c>
      <c r="O231" t="s">
        <v>55</v>
      </c>
      <c r="P231" t="s">
        <v>54</v>
      </c>
      <c r="Q231" t="s">
        <v>75</v>
      </c>
      <c r="R231" t="s">
        <v>73</v>
      </c>
      <c r="S231" t="s">
        <v>55</v>
      </c>
      <c r="T231" t="s">
        <v>83</v>
      </c>
      <c r="U231" t="s">
        <v>55</v>
      </c>
      <c r="V231">
        <v>3</v>
      </c>
      <c r="W231" t="s">
        <v>54</v>
      </c>
      <c r="X231">
        <v>2</v>
      </c>
      <c r="Y231">
        <v>3</v>
      </c>
      <c r="Z231" t="s">
        <v>90</v>
      </c>
      <c r="AA231" t="s">
        <v>125</v>
      </c>
    </row>
    <row r="232" spans="1:27" x14ac:dyDescent="0.25">
      <c r="A232">
        <v>231</v>
      </c>
      <c r="B232" t="s">
        <v>361</v>
      </c>
      <c r="C232" s="1">
        <v>45084</v>
      </c>
      <c r="D232" s="2">
        <v>9.8773148148148152E-2</v>
      </c>
      <c r="E232" t="s">
        <v>121</v>
      </c>
      <c r="F232">
        <v>23</v>
      </c>
      <c r="G232" t="s">
        <v>12</v>
      </c>
      <c r="H232" t="s">
        <v>18</v>
      </c>
      <c r="I232" t="s">
        <v>25</v>
      </c>
      <c r="J232" t="s">
        <v>53</v>
      </c>
      <c r="K232" t="s">
        <v>17</v>
      </c>
      <c r="L232" t="s">
        <v>65</v>
      </c>
      <c r="M232" t="s">
        <v>67</v>
      </c>
      <c r="N232">
        <v>4</v>
      </c>
      <c r="O232" t="s">
        <v>55</v>
      </c>
      <c r="P232" t="s">
        <v>61</v>
      </c>
      <c r="Q232" t="s">
        <v>75</v>
      </c>
      <c r="R232" t="s">
        <v>54</v>
      </c>
      <c r="S232" t="s">
        <v>53</v>
      </c>
      <c r="T232" t="s">
        <v>82</v>
      </c>
      <c r="U232" t="s">
        <v>55</v>
      </c>
      <c r="V232">
        <v>4</v>
      </c>
      <c r="W232" t="s">
        <v>55</v>
      </c>
      <c r="X232">
        <v>3</v>
      </c>
      <c r="Y232">
        <v>4</v>
      </c>
      <c r="Z232" t="s">
        <v>95</v>
      </c>
      <c r="AA232" t="s">
        <v>100</v>
      </c>
    </row>
    <row r="233" spans="1:27" x14ac:dyDescent="0.25">
      <c r="A233">
        <v>232</v>
      </c>
      <c r="B233" t="s">
        <v>362</v>
      </c>
      <c r="C233" s="1">
        <v>45084</v>
      </c>
      <c r="D233" s="2">
        <v>9.9328703703703697E-2</v>
      </c>
      <c r="E233" t="s">
        <v>121</v>
      </c>
      <c r="F233">
        <v>29</v>
      </c>
      <c r="G233" t="s">
        <v>12</v>
      </c>
      <c r="H233" t="s">
        <v>21</v>
      </c>
      <c r="I233" t="s">
        <v>40</v>
      </c>
      <c r="J233" t="s">
        <v>55</v>
      </c>
      <c r="K233" t="s">
        <v>60</v>
      </c>
      <c r="L233" t="s">
        <v>65</v>
      </c>
      <c r="M233" t="s">
        <v>67</v>
      </c>
      <c r="N233">
        <v>1</v>
      </c>
      <c r="O233" t="s">
        <v>55</v>
      </c>
      <c r="P233" t="s">
        <v>73</v>
      </c>
      <c r="Q233" t="s">
        <v>76</v>
      </c>
      <c r="R233" t="s">
        <v>72</v>
      </c>
      <c r="S233" t="s">
        <v>55</v>
      </c>
      <c r="T233" t="s">
        <v>83</v>
      </c>
      <c r="U233" t="s">
        <v>55</v>
      </c>
      <c r="V233">
        <v>2</v>
      </c>
      <c r="W233" t="s">
        <v>54</v>
      </c>
      <c r="X233">
        <v>2</v>
      </c>
      <c r="Y233">
        <v>2</v>
      </c>
      <c r="Z233" t="s">
        <v>96</v>
      </c>
      <c r="AA233" t="s">
        <v>98</v>
      </c>
    </row>
    <row r="234" spans="1:27" x14ac:dyDescent="0.25">
      <c r="A234">
        <v>233</v>
      </c>
      <c r="B234" t="s">
        <v>363</v>
      </c>
      <c r="C234" s="1">
        <v>45084</v>
      </c>
      <c r="D234" s="2">
        <v>0.10689814814814814</v>
      </c>
      <c r="E234" t="s">
        <v>121</v>
      </c>
      <c r="F234">
        <v>29</v>
      </c>
      <c r="G234" t="s">
        <v>12</v>
      </c>
      <c r="H234" t="s">
        <v>18</v>
      </c>
      <c r="I234" t="s">
        <v>32</v>
      </c>
      <c r="J234" t="s">
        <v>55</v>
      </c>
      <c r="K234" t="s">
        <v>17</v>
      </c>
      <c r="L234" t="s">
        <v>52</v>
      </c>
      <c r="M234" t="s">
        <v>66</v>
      </c>
      <c r="N234">
        <v>1</v>
      </c>
      <c r="O234" t="s">
        <v>69</v>
      </c>
      <c r="P234" t="s">
        <v>54</v>
      </c>
      <c r="Q234" t="s">
        <v>77</v>
      </c>
      <c r="R234" t="s">
        <v>54</v>
      </c>
      <c r="S234" t="s">
        <v>55</v>
      </c>
      <c r="T234" t="s">
        <v>83</v>
      </c>
      <c r="U234" t="s">
        <v>55</v>
      </c>
      <c r="V234">
        <v>1</v>
      </c>
      <c r="W234" t="s">
        <v>55</v>
      </c>
      <c r="X234">
        <v>1</v>
      </c>
      <c r="Y234">
        <v>3</v>
      </c>
      <c r="Z234" t="s">
        <v>96</v>
      </c>
      <c r="AA234" t="s">
        <v>125</v>
      </c>
    </row>
    <row r="235" spans="1:27" x14ac:dyDescent="0.25">
      <c r="A235">
        <v>234</v>
      </c>
      <c r="B235" t="s">
        <v>364</v>
      </c>
      <c r="C235" s="1">
        <v>45084</v>
      </c>
      <c r="D235" s="2">
        <v>0.11145833333333334</v>
      </c>
      <c r="E235" t="s">
        <v>121</v>
      </c>
      <c r="F235">
        <v>57</v>
      </c>
      <c r="G235" t="s">
        <v>12</v>
      </c>
      <c r="H235" t="s">
        <v>17</v>
      </c>
      <c r="I235" t="s">
        <v>50</v>
      </c>
      <c r="J235" t="s">
        <v>53</v>
      </c>
      <c r="K235" t="s">
        <v>59</v>
      </c>
      <c r="L235" t="s">
        <v>63</v>
      </c>
      <c r="M235" t="s">
        <v>67</v>
      </c>
      <c r="N235">
        <v>1</v>
      </c>
      <c r="O235" t="s">
        <v>55</v>
      </c>
      <c r="P235" t="s">
        <v>73</v>
      </c>
      <c r="Q235" t="s">
        <v>76</v>
      </c>
      <c r="R235" t="s">
        <v>54</v>
      </c>
      <c r="S235" t="s">
        <v>55</v>
      </c>
      <c r="T235" t="s">
        <v>82</v>
      </c>
      <c r="U235" t="s">
        <v>55</v>
      </c>
      <c r="V235">
        <v>4</v>
      </c>
      <c r="W235" t="s">
        <v>55</v>
      </c>
      <c r="X235">
        <v>3</v>
      </c>
      <c r="Y235">
        <v>3</v>
      </c>
      <c r="Z235" t="s">
        <v>95</v>
      </c>
      <c r="AA235" t="s">
        <v>98</v>
      </c>
    </row>
    <row r="236" spans="1:27" x14ac:dyDescent="0.25">
      <c r="A236">
        <v>235</v>
      </c>
      <c r="B236" t="s">
        <v>365</v>
      </c>
      <c r="C236" s="1">
        <v>45084</v>
      </c>
      <c r="D236" s="2">
        <v>0.13462962962962963</v>
      </c>
      <c r="E236" t="s">
        <v>121</v>
      </c>
      <c r="F236">
        <v>25</v>
      </c>
      <c r="G236" t="s">
        <v>12</v>
      </c>
      <c r="H236" t="s">
        <v>18</v>
      </c>
      <c r="I236" t="s">
        <v>22</v>
      </c>
      <c r="J236" t="s">
        <v>53</v>
      </c>
      <c r="K236" t="s">
        <v>59</v>
      </c>
      <c r="L236" t="s">
        <v>65</v>
      </c>
      <c r="M236" t="s">
        <v>67</v>
      </c>
      <c r="N236">
        <v>1</v>
      </c>
      <c r="O236" t="s">
        <v>55</v>
      </c>
      <c r="P236" t="s">
        <v>54</v>
      </c>
      <c r="Q236" t="s">
        <v>76</v>
      </c>
      <c r="R236" t="s">
        <v>54</v>
      </c>
      <c r="S236" t="s">
        <v>53</v>
      </c>
      <c r="T236" t="s">
        <v>83</v>
      </c>
      <c r="U236" t="s">
        <v>55</v>
      </c>
      <c r="V236">
        <v>4</v>
      </c>
      <c r="W236" t="s">
        <v>55</v>
      </c>
      <c r="X236">
        <v>3</v>
      </c>
      <c r="Y236">
        <v>1</v>
      </c>
      <c r="Z236" t="s">
        <v>95</v>
      </c>
      <c r="AA236" t="s">
        <v>98</v>
      </c>
    </row>
    <row r="237" spans="1:27" x14ac:dyDescent="0.25">
      <c r="A237">
        <v>236</v>
      </c>
      <c r="B237" t="s">
        <v>366</v>
      </c>
      <c r="C237" s="1">
        <v>45084</v>
      </c>
      <c r="D237" s="2">
        <v>0.16390046296296296</v>
      </c>
      <c r="E237" t="s">
        <v>121</v>
      </c>
      <c r="F237">
        <v>23</v>
      </c>
      <c r="G237" t="s">
        <v>12</v>
      </c>
      <c r="H237" t="s">
        <v>17</v>
      </c>
      <c r="I237" t="s">
        <v>31</v>
      </c>
      <c r="J237" t="s">
        <v>53</v>
      </c>
      <c r="K237" t="s">
        <v>17</v>
      </c>
      <c r="L237" t="s">
        <v>63</v>
      </c>
      <c r="M237" t="s">
        <v>67</v>
      </c>
      <c r="N237">
        <v>1</v>
      </c>
      <c r="O237" t="s">
        <v>55</v>
      </c>
      <c r="P237" t="s">
        <v>54</v>
      </c>
      <c r="Q237" t="s">
        <v>76</v>
      </c>
      <c r="R237" t="s">
        <v>61</v>
      </c>
      <c r="S237" t="s">
        <v>53</v>
      </c>
      <c r="T237" t="s">
        <v>84</v>
      </c>
      <c r="U237" t="s">
        <v>55</v>
      </c>
      <c r="V237">
        <v>1</v>
      </c>
      <c r="W237" t="s">
        <v>54</v>
      </c>
      <c r="X237">
        <v>3</v>
      </c>
      <c r="Y237">
        <v>2</v>
      </c>
      <c r="Z237" t="s">
        <v>93</v>
      </c>
      <c r="AA237" t="s">
        <v>125</v>
      </c>
    </row>
    <row r="238" spans="1:27" x14ac:dyDescent="0.25">
      <c r="A238">
        <v>237</v>
      </c>
      <c r="B238" t="s">
        <v>367</v>
      </c>
      <c r="C238" s="1">
        <v>45084</v>
      </c>
      <c r="D238" s="2">
        <v>0.16587962962962963</v>
      </c>
      <c r="E238" t="s">
        <v>121</v>
      </c>
      <c r="F238">
        <v>15</v>
      </c>
      <c r="G238" t="s">
        <v>13</v>
      </c>
      <c r="H238" t="s">
        <v>20</v>
      </c>
      <c r="I238" t="s">
        <v>35</v>
      </c>
      <c r="J238" t="s">
        <v>53</v>
      </c>
      <c r="K238" t="s">
        <v>59</v>
      </c>
      <c r="L238" t="s">
        <v>65</v>
      </c>
      <c r="M238" t="s">
        <v>66</v>
      </c>
      <c r="N238">
        <v>1</v>
      </c>
      <c r="O238" t="s">
        <v>55</v>
      </c>
      <c r="P238" t="s">
        <v>54</v>
      </c>
      <c r="Q238" t="s">
        <v>52</v>
      </c>
      <c r="R238" t="s">
        <v>61</v>
      </c>
      <c r="S238" t="s">
        <v>53</v>
      </c>
      <c r="T238" t="s">
        <v>82</v>
      </c>
      <c r="U238" t="s">
        <v>54</v>
      </c>
      <c r="V238">
        <v>3</v>
      </c>
      <c r="W238" t="s">
        <v>54</v>
      </c>
      <c r="X238">
        <v>3</v>
      </c>
      <c r="Y238">
        <v>2</v>
      </c>
      <c r="Z238" t="s">
        <v>96</v>
      </c>
      <c r="AA238" t="s">
        <v>125</v>
      </c>
    </row>
    <row r="239" spans="1:27" x14ac:dyDescent="0.25">
      <c r="A239">
        <v>238</v>
      </c>
      <c r="B239" t="s">
        <v>368</v>
      </c>
      <c r="C239" s="1">
        <v>45084</v>
      </c>
      <c r="D239" s="2">
        <v>0.17399305555555555</v>
      </c>
      <c r="E239" t="s">
        <v>121</v>
      </c>
      <c r="F239">
        <v>39</v>
      </c>
      <c r="G239" t="s">
        <v>13</v>
      </c>
      <c r="H239" t="s">
        <v>18</v>
      </c>
      <c r="I239" t="s">
        <v>35</v>
      </c>
      <c r="J239" t="s">
        <v>55</v>
      </c>
      <c r="K239" t="s">
        <v>17</v>
      </c>
      <c r="L239" t="s">
        <v>65</v>
      </c>
      <c r="M239" t="s">
        <v>67</v>
      </c>
      <c r="N239">
        <v>2</v>
      </c>
      <c r="O239" t="s">
        <v>55</v>
      </c>
      <c r="P239" t="s">
        <v>73</v>
      </c>
      <c r="Q239" t="s">
        <v>76</v>
      </c>
      <c r="R239" t="s">
        <v>54</v>
      </c>
      <c r="S239" t="s">
        <v>55</v>
      </c>
      <c r="T239" t="s">
        <v>83</v>
      </c>
      <c r="U239" t="s">
        <v>55</v>
      </c>
      <c r="V239">
        <v>3</v>
      </c>
      <c r="W239" t="s">
        <v>54</v>
      </c>
      <c r="X239">
        <v>3</v>
      </c>
      <c r="Y239">
        <v>2</v>
      </c>
      <c r="Z239" t="s">
        <v>96</v>
      </c>
      <c r="AA239" t="s">
        <v>125</v>
      </c>
    </row>
    <row r="240" spans="1:27" x14ac:dyDescent="0.25">
      <c r="A240">
        <v>239</v>
      </c>
      <c r="B240" t="s">
        <v>369</v>
      </c>
      <c r="C240" s="1">
        <v>45084</v>
      </c>
      <c r="D240" s="2">
        <v>0.19875000000000001</v>
      </c>
      <c r="E240" t="s">
        <v>121</v>
      </c>
      <c r="F240">
        <v>23</v>
      </c>
      <c r="G240" t="s">
        <v>12</v>
      </c>
      <c r="H240" t="s">
        <v>20</v>
      </c>
      <c r="I240" t="s">
        <v>25</v>
      </c>
      <c r="J240" t="s">
        <v>53</v>
      </c>
      <c r="K240" t="s">
        <v>17</v>
      </c>
      <c r="L240" t="s">
        <v>63</v>
      </c>
      <c r="M240" t="s">
        <v>67</v>
      </c>
      <c r="N240">
        <v>4</v>
      </c>
      <c r="O240" t="s">
        <v>55</v>
      </c>
      <c r="P240" t="s">
        <v>54</v>
      </c>
      <c r="Q240" t="s">
        <v>76</v>
      </c>
      <c r="R240" t="s">
        <v>54</v>
      </c>
      <c r="S240" t="s">
        <v>53</v>
      </c>
      <c r="T240" t="s">
        <v>82</v>
      </c>
      <c r="U240" t="s">
        <v>55</v>
      </c>
      <c r="V240">
        <v>3</v>
      </c>
      <c r="W240" t="s">
        <v>54</v>
      </c>
      <c r="X240">
        <v>4</v>
      </c>
      <c r="Y240">
        <v>3</v>
      </c>
      <c r="Z240" t="s">
        <v>95</v>
      </c>
      <c r="AA240" t="s">
        <v>122</v>
      </c>
    </row>
    <row r="241" spans="1:27" x14ac:dyDescent="0.25">
      <c r="A241">
        <v>240</v>
      </c>
      <c r="B241" t="s">
        <v>370</v>
      </c>
      <c r="C241" s="1">
        <v>45084</v>
      </c>
      <c r="D241" s="2">
        <v>0.22662037037037036</v>
      </c>
      <c r="E241" t="s">
        <v>121</v>
      </c>
      <c r="F241">
        <v>25</v>
      </c>
      <c r="G241" t="s">
        <v>12</v>
      </c>
      <c r="H241" t="s">
        <v>18</v>
      </c>
      <c r="I241" t="s">
        <v>22</v>
      </c>
      <c r="J241" t="s">
        <v>53</v>
      </c>
      <c r="K241" t="s">
        <v>59</v>
      </c>
      <c r="L241" t="s">
        <v>65</v>
      </c>
      <c r="M241" t="s">
        <v>67</v>
      </c>
      <c r="N241">
        <v>5</v>
      </c>
      <c r="O241" t="s">
        <v>55</v>
      </c>
      <c r="P241" t="s">
        <v>54</v>
      </c>
      <c r="Q241" t="s">
        <v>77</v>
      </c>
      <c r="R241" t="s">
        <v>61</v>
      </c>
      <c r="S241" t="s">
        <v>55</v>
      </c>
      <c r="T241" t="s">
        <v>82</v>
      </c>
      <c r="U241" t="s">
        <v>55</v>
      </c>
      <c r="V241">
        <v>3</v>
      </c>
      <c r="W241" t="s">
        <v>55</v>
      </c>
      <c r="X241">
        <v>3</v>
      </c>
      <c r="Y241">
        <v>3</v>
      </c>
      <c r="Z241" t="s">
        <v>90</v>
      </c>
      <c r="AA241" t="s">
        <v>100</v>
      </c>
    </row>
    <row r="242" spans="1:27" x14ac:dyDescent="0.25">
      <c r="A242">
        <v>241</v>
      </c>
      <c r="B242" t="s">
        <v>371</v>
      </c>
      <c r="C242" s="1">
        <v>45084</v>
      </c>
      <c r="D242" s="2">
        <v>0.24875</v>
      </c>
      <c r="E242" t="s">
        <v>121</v>
      </c>
      <c r="F242">
        <v>37</v>
      </c>
      <c r="G242" t="s">
        <v>12</v>
      </c>
      <c r="H242" t="s">
        <v>19</v>
      </c>
      <c r="I242" t="s">
        <v>40</v>
      </c>
      <c r="J242" t="s">
        <v>54</v>
      </c>
      <c r="K242" t="s">
        <v>59</v>
      </c>
      <c r="L242" t="s">
        <v>63</v>
      </c>
      <c r="M242" t="s">
        <v>67</v>
      </c>
      <c r="N242">
        <v>1</v>
      </c>
      <c r="O242" t="s">
        <v>55</v>
      </c>
      <c r="P242" t="s">
        <v>71</v>
      </c>
      <c r="Q242" t="s">
        <v>75</v>
      </c>
      <c r="R242" t="s">
        <v>73</v>
      </c>
      <c r="S242" t="s">
        <v>55</v>
      </c>
      <c r="T242" t="s">
        <v>82</v>
      </c>
      <c r="U242" t="s">
        <v>55</v>
      </c>
      <c r="V242">
        <v>2</v>
      </c>
      <c r="W242" t="s">
        <v>54</v>
      </c>
      <c r="X242">
        <v>3</v>
      </c>
      <c r="Y242">
        <v>2</v>
      </c>
      <c r="Z242" t="s">
        <v>96</v>
      </c>
      <c r="AA242" t="s">
        <v>122</v>
      </c>
    </row>
    <row r="243" spans="1:27" x14ac:dyDescent="0.25">
      <c r="A243">
        <v>242</v>
      </c>
      <c r="B243" t="s">
        <v>372</v>
      </c>
      <c r="C243" s="1">
        <v>45084</v>
      </c>
      <c r="D243" s="2">
        <v>0.26053240740740741</v>
      </c>
      <c r="E243" t="s">
        <v>121</v>
      </c>
      <c r="F243">
        <v>23</v>
      </c>
      <c r="G243" t="s">
        <v>12</v>
      </c>
      <c r="H243" t="s">
        <v>17</v>
      </c>
      <c r="I243" t="s">
        <v>29</v>
      </c>
      <c r="J243" t="s">
        <v>53</v>
      </c>
      <c r="K243" t="s">
        <v>17</v>
      </c>
      <c r="L243" t="s">
        <v>63</v>
      </c>
      <c r="M243" t="s">
        <v>67</v>
      </c>
      <c r="N243">
        <v>3</v>
      </c>
      <c r="O243" t="s">
        <v>69</v>
      </c>
      <c r="P243" t="s">
        <v>54</v>
      </c>
      <c r="Q243" t="s">
        <v>75</v>
      </c>
      <c r="R243" t="s">
        <v>54</v>
      </c>
      <c r="S243" t="s">
        <v>55</v>
      </c>
      <c r="T243" t="s">
        <v>84</v>
      </c>
      <c r="U243" t="s">
        <v>53</v>
      </c>
      <c r="V243">
        <v>3</v>
      </c>
      <c r="W243" t="s">
        <v>53</v>
      </c>
      <c r="X243">
        <v>2</v>
      </c>
      <c r="Y243">
        <v>2</v>
      </c>
      <c r="Z243" t="s">
        <v>93</v>
      </c>
      <c r="AA243" t="s">
        <v>122</v>
      </c>
    </row>
    <row r="244" spans="1:27" x14ac:dyDescent="0.25">
      <c r="A244">
        <v>243</v>
      </c>
      <c r="B244" t="s">
        <v>373</v>
      </c>
      <c r="C244" s="1">
        <v>45084</v>
      </c>
      <c r="D244" s="2">
        <v>0.26170138888888889</v>
      </c>
      <c r="E244" t="s">
        <v>121</v>
      </c>
      <c r="F244">
        <v>23</v>
      </c>
      <c r="G244" t="s">
        <v>12</v>
      </c>
      <c r="H244" t="s">
        <v>17</v>
      </c>
      <c r="I244" t="s">
        <v>33</v>
      </c>
      <c r="J244" t="s">
        <v>53</v>
      </c>
      <c r="K244" t="s">
        <v>59</v>
      </c>
      <c r="L244" t="s">
        <v>64</v>
      </c>
      <c r="M244" t="s">
        <v>67</v>
      </c>
      <c r="N244">
        <v>3</v>
      </c>
      <c r="O244" t="s">
        <v>53</v>
      </c>
      <c r="P244" t="s">
        <v>54</v>
      </c>
      <c r="Q244" t="s">
        <v>75</v>
      </c>
      <c r="R244" t="s">
        <v>54</v>
      </c>
      <c r="S244" t="s">
        <v>53</v>
      </c>
      <c r="T244" t="s">
        <v>61</v>
      </c>
      <c r="U244" t="s">
        <v>54</v>
      </c>
      <c r="V244">
        <v>3</v>
      </c>
      <c r="W244" t="s">
        <v>53</v>
      </c>
      <c r="X244">
        <v>3</v>
      </c>
      <c r="Y244">
        <v>3</v>
      </c>
      <c r="Z244" t="s">
        <v>95</v>
      </c>
      <c r="AA244" t="s">
        <v>122</v>
      </c>
    </row>
    <row r="245" spans="1:27" x14ac:dyDescent="0.25">
      <c r="A245">
        <v>244</v>
      </c>
      <c r="B245" t="s">
        <v>374</v>
      </c>
      <c r="C245" s="1">
        <v>45084</v>
      </c>
      <c r="D245" s="2">
        <v>0.26229166666666665</v>
      </c>
      <c r="E245" t="s">
        <v>121</v>
      </c>
      <c r="F245">
        <v>23</v>
      </c>
      <c r="G245" t="s">
        <v>12</v>
      </c>
      <c r="H245" t="s">
        <v>20</v>
      </c>
      <c r="I245" t="s">
        <v>33</v>
      </c>
      <c r="J245" t="s">
        <v>54</v>
      </c>
      <c r="K245" t="s">
        <v>17</v>
      </c>
      <c r="L245" t="s">
        <v>64</v>
      </c>
      <c r="M245" t="s">
        <v>66</v>
      </c>
      <c r="N245">
        <v>3</v>
      </c>
      <c r="O245" t="s">
        <v>69</v>
      </c>
      <c r="P245" t="s">
        <v>54</v>
      </c>
      <c r="Q245" t="s">
        <v>75</v>
      </c>
      <c r="R245" t="s">
        <v>54</v>
      </c>
      <c r="S245" t="s">
        <v>55</v>
      </c>
      <c r="T245" t="s">
        <v>84</v>
      </c>
      <c r="U245" t="s">
        <v>53</v>
      </c>
      <c r="V245">
        <v>3</v>
      </c>
      <c r="W245" t="s">
        <v>53</v>
      </c>
      <c r="X245">
        <v>3</v>
      </c>
      <c r="Y245">
        <v>3</v>
      </c>
      <c r="Z245" t="s">
        <v>93</v>
      </c>
      <c r="AA245" t="s">
        <v>122</v>
      </c>
    </row>
    <row r="246" spans="1:27" x14ac:dyDescent="0.25">
      <c r="A246">
        <v>245</v>
      </c>
      <c r="B246" t="s">
        <v>375</v>
      </c>
      <c r="C246" s="1">
        <v>45084</v>
      </c>
      <c r="D246" s="2">
        <v>0.26292824074074073</v>
      </c>
      <c r="E246" t="s">
        <v>121</v>
      </c>
      <c r="F246">
        <v>23</v>
      </c>
      <c r="G246" t="s">
        <v>12</v>
      </c>
      <c r="H246" t="s">
        <v>21</v>
      </c>
      <c r="I246" t="s">
        <v>22</v>
      </c>
      <c r="J246" t="s">
        <v>53</v>
      </c>
      <c r="K246" t="s">
        <v>17</v>
      </c>
      <c r="L246" t="s">
        <v>63</v>
      </c>
      <c r="M246" t="s">
        <v>67</v>
      </c>
      <c r="N246">
        <v>2</v>
      </c>
      <c r="O246" t="s">
        <v>53</v>
      </c>
      <c r="P246" t="s">
        <v>73</v>
      </c>
      <c r="Q246" t="s">
        <v>76</v>
      </c>
      <c r="R246" t="s">
        <v>54</v>
      </c>
      <c r="S246" t="s">
        <v>53</v>
      </c>
      <c r="T246" t="s">
        <v>84</v>
      </c>
      <c r="U246" t="s">
        <v>54</v>
      </c>
      <c r="V246">
        <v>3</v>
      </c>
      <c r="W246" t="s">
        <v>53</v>
      </c>
      <c r="X246">
        <v>3</v>
      </c>
      <c r="Y246">
        <v>2</v>
      </c>
      <c r="Z246" t="s">
        <v>93</v>
      </c>
      <c r="AA246" t="s">
        <v>98</v>
      </c>
    </row>
    <row r="247" spans="1:27" x14ac:dyDescent="0.25">
      <c r="A247">
        <v>246</v>
      </c>
      <c r="B247" t="s">
        <v>376</v>
      </c>
      <c r="C247" s="1">
        <v>45084</v>
      </c>
      <c r="D247" s="2">
        <v>0.2638888888888889</v>
      </c>
      <c r="E247" t="s">
        <v>121</v>
      </c>
      <c r="F247">
        <v>21</v>
      </c>
      <c r="G247" t="s">
        <v>12</v>
      </c>
      <c r="H247" t="s">
        <v>20</v>
      </c>
      <c r="I247" t="s">
        <v>33</v>
      </c>
      <c r="J247" t="s">
        <v>53</v>
      </c>
      <c r="K247" t="s">
        <v>17</v>
      </c>
      <c r="L247" t="s">
        <v>64</v>
      </c>
      <c r="M247" t="s">
        <v>67</v>
      </c>
      <c r="N247">
        <v>4</v>
      </c>
      <c r="O247" t="s">
        <v>69</v>
      </c>
      <c r="P247" t="s">
        <v>54</v>
      </c>
      <c r="Q247" t="s">
        <v>76</v>
      </c>
      <c r="R247" t="s">
        <v>61</v>
      </c>
      <c r="S247" t="s">
        <v>55</v>
      </c>
      <c r="T247" t="s">
        <v>83</v>
      </c>
      <c r="U247" t="s">
        <v>53</v>
      </c>
      <c r="V247">
        <v>2</v>
      </c>
      <c r="W247" t="s">
        <v>53</v>
      </c>
      <c r="X247">
        <v>2</v>
      </c>
      <c r="Y247">
        <v>4</v>
      </c>
      <c r="Z247" t="s">
        <v>90</v>
      </c>
      <c r="AA247" t="s">
        <v>98</v>
      </c>
    </row>
    <row r="248" spans="1:27" x14ac:dyDescent="0.25">
      <c r="A248">
        <v>247</v>
      </c>
      <c r="B248" t="s">
        <v>377</v>
      </c>
      <c r="C248" s="1">
        <v>45084</v>
      </c>
      <c r="D248" s="2">
        <v>0.26450231481481479</v>
      </c>
      <c r="E248" t="s">
        <v>121</v>
      </c>
      <c r="F248">
        <v>21</v>
      </c>
      <c r="G248" t="s">
        <v>12</v>
      </c>
      <c r="H248" t="s">
        <v>21</v>
      </c>
      <c r="I248" t="s">
        <v>32</v>
      </c>
      <c r="J248" t="s">
        <v>53</v>
      </c>
      <c r="K248" t="s">
        <v>59</v>
      </c>
      <c r="L248" t="s">
        <v>64</v>
      </c>
      <c r="M248" t="s">
        <v>67</v>
      </c>
      <c r="N248">
        <v>3</v>
      </c>
      <c r="O248" t="s">
        <v>53</v>
      </c>
      <c r="P248" t="s">
        <v>54</v>
      </c>
      <c r="Q248" t="s">
        <v>76</v>
      </c>
      <c r="R248" t="s">
        <v>54</v>
      </c>
      <c r="S248" t="s">
        <v>53</v>
      </c>
      <c r="T248" t="s">
        <v>83</v>
      </c>
      <c r="U248" t="s">
        <v>53</v>
      </c>
      <c r="V248">
        <v>4</v>
      </c>
      <c r="W248" t="s">
        <v>55</v>
      </c>
      <c r="X248">
        <v>2</v>
      </c>
      <c r="Y248">
        <v>1</v>
      </c>
      <c r="Z248" t="s">
        <v>93</v>
      </c>
      <c r="AA248" t="s">
        <v>98</v>
      </c>
    </row>
    <row r="249" spans="1:27" x14ac:dyDescent="0.25">
      <c r="A249">
        <v>248</v>
      </c>
      <c r="B249" t="s">
        <v>378</v>
      </c>
      <c r="C249" s="1">
        <v>45084</v>
      </c>
      <c r="D249" s="2">
        <v>0.26984953703703701</v>
      </c>
      <c r="E249" t="s">
        <v>121</v>
      </c>
      <c r="F249">
        <v>34</v>
      </c>
      <c r="G249" t="s">
        <v>12</v>
      </c>
      <c r="H249" t="s">
        <v>21</v>
      </c>
      <c r="I249" t="s">
        <v>22</v>
      </c>
      <c r="J249" t="s">
        <v>53</v>
      </c>
      <c r="K249" t="s">
        <v>59</v>
      </c>
      <c r="L249" t="s">
        <v>64</v>
      </c>
      <c r="M249" t="s">
        <v>67</v>
      </c>
      <c r="N249">
        <v>2</v>
      </c>
      <c r="O249" t="s">
        <v>53</v>
      </c>
      <c r="P249" t="s">
        <v>54</v>
      </c>
      <c r="Q249" t="s">
        <v>76</v>
      </c>
      <c r="R249" t="s">
        <v>73</v>
      </c>
      <c r="S249" t="s">
        <v>55</v>
      </c>
      <c r="T249" t="s">
        <v>84</v>
      </c>
      <c r="U249" t="s">
        <v>53</v>
      </c>
      <c r="V249">
        <v>2</v>
      </c>
      <c r="W249" t="s">
        <v>53</v>
      </c>
      <c r="X249">
        <v>3</v>
      </c>
      <c r="Y249">
        <v>2</v>
      </c>
      <c r="Z249" t="s">
        <v>90</v>
      </c>
      <c r="AA249" t="s">
        <v>98</v>
      </c>
    </row>
    <row r="250" spans="1:27" x14ac:dyDescent="0.25">
      <c r="A250">
        <v>249</v>
      </c>
      <c r="B250" t="s">
        <v>379</v>
      </c>
      <c r="C250" s="1">
        <v>45084</v>
      </c>
      <c r="D250" s="2">
        <v>0.27030092592592592</v>
      </c>
      <c r="E250" t="s">
        <v>121</v>
      </c>
      <c r="F250">
        <v>23</v>
      </c>
      <c r="G250" t="s">
        <v>12</v>
      </c>
      <c r="H250" t="s">
        <v>17</v>
      </c>
      <c r="I250" t="s">
        <v>33</v>
      </c>
      <c r="J250" t="s">
        <v>53</v>
      </c>
      <c r="K250" t="s">
        <v>59</v>
      </c>
      <c r="L250" t="s">
        <v>64</v>
      </c>
      <c r="M250" t="s">
        <v>67</v>
      </c>
      <c r="N250">
        <v>3</v>
      </c>
      <c r="O250" t="s">
        <v>53</v>
      </c>
      <c r="P250" t="s">
        <v>54</v>
      </c>
      <c r="Q250" t="s">
        <v>76</v>
      </c>
      <c r="R250" t="s">
        <v>54</v>
      </c>
      <c r="S250" t="s">
        <v>53</v>
      </c>
      <c r="T250" t="s">
        <v>84</v>
      </c>
      <c r="U250" t="s">
        <v>53</v>
      </c>
      <c r="V250">
        <v>3</v>
      </c>
      <c r="W250" t="s">
        <v>53</v>
      </c>
      <c r="X250">
        <v>3</v>
      </c>
      <c r="Y250">
        <v>1</v>
      </c>
      <c r="Z250" t="s">
        <v>93</v>
      </c>
      <c r="AA250" t="s">
        <v>98</v>
      </c>
    </row>
    <row r="251" spans="1:27" x14ac:dyDescent="0.25">
      <c r="A251">
        <v>250</v>
      </c>
      <c r="B251" t="s">
        <v>380</v>
      </c>
      <c r="C251" s="1">
        <v>45084</v>
      </c>
      <c r="D251" s="2">
        <v>0.27075231481481482</v>
      </c>
      <c r="E251" t="s">
        <v>121</v>
      </c>
      <c r="F251">
        <v>23</v>
      </c>
      <c r="G251" t="s">
        <v>12</v>
      </c>
      <c r="H251" t="s">
        <v>21</v>
      </c>
      <c r="I251" t="s">
        <v>22</v>
      </c>
      <c r="J251" t="s">
        <v>53</v>
      </c>
      <c r="K251" t="s">
        <v>17</v>
      </c>
      <c r="L251" t="s">
        <v>64</v>
      </c>
      <c r="M251" t="s">
        <v>67</v>
      </c>
      <c r="N251">
        <v>3</v>
      </c>
      <c r="O251" t="s">
        <v>53</v>
      </c>
      <c r="P251" t="s">
        <v>54</v>
      </c>
      <c r="Q251" t="s">
        <v>76</v>
      </c>
      <c r="R251" t="s">
        <v>54</v>
      </c>
      <c r="S251" t="s">
        <v>53</v>
      </c>
      <c r="T251" t="s">
        <v>84</v>
      </c>
      <c r="U251" t="s">
        <v>54</v>
      </c>
      <c r="V251">
        <v>3</v>
      </c>
      <c r="W251" t="s">
        <v>53</v>
      </c>
      <c r="X251">
        <v>3</v>
      </c>
      <c r="Y251">
        <v>2</v>
      </c>
      <c r="Z251" t="s">
        <v>93</v>
      </c>
      <c r="AA251" t="s">
        <v>122</v>
      </c>
    </row>
    <row r="252" spans="1:27" x14ac:dyDescent="0.25">
      <c r="A252">
        <v>251</v>
      </c>
      <c r="B252" t="s">
        <v>381</v>
      </c>
      <c r="C252" s="1">
        <v>45084</v>
      </c>
      <c r="D252" s="2">
        <v>0.27133101851851854</v>
      </c>
      <c r="E252" t="s">
        <v>121</v>
      </c>
      <c r="F252">
        <v>23</v>
      </c>
      <c r="G252" t="s">
        <v>14</v>
      </c>
      <c r="H252" t="s">
        <v>17</v>
      </c>
      <c r="I252" t="s">
        <v>32</v>
      </c>
      <c r="J252" t="s">
        <v>53</v>
      </c>
      <c r="K252" t="s">
        <v>17</v>
      </c>
      <c r="L252" t="s">
        <v>63</v>
      </c>
      <c r="M252" t="s">
        <v>67</v>
      </c>
      <c r="N252">
        <v>3</v>
      </c>
      <c r="O252" t="s">
        <v>53</v>
      </c>
      <c r="P252" t="s">
        <v>54</v>
      </c>
      <c r="Q252" t="s">
        <v>75</v>
      </c>
      <c r="R252" t="s">
        <v>54</v>
      </c>
      <c r="S252" t="s">
        <v>55</v>
      </c>
      <c r="T252" t="s">
        <v>84</v>
      </c>
      <c r="U252" t="s">
        <v>53</v>
      </c>
      <c r="V252">
        <v>3</v>
      </c>
      <c r="W252" t="s">
        <v>53</v>
      </c>
      <c r="X252">
        <v>3</v>
      </c>
      <c r="Y252">
        <v>1</v>
      </c>
      <c r="Z252" t="s">
        <v>90</v>
      </c>
      <c r="AA252" t="s">
        <v>98</v>
      </c>
    </row>
    <row r="253" spans="1:27" x14ac:dyDescent="0.25">
      <c r="A253">
        <v>252</v>
      </c>
      <c r="B253" t="s">
        <v>382</v>
      </c>
      <c r="C253" s="1">
        <v>45084</v>
      </c>
      <c r="D253" s="2">
        <v>0.27179398148148148</v>
      </c>
      <c r="E253" t="s">
        <v>121</v>
      </c>
      <c r="F253">
        <v>27</v>
      </c>
      <c r="G253" t="s">
        <v>12</v>
      </c>
      <c r="H253" t="s">
        <v>21</v>
      </c>
      <c r="I253" t="s">
        <v>22</v>
      </c>
      <c r="J253" t="s">
        <v>53</v>
      </c>
      <c r="K253" t="s">
        <v>17</v>
      </c>
      <c r="L253" t="s">
        <v>63</v>
      </c>
      <c r="M253" t="s">
        <v>67</v>
      </c>
      <c r="N253">
        <v>2</v>
      </c>
      <c r="O253" t="s">
        <v>53</v>
      </c>
      <c r="P253" t="s">
        <v>54</v>
      </c>
      <c r="Q253" t="s">
        <v>75</v>
      </c>
      <c r="R253" t="s">
        <v>54</v>
      </c>
      <c r="S253" t="s">
        <v>53</v>
      </c>
      <c r="T253" t="s">
        <v>61</v>
      </c>
      <c r="U253" t="s">
        <v>54</v>
      </c>
      <c r="V253">
        <v>3</v>
      </c>
      <c r="W253" t="s">
        <v>53</v>
      </c>
      <c r="X253">
        <v>2</v>
      </c>
      <c r="Y253">
        <v>1</v>
      </c>
      <c r="Z253" t="s">
        <v>96</v>
      </c>
      <c r="AA253" t="s">
        <v>98</v>
      </c>
    </row>
    <row r="254" spans="1:27" x14ac:dyDescent="0.25">
      <c r="A254">
        <v>253</v>
      </c>
      <c r="B254" t="s">
        <v>383</v>
      </c>
      <c r="C254" s="1">
        <v>45084</v>
      </c>
      <c r="D254" s="2">
        <v>0.3036226851851852</v>
      </c>
      <c r="E254" t="s">
        <v>121</v>
      </c>
      <c r="F254">
        <v>23</v>
      </c>
      <c r="G254" t="s">
        <v>12</v>
      </c>
      <c r="H254" t="s">
        <v>18</v>
      </c>
      <c r="I254" t="s">
        <v>52</v>
      </c>
      <c r="J254" t="s">
        <v>53</v>
      </c>
      <c r="K254" t="s">
        <v>61</v>
      </c>
      <c r="L254" t="s">
        <v>63</v>
      </c>
      <c r="M254" t="s">
        <v>67</v>
      </c>
      <c r="N254">
        <v>3</v>
      </c>
      <c r="O254" t="s">
        <v>69</v>
      </c>
      <c r="P254" t="s">
        <v>54</v>
      </c>
      <c r="Q254" t="s">
        <v>75</v>
      </c>
      <c r="R254" t="s">
        <v>72</v>
      </c>
      <c r="S254" t="s">
        <v>55</v>
      </c>
      <c r="T254" t="s">
        <v>84</v>
      </c>
      <c r="U254" t="s">
        <v>54</v>
      </c>
      <c r="V254">
        <v>3</v>
      </c>
      <c r="W254" t="s">
        <v>54</v>
      </c>
      <c r="X254">
        <v>3</v>
      </c>
      <c r="Y254">
        <v>2</v>
      </c>
      <c r="Z254" t="s">
        <v>96</v>
      </c>
      <c r="AA254" t="s">
        <v>125</v>
      </c>
    </row>
    <row r="255" spans="1:27" x14ac:dyDescent="0.25">
      <c r="A255">
        <v>254</v>
      </c>
      <c r="B255" t="s">
        <v>384</v>
      </c>
      <c r="C255" s="1">
        <v>45084</v>
      </c>
      <c r="D255" s="2">
        <v>0.34748842592592594</v>
      </c>
      <c r="E255" t="s">
        <v>121</v>
      </c>
      <c r="F255">
        <v>47</v>
      </c>
      <c r="G255" t="s">
        <v>12</v>
      </c>
      <c r="H255" t="s">
        <v>18</v>
      </c>
      <c r="I255" t="s">
        <v>32</v>
      </c>
      <c r="J255" t="s">
        <v>53</v>
      </c>
      <c r="K255" t="s">
        <v>61</v>
      </c>
      <c r="L255" t="s">
        <v>63</v>
      </c>
      <c r="M255" t="s">
        <v>67</v>
      </c>
      <c r="N255">
        <v>1</v>
      </c>
      <c r="O255" t="s">
        <v>69</v>
      </c>
      <c r="P255" t="s">
        <v>61</v>
      </c>
      <c r="Q255" t="s">
        <v>75</v>
      </c>
      <c r="R255" t="s">
        <v>71</v>
      </c>
      <c r="S255" t="s">
        <v>53</v>
      </c>
      <c r="T255" t="s">
        <v>82</v>
      </c>
      <c r="U255" t="s">
        <v>55</v>
      </c>
      <c r="V255">
        <v>5</v>
      </c>
      <c r="W255" t="s">
        <v>54</v>
      </c>
      <c r="X255">
        <v>3</v>
      </c>
      <c r="Y255">
        <v>2</v>
      </c>
      <c r="Z255" t="s">
        <v>93</v>
      </c>
      <c r="AA255" t="s">
        <v>125</v>
      </c>
    </row>
    <row r="256" spans="1:27" x14ac:dyDescent="0.25">
      <c r="A256">
        <v>255</v>
      </c>
      <c r="B256" t="s">
        <v>385</v>
      </c>
      <c r="C256" s="1">
        <v>45084</v>
      </c>
      <c r="D256" s="2">
        <v>0.36241898148148149</v>
      </c>
      <c r="E256" t="s">
        <v>121</v>
      </c>
      <c r="F256">
        <v>54</v>
      </c>
      <c r="G256" t="s">
        <v>13</v>
      </c>
      <c r="H256" t="s">
        <v>18</v>
      </c>
      <c r="I256" t="s">
        <v>52</v>
      </c>
      <c r="J256" t="s">
        <v>53</v>
      </c>
      <c r="K256" t="s">
        <v>61</v>
      </c>
      <c r="L256" t="s">
        <v>65</v>
      </c>
      <c r="M256" t="s">
        <v>67</v>
      </c>
      <c r="N256">
        <v>1</v>
      </c>
      <c r="O256" t="s">
        <v>55</v>
      </c>
      <c r="P256" t="s">
        <v>73</v>
      </c>
      <c r="Q256" t="s">
        <v>76</v>
      </c>
      <c r="R256" t="s">
        <v>72</v>
      </c>
      <c r="S256" t="s">
        <v>55</v>
      </c>
      <c r="T256" t="s">
        <v>82</v>
      </c>
      <c r="U256" t="s">
        <v>55</v>
      </c>
      <c r="V256">
        <v>1</v>
      </c>
      <c r="W256" t="s">
        <v>55</v>
      </c>
      <c r="X256">
        <v>3</v>
      </c>
      <c r="Y256">
        <v>3</v>
      </c>
      <c r="Z256" t="s">
        <v>96</v>
      </c>
      <c r="AA256" t="s">
        <v>125</v>
      </c>
    </row>
    <row r="257" spans="1:27" x14ac:dyDescent="0.25">
      <c r="A257">
        <v>256</v>
      </c>
      <c r="B257" t="s">
        <v>386</v>
      </c>
      <c r="C257" s="1">
        <v>45084</v>
      </c>
      <c r="D257" s="2">
        <v>0.38679398148148147</v>
      </c>
      <c r="E257" t="s">
        <v>121</v>
      </c>
      <c r="F257">
        <v>46</v>
      </c>
      <c r="G257" t="s">
        <v>14</v>
      </c>
      <c r="H257" t="s">
        <v>21</v>
      </c>
      <c r="I257" t="s">
        <v>29</v>
      </c>
      <c r="J257" t="s">
        <v>53</v>
      </c>
      <c r="K257" t="s">
        <v>17</v>
      </c>
      <c r="L257" t="s">
        <v>64</v>
      </c>
      <c r="M257" t="s">
        <v>67</v>
      </c>
      <c r="N257">
        <v>4</v>
      </c>
      <c r="O257" t="s">
        <v>69</v>
      </c>
      <c r="P257" t="s">
        <v>61</v>
      </c>
      <c r="Q257" t="s">
        <v>75</v>
      </c>
      <c r="R257" t="s">
        <v>54</v>
      </c>
      <c r="S257" t="s">
        <v>53</v>
      </c>
      <c r="T257" t="s">
        <v>83</v>
      </c>
      <c r="U257" t="s">
        <v>53</v>
      </c>
      <c r="V257">
        <v>3</v>
      </c>
      <c r="W257" t="s">
        <v>53</v>
      </c>
      <c r="X257">
        <v>3</v>
      </c>
      <c r="Y257">
        <v>3</v>
      </c>
      <c r="Z257" t="s">
        <v>95</v>
      </c>
      <c r="AA257" t="s">
        <v>122</v>
      </c>
    </row>
    <row r="258" spans="1:27" x14ac:dyDescent="0.25">
      <c r="A258">
        <v>257</v>
      </c>
      <c r="B258" t="s">
        <v>387</v>
      </c>
      <c r="C258" s="1">
        <v>45084</v>
      </c>
      <c r="D258" s="2">
        <v>0.38738425925925923</v>
      </c>
      <c r="E258" t="s">
        <v>121</v>
      </c>
      <c r="F258">
        <v>38</v>
      </c>
      <c r="G258" t="s">
        <v>12</v>
      </c>
      <c r="H258" t="s">
        <v>20</v>
      </c>
      <c r="I258" t="s">
        <v>52</v>
      </c>
      <c r="J258" t="s">
        <v>53</v>
      </c>
      <c r="K258" t="s">
        <v>59</v>
      </c>
      <c r="L258" t="s">
        <v>63</v>
      </c>
      <c r="M258" t="s">
        <v>67</v>
      </c>
      <c r="N258">
        <v>2</v>
      </c>
      <c r="O258" t="s">
        <v>53</v>
      </c>
      <c r="P258" t="s">
        <v>54</v>
      </c>
      <c r="Q258" t="s">
        <v>76</v>
      </c>
      <c r="R258" t="s">
        <v>61</v>
      </c>
      <c r="S258" t="s">
        <v>53</v>
      </c>
      <c r="T258" t="s">
        <v>83</v>
      </c>
      <c r="U258" t="s">
        <v>55</v>
      </c>
      <c r="V258">
        <v>3</v>
      </c>
      <c r="W258" t="s">
        <v>53</v>
      </c>
      <c r="X258">
        <v>1</v>
      </c>
      <c r="Y258">
        <v>3</v>
      </c>
      <c r="Z258" t="s">
        <v>90</v>
      </c>
      <c r="AA258" t="s">
        <v>98</v>
      </c>
    </row>
    <row r="259" spans="1:27" x14ac:dyDescent="0.25">
      <c r="A259">
        <v>258</v>
      </c>
      <c r="B259" t="s">
        <v>388</v>
      </c>
      <c r="C259" s="1">
        <v>45084</v>
      </c>
      <c r="D259" s="2">
        <v>0.38783564814814814</v>
      </c>
      <c r="E259" t="s">
        <v>121</v>
      </c>
      <c r="F259">
        <v>45</v>
      </c>
      <c r="G259" t="s">
        <v>12</v>
      </c>
      <c r="H259" t="s">
        <v>17</v>
      </c>
      <c r="I259" t="s">
        <v>48</v>
      </c>
      <c r="J259" t="s">
        <v>54</v>
      </c>
      <c r="K259" t="s">
        <v>59</v>
      </c>
      <c r="L259" t="s">
        <v>64</v>
      </c>
      <c r="M259" t="s">
        <v>67</v>
      </c>
      <c r="N259">
        <v>3</v>
      </c>
      <c r="O259" t="s">
        <v>69</v>
      </c>
      <c r="P259" t="s">
        <v>54</v>
      </c>
      <c r="Q259" t="s">
        <v>75</v>
      </c>
      <c r="R259" t="s">
        <v>71</v>
      </c>
      <c r="S259" t="s">
        <v>55</v>
      </c>
      <c r="T259" t="s">
        <v>83</v>
      </c>
      <c r="U259" t="s">
        <v>53</v>
      </c>
      <c r="V259">
        <v>1</v>
      </c>
      <c r="W259" t="s">
        <v>53</v>
      </c>
      <c r="X259">
        <v>2</v>
      </c>
      <c r="Y259">
        <v>2</v>
      </c>
      <c r="Z259" t="s">
        <v>93</v>
      </c>
      <c r="AA259" t="s">
        <v>122</v>
      </c>
    </row>
    <row r="260" spans="1:27" x14ac:dyDescent="0.25">
      <c r="A260">
        <v>259</v>
      </c>
      <c r="B260" t="s">
        <v>389</v>
      </c>
      <c r="C260" s="1">
        <v>45084</v>
      </c>
      <c r="D260" s="2">
        <v>0.38813657407407409</v>
      </c>
      <c r="E260" t="s">
        <v>121</v>
      </c>
      <c r="F260">
        <v>34</v>
      </c>
      <c r="G260" t="s">
        <v>13</v>
      </c>
      <c r="H260" t="s">
        <v>21</v>
      </c>
      <c r="I260" t="s">
        <v>32</v>
      </c>
      <c r="J260" t="s">
        <v>55</v>
      </c>
      <c r="K260" t="s">
        <v>59</v>
      </c>
      <c r="L260" t="s">
        <v>52</v>
      </c>
      <c r="M260" t="s">
        <v>67</v>
      </c>
      <c r="N260">
        <v>4</v>
      </c>
      <c r="O260" t="s">
        <v>53</v>
      </c>
      <c r="P260" t="s">
        <v>61</v>
      </c>
      <c r="Q260" t="s">
        <v>75</v>
      </c>
      <c r="R260" t="s">
        <v>73</v>
      </c>
      <c r="S260" t="s">
        <v>55</v>
      </c>
      <c r="T260" t="s">
        <v>84</v>
      </c>
      <c r="U260" t="s">
        <v>53</v>
      </c>
      <c r="V260">
        <v>4</v>
      </c>
      <c r="W260" t="s">
        <v>53</v>
      </c>
      <c r="X260">
        <v>3</v>
      </c>
      <c r="Y260">
        <v>2</v>
      </c>
      <c r="Z260" t="s">
        <v>93</v>
      </c>
      <c r="AA260" t="s">
        <v>122</v>
      </c>
    </row>
    <row r="261" spans="1:27" x14ac:dyDescent="0.25">
      <c r="A261">
        <v>260</v>
      </c>
      <c r="B261" t="s">
        <v>390</v>
      </c>
      <c r="C261" s="1">
        <v>45084</v>
      </c>
      <c r="D261" s="2">
        <v>0.38856481481481481</v>
      </c>
      <c r="E261" t="s">
        <v>121</v>
      </c>
      <c r="F261">
        <v>44</v>
      </c>
      <c r="G261" t="s">
        <v>12</v>
      </c>
      <c r="H261" t="s">
        <v>21</v>
      </c>
      <c r="I261" t="s">
        <v>32</v>
      </c>
      <c r="J261" t="s">
        <v>54</v>
      </c>
      <c r="K261" t="s">
        <v>17</v>
      </c>
      <c r="L261" t="s">
        <v>63</v>
      </c>
      <c r="M261" t="s">
        <v>67</v>
      </c>
      <c r="N261">
        <v>2</v>
      </c>
      <c r="O261" t="s">
        <v>69</v>
      </c>
      <c r="P261" t="s">
        <v>54</v>
      </c>
      <c r="Q261" t="s">
        <v>76</v>
      </c>
      <c r="R261" t="s">
        <v>54</v>
      </c>
      <c r="S261" t="s">
        <v>55</v>
      </c>
      <c r="T261" t="s">
        <v>84</v>
      </c>
      <c r="U261" t="s">
        <v>53</v>
      </c>
      <c r="V261">
        <v>5</v>
      </c>
      <c r="W261" t="s">
        <v>54</v>
      </c>
      <c r="X261">
        <v>4</v>
      </c>
      <c r="Y261">
        <v>3</v>
      </c>
      <c r="Z261" t="s">
        <v>90</v>
      </c>
      <c r="AA261" t="s">
        <v>98</v>
      </c>
    </row>
    <row r="262" spans="1:27" x14ac:dyDescent="0.25">
      <c r="A262">
        <v>261</v>
      </c>
      <c r="B262" t="s">
        <v>391</v>
      </c>
      <c r="C262" s="1">
        <v>45084</v>
      </c>
      <c r="D262" s="2">
        <v>0.38969907407407406</v>
      </c>
      <c r="E262" t="s">
        <v>121</v>
      </c>
      <c r="F262">
        <v>23</v>
      </c>
      <c r="G262" t="s">
        <v>12</v>
      </c>
      <c r="H262" t="s">
        <v>17</v>
      </c>
      <c r="I262" t="s">
        <v>34</v>
      </c>
      <c r="J262" t="s">
        <v>54</v>
      </c>
      <c r="K262" t="s">
        <v>17</v>
      </c>
      <c r="L262" t="s">
        <v>64</v>
      </c>
      <c r="M262" t="s">
        <v>67</v>
      </c>
      <c r="N262">
        <v>2</v>
      </c>
      <c r="O262" t="s">
        <v>53</v>
      </c>
      <c r="P262" t="s">
        <v>71</v>
      </c>
      <c r="Q262" t="s">
        <v>75</v>
      </c>
      <c r="R262" t="s">
        <v>54</v>
      </c>
      <c r="S262" t="s">
        <v>55</v>
      </c>
      <c r="T262" t="s">
        <v>61</v>
      </c>
      <c r="U262" t="s">
        <v>53</v>
      </c>
      <c r="V262">
        <v>2</v>
      </c>
      <c r="W262" t="s">
        <v>53</v>
      </c>
      <c r="X262">
        <v>3</v>
      </c>
      <c r="Y262">
        <v>3</v>
      </c>
      <c r="Z262" t="s">
        <v>90</v>
      </c>
      <c r="AA262" t="s">
        <v>98</v>
      </c>
    </row>
    <row r="263" spans="1:27" x14ac:dyDescent="0.25">
      <c r="A263">
        <v>262</v>
      </c>
      <c r="B263" t="s">
        <v>392</v>
      </c>
      <c r="C263" s="1">
        <v>45084</v>
      </c>
      <c r="D263" s="2">
        <v>0.39016203703703706</v>
      </c>
      <c r="E263" t="s">
        <v>121</v>
      </c>
      <c r="F263">
        <v>32</v>
      </c>
      <c r="G263" t="s">
        <v>12</v>
      </c>
      <c r="H263" t="s">
        <v>21</v>
      </c>
      <c r="I263" t="s">
        <v>22</v>
      </c>
      <c r="J263" t="s">
        <v>55</v>
      </c>
      <c r="K263" t="s">
        <v>59</v>
      </c>
      <c r="L263" t="s">
        <v>64</v>
      </c>
      <c r="M263" t="s">
        <v>66</v>
      </c>
      <c r="N263">
        <v>3</v>
      </c>
      <c r="O263" t="s">
        <v>53</v>
      </c>
      <c r="P263" t="s">
        <v>73</v>
      </c>
      <c r="Q263" t="s">
        <v>75</v>
      </c>
      <c r="R263" t="s">
        <v>54</v>
      </c>
      <c r="S263" t="s">
        <v>53</v>
      </c>
      <c r="T263" t="s">
        <v>83</v>
      </c>
      <c r="U263" t="s">
        <v>53</v>
      </c>
      <c r="V263">
        <v>4</v>
      </c>
      <c r="W263" t="s">
        <v>53</v>
      </c>
      <c r="X263">
        <v>4</v>
      </c>
      <c r="Y263">
        <v>5</v>
      </c>
      <c r="Z263" t="s">
        <v>93</v>
      </c>
      <c r="AA263" t="s">
        <v>98</v>
      </c>
    </row>
    <row r="264" spans="1:27" x14ac:dyDescent="0.25">
      <c r="A264">
        <v>263</v>
      </c>
      <c r="B264" t="s">
        <v>393</v>
      </c>
      <c r="C264" s="1">
        <v>45084</v>
      </c>
      <c r="D264" s="2">
        <v>0.39055555555555554</v>
      </c>
      <c r="E264" t="s">
        <v>121</v>
      </c>
      <c r="F264">
        <v>23</v>
      </c>
      <c r="G264" t="s">
        <v>12</v>
      </c>
      <c r="H264" t="s">
        <v>21</v>
      </c>
      <c r="I264" t="s">
        <v>22</v>
      </c>
      <c r="J264" t="s">
        <v>55</v>
      </c>
      <c r="K264" t="s">
        <v>60</v>
      </c>
      <c r="L264" t="s">
        <v>65</v>
      </c>
      <c r="M264" t="s">
        <v>67</v>
      </c>
      <c r="N264">
        <v>3</v>
      </c>
      <c r="O264" t="s">
        <v>55</v>
      </c>
      <c r="P264" t="s">
        <v>71</v>
      </c>
      <c r="Q264" t="s">
        <v>75</v>
      </c>
      <c r="R264" t="s">
        <v>71</v>
      </c>
      <c r="S264" t="s">
        <v>55</v>
      </c>
      <c r="T264" t="s">
        <v>84</v>
      </c>
      <c r="U264" t="s">
        <v>55</v>
      </c>
      <c r="V264">
        <v>2</v>
      </c>
      <c r="W264" t="s">
        <v>53</v>
      </c>
      <c r="X264">
        <v>4</v>
      </c>
      <c r="Y264">
        <v>3</v>
      </c>
      <c r="Z264" t="s">
        <v>93</v>
      </c>
      <c r="AA264" t="s">
        <v>125</v>
      </c>
    </row>
    <row r="265" spans="1:27" x14ac:dyDescent="0.25">
      <c r="A265">
        <v>264</v>
      </c>
      <c r="B265" t="s">
        <v>394</v>
      </c>
      <c r="C265" s="1">
        <v>45084</v>
      </c>
      <c r="D265" s="2">
        <v>0.39142361111111112</v>
      </c>
      <c r="E265" t="s">
        <v>121</v>
      </c>
      <c r="F265">
        <v>23</v>
      </c>
      <c r="G265" t="s">
        <v>12</v>
      </c>
      <c r="H265" t="s">
        <v>17</v>
      </c>
      <c r="I265" t="s">
        <v>32</v>
      </c>
      <c r="J265" t="s">
        <v>53</v>
      </c>
      <c r="K265" t="s">
        <v>59</v>
      </c>
      <c r="L265" t="s">
        <v>64</v>
      </c>
      <c r="M265" t="s">
        <v>66</v>
      </c>
      <c r="N265">
        <v>2</v>
      </c>
      <c r="O265" t="s">
        <v>69</v>
      </c>
      <c r="P265" t="s">
        <v>71</v>
      </c>
      <c r="Q265" t="s">
        <v>76</v>
      </c>
      <c r="R265" t="s">
        <v>73</v>
      </c>
      <c r="S265" t="s">
        <v>55</v>
      </c>
      <c r="T265" t="s">
        <v>61</v>
      </c>
      <c r="U265" t="s">
        <v>53</v>
      </c>
      <c r="V265">
        <v>2</v>
      </c>
      <c r="W265" t="s">
        <v>53</v>
      </c>
      <c r="X265">
        <v>3</v>
      </c>
      <c r="Y265">
        <v>2</v>
      </c>
      <c r="Z265" t="s">
        <v>93</v>
      </c>
      <c r="AA265" t="s">
        <v>98</v>
      </c>
    </row>
    <row r="266" spans="1:27" x14ac:dyDescent="0.25">
      <c r="A266">
        <v>265</v>
      </c>
      <c r="B266" t="s">
        <v>395</v>
      </c>
      <c r="C266" s="1">
        <v>45084</v>
      </c>
      <c r="D266" s="2">
        <v>0.39144675925925926</v>
      </c>
      <c r="E266" t="s">
        <v>121</v>
      </c>
      <c r="F266">
        <v>23</v>
      </c>
      <c r="G266" t="s">
        <v>13</v>
      </c>
      <c r="H266" t="s">
        <v>21</v>
      </c>
      <c r="I266" t="s">
        <v>45</v>
      </c>
      <c r="J266" t="s">
        <v>53</v>
      </c>
      <c r="K266" t="s">
        <v>59</v>
      </c>
      <c r="L266" t="s">
        <v>65</v>
      </c>
      <c r="M266" t="s">
        <v>67</v>
      </c>
      <c r="N266">
        <v>1</v>
      </c>
      <c r="O266" t="s">
        <v>55</v>
      </c>
      <c r="P266" t="s">
        <v>71</v>
      </c>
      <c r="Q266" t="s">
        <v>75</v>
      </c>
      <c r="R266" t="s">
        <v>71</v>
      </c>
      <c r="S266" t="s">
        <v>55</v>
      </c>
      <c r="T266" t="s">
        <v>82</v>
      </c>
      <c r="U266" t="s">
        <v>55</v>
      </c>
      <c r="V266">
        <v>1</v>
      </c>
      <c r="W266" t="s">
        <v>55</v>
      </c>
      <c r="X266">
        <v>1</v>
      </c>
      <c r="Y266">
        <v>1</v>
      </c>
      <c r="Z266" t="s">
        <v>96</v>
      </c>
      <c r="AA266" t="s">
        <v>125</v>
      </c>
    </row>
    <row r="267" spans="1:27" x14ac:dyDescent="0.25">
      <c r="A267">
        <v>266</v>
      </c>
      <c r="B267" t="s">
        <v>396</v>
      </c>
      <c r="C267" s="1">
        <v>45084</v>
      </c>
      <c r="D267" s="2">
        <v>0.39939814814814817</v>
      </c>
      <c r="E267" t="s">
        <v>121</v>
      </c>
      <c r="F267">
        <v>19</v>
      </c>
      <c r="G267" t="s">
        <v>12</v>
      </c>
      <c r="H267" t="s">
        <v>17</v>
      </c>
      <c r="I267" t="s">
        <v>32</v>
      </c>
      <c r="J267" t="s">
        <v>53</v>
      </c>
      <c r="K267" t="s">
        <v>59</v>
      </c>
      <c r="L267" t="s">
        <v>63</v>
      </c>
      <c r="M267" t="s">
        <v>67</v>
      </c>
      <c r="N267">
        <v>2</v>
      </c>
      <c r="O267" t="s">
        <v>55</v>
      </c>
      <c r="P267" t="s">
        <v>73</v>
      </c>
      <c r="Q267" t="s">
        <v>76</v>
      </c>
      <c r="R267" t="s">
        <v>71</v>
      </c>
      <c r="S267" t="s">
        <v>55</v>
      </c>
      <c r="T267" t="s">
        <v>83</v>
      </c>
      <c r="U267" t="s">
        <v>55</v>
      </c>
      <c r="V267">
        <v>4</v>
      </c>
      <c r="W267" t="s">
        <v>55</v>
      </c>
      <c r="X267">
        <v>2</v>
      </c>
      <c r="Y267">
        <v>2</v>
      </c>
      <c r="Z267" t="s">
        <v>95</v>
      </c>
      <c r="AA267" t="s">
        <v>98</v>
      </c>
    </row>
    <row r="268" spans="1:27" x14ac:dyDescent="0.25">
      <c r="A268">
        <v>267</v>
      </c>
      <c r="B268" t="s">
        <v>397</v>
      </c>
      <c r="C268" s="1">
        <v>45084</v>
      </c>
      <c r="D268" s="2">
        <v>0.39957175925925925</v>
      </c>
      <c r="E268" t="s">
        <v>121</v>
      </c>
      <c r="F268">
        <v>23</v>
      </c>
      <c r="G268" t="s">
        <v>12</v>
      </c>
      <c r="H268" t="s">
        <v>18</v>
      </c>
      <c r="I268" t="s">
        <v>31</v>
      </c>
      <c r="J268" t="s">
        <v>53</v>
      </c>
      <c r="K268" t="s">
        <v>17</v>
      </c>
      <c r="L268" t="s">
        <v>65</v>
      </c>
      <c r="M268" t="s">
        <v>67</v>
      </c>
      <c r="N268">
        <v>5</v>
      </c>
      <c r="O268" t="s">
        <v>55</v>
      </c>
      <c r="P268" t="s">
        <v>54</v>
      </c>
      <c r="Q268" t="s">
        <v>76</v>
      </c>
      <c r="R268" t="s">
        <v>71</v>
      </c>
      <c r="S268" t="s">
        <v>53</v>
      </c>
      <c r="T268" t="s">
        <v>82</v>
      </c>
      <c r="U268" t="s">
        <v>55</v>
      </c>
      <c r="V268">
        <v>5</v>
      </c>
      <c r="W268" t="s">
        <v>53</v>
      </c>
      <c r="X268">
        <v>4</v>
      </c>
      <c r="Y268">
        <v>1</v>
      </c>
      <c r="Z268" t="s">
        <v>96</v>
      </c>
      <c r="AA268" t="s">
        <v>100</v>
      </c>
    </row>
    <row r="269" spans="1:27" x14ac:dyDescent="0.25">
      <c r="A269">
        <v>268</v>
      </c>
      <c r="B269" t="s">
        <v>398</v>
      </c>
      <c r="C269" s="1">
        <v>45084</v>
      </c>
      <c r="D269" s="2">
        <v>0.41240740740740739</v>
      </c>
      <c r="E269" t="s">
        <v>121</v>
      </c>
      <c r="F269">
        <v>23</v>
      </c>
      <c r="G269" t="s">
        <v>12</v>
      </c>
      <c r="H269" t="s">
        <v>17</v>
      </c>
      <c r="I269" t="s">
        <v>25</v>
      </c>
      <c r="J269" t="s">
        <v>53</v>
      </c>
      <c r="K269" t="s">
        <v>59</v>
      </c>
      <c r="L269" t="s">
        <v>65</v>
      </c>
      <c r="M269" t="s">
        <v>67</v>
      </c>
      <c r="N269">
        <v>3</v>
      </c>
      <c r="O269" t="s">
        <v>53</v>
      </c>
      <c r="P269" t="s">
        <v>54</v>
      </c>
      <c r="Q269" t="s">
        <v>76</v>
      </c>
      <c r="R269" t="s">
        <v>71</v>
      </c>
      <c r="S269" t="s">
        <v>55</v>
      </c>
      <c r="T269" t="s">
        <v>83</v>
      </c>
      <c r="U269" t="s">
        <v>53</v>
      </c>
      <c r="V269">
        <v>2</v>
      </c>
      <c r="W269" t="s">
        <v>55</v>
      </c>
      <c r="X269">
        <v>3</v>
      </c>
      <c r="Y269">
        <v>3</v>
      </c>
      <c r="Z269" t="s">
        <v>93</v>
      </c>
      <c r="AA269" t="s">
        <v>98</v>
      </c>
    </row>
    <row r="270" spans="1:27" x14ac:dyDescent="0.25">
      <c r="A270">
        <v>269</v>
      </c>
      <c r="B270" t="s">
        <v>399</v>
      </c>
      <c r="C270" s="1">
        <v>45084</v>
      </c>
      <c r="D270" s="2">
        <v>0.4127777777777778</v>
      </c>
      <c r="E270" t="s">
        <v>121</v>
      </c>
      <c r="F270">
        <v>34</v>
      </c>
      <c r="G270" t="s">
        <v>13</v>
      </c>
      <c r="H270" t="s">
        <v>21</v>
      </c>
      <c r="I270" t="s">
        <v>29</v>
      </c>
      <c r="J270" t="s">
        <v>55</v>
      </c>
      <c r="K270" t="s">
        <v>17</v>
      </c>
      <c r="L270" t="s">
        <v>64</v>
      </c>
      <c r="M270" t="s">
        <v>67</v>
      </c>
      <c r="N270">
        <v>3</v>
      </c>
      <c r="O270" t="s">
        <v>53</v>
      </c>
      <c r="P270" t="s">
        <v>54</v>
      </c>
      <c r="Q270" t="s">
        <v>75</v>
      </c>
      <c r="R270" t="s">
        <v>73</v>
      </c>
      <c r="S270" t="s">
        <v>55</v>
      </c>
      <c r="T270" t="s">
        <v>84</v>
      </c>
      <c r="U270" t="s">
        <v>53</v>
      </c>
      <c r="V270">
        <v>3</v>
      </c>
      <c r="W270" t="s">
        <v>53</v>
      </c>
      <c r="X270">
        <v>3</v>
      </c>
      <c r="Y270">
        <v>3</v>
      </c>
      <c r="Z270" t="s">
        <v>93</v>
      </c>
      <c r="AA270" t="s">
        <v>98</v>
      </c>
    </row>
    <row r="271" spans="1:27" x14ac:dyDescent="0.25">
      <c r="A271">
        <v>270</v>
      </c>
      <c r="B271" t="s">
        <v>400</v>
      </c>
      <c r="C271" s="1">
        <v>45084</v>
      </c>
      <c r="D271" s="2">
        <v>0.41314814814814815</v>
      </c>
      <c r="E271" t="s">
        <v>121</v>
      </c>
      <c r="F271">
        <v>34</v>
      </c>
      <c r="G271" t="s">
        <v>12</v>
      </c>
      <c r="H271" t="s">
        <v>21</v>
      </c>
      <c r="I271" t="s">
        <v>32</v>
      </c>
      <c r="J271" t="s">
        <v>53</v>
      </c>
      <c r="K271" t="s">
        <v>59</v>
      </c>
      <c r="L271" t="s">
        <v>65</v>
      </c>
      <c r="M271" t="s">
        <v>67</v>
      </c>
      <c r="N271">
        <v>3</v>
      </c>
      <c r="O271" t="s">
        <v>53</v>
      </c>
      <c r="P271" t="s">
        <v>54</v>
      </c>
      <c r="Q271" t="s">
        <v>76</v>
      </c>
      <c r="R271" t="s">
        <v>54</v>
      </c>
      <c r="S271" t="s">
        <v>53</v>
      </c>
      <c r="T271" t="s">
        <v>61</v>
      </c>
      <c r="U271" t="s">
        <v>54</v>
      </c>
      <c r="V271">
        <v>3</v>
      </c>
      <c r="W271" t="s">
        <v>53</v>
      </c>
      <c r="X271">
        <v>2</v>
      </c>
      <c r="Y271">
        <v>4</v>
      </c>
      <c r="Z271" t="s">
        <v>93</v>
      </c>
      <c r="AA271" t="s">
        <v>122</v>
      </c>
    </row>
    <row r="272" spans="1:27" x14ac:dyDescent="0.25">
      <c r="A272">
        <v>271</v>
      </c>
      <c r="B272" t="s">
        <v>401</v>
      </c>
      <c r="C272" s="1">
        <v>45084</v>
      </c>
      <c r="D272" s="2">
        <v>0.42201388888888891</v>
      </c>
      <c r="E272" t="s">
        <v>121</v>
      </c>
      <c r="F272">
        <v>34</v>
      </c>
      <c r="G272" t="s">
        <v>12</v>
      </c>
      <c r="H272" t="s">
        <v>20</v>
      </c>
      <c r="I272" t="s">
        <v>51</v>
      </c>
      <c r="J272" t="s">
        <v>53</v>
      </c>
      <c r="K272" t="s">
        <v>59</v>
      </c>
      <c r="L272" t="s">
        <v>65</v>
      </c>
      <c r="M272" t="s">
        <v>67</v>
      </c>
      <c r="N272">
        <v>4</v>
      </c>
      <c r="O272" t="s">
        <v>55</v>
      </c>
      <c r="P272" t="s">
        <v>73</v>
      </c>
      <c r="Q272" t="s">
        <v>76</v>
      </c>
      <c r="R272" t="s">
        <v>54</v>
      </c>
      <c r="S272" t="s">
        <v>55</v>
      </c>
      <c r="T272" t="s">
        <v>83</v>
      </c>
      <c r="U272" t="s">
        <v>54</v>
      </c>
      <c r="V272">
        <v>3</v>
      </c>
      <c r="W272" t="s">
        <v>53</v>
      </c>
      <c r="X272">
        <v>4</v>
      </c>
      <c r="Y272">
        <v>4</v>
      </c>
      <c r="Z272" t="s">
        <v>96</v>
      </c>
      <c r="AA272" t="s">
        <v>125</v>
      </c>
    </row>
    <row r="273" spans="1:27" x14ac:dyDescent="0.25">
      <c r="A273">
        <v>272</v>
      </c>
      <c r="B273" t="s">
        <v>402</v>
      </c>
      <c r="C273" s="1">
        <v>45084</v>
      </c>
      <c r="D273" s="2">
        <v>0.42311342592592593</v>
      </c>
      <c r="E273" t="s">
        <v>121</v>
      </c>
      <c r="F273">
        <v>23</v>
      </c>
      <c r="G273" t="s">
        <v>14</v>
      </c>
      <c r="H273" t="s">
        <v>17</v>
      </c>
      <c r="I273" t="s">
        <v>22</v>
      </c>
      <c r="J273" t="s">
        <v>53</v>
      </c>
      <c r="K273" t="s">
        <v>59</v>
      </c>
      <c r="L273" t="s">
        <v>63</v>
      </c>
      <c r="M273" t="s">
        <v>67</v>
      </c>
      <c r="N273">
        <v>3</v>
      </c>
      <c r="O273" t="s">
        <v>53</v>
      </c>
      <c r="P273" t="s">
        <v>73</v>
      </c>
      <c r="Q273" t="s">
        <v>76</v>
      </c>
      <c r="R273" t="s">
        <v>73</v>
      </c>
      <c r="S273" t="s">
        <v>53</v>
      </c>
      <c r="T273" t="s">
        <v>84</v>
      </c>
      <c r="U273" t="s">
        <v>53</v>
      </c>
      <c r="V273">
        <v>2</v>
      </c>
      <c r="W273" t="s">
        <v>55</v>
      </c>
      <c r="X273">
        <v>2</v>
      </c>
      <c r="Y273">
        <v>3</v>
      </c>
      <c r="Z273" t="s">
        <v>96</v>
      </c>
      <c r="AA273" t="s">
        <v>98</v>
      </c>
    </row>
    <row r="274" spans="1:27" x14ac:dyDescent="0.25">
      <c r="A274">
        <v>273</v>
      </c>
      <c r="B274" t="s">
        <v>403</v>
      </c>
      <c r="C274" s="1">
        <v>45084</v>
      </c>
      <c r="D274" s="2">
        <v>0.42354166666666665</v>
      </c>
      <c r="E274" t="s">
        <v>121</v>
      </c>
      <c r="F274">
        <v>45</v>
      </c>
      <c r="G274" t="s">
        <v>12</v>
      </c>
      <c r="H274" t="s">
        <v>21</v>
      </c>
      <c r="I274" t="s">
        <v>32</v>
      </c>
      <c r="J274" t="s">
        <v>54</v>
      </c>
      <c r="K274" t="s">
        <v>61</v>
      </c>
      <c r="L274" t="s">
        <v>65</v>
      </c>
      <c r="M274" t="s">
        <v>67</v>
      </c>
      <c r="N274">
        <v>2</v>
      </c>
      <c r="O274" t="s">
        <v>69</v>
      </c>
      <c r="P274" t="s">
        <v>71</v>
      </c>
      <c r="Q274" t="s">
        <v>77</v>
      </c>
      <c r="R274" t="s">
        <v>61</v>
      </c>
      <c r="S274" t="s">
        <v>55</v>
      </c>
      <c r="T274" t="s">
        <v>83</v>
      </c>
      <c r="U274" t="s">
        <v>53</v>
      </c>
      <c r="V274">
        <v>3</v>
      </c>
      <c r="W274" t="s">
        <v>54</v>
      </c>
      <c r="X274">
        <v>2</v>
      </c>
      <c r="Y274">
        <v>3</v>
      </c>
      <c r="Z274" t="s">
        <v>90</v>
      </c>
      <c r="AA274" t="s">
        <v>98</v>
      </c>
    </row>
    <row r="275" spans="1:27" x14ac:dyDescent="0.25">
      <c r="A275">
        <v>274</v>
      </c>
      <c r="B275" t="s">
        <v>404</v>
      </c>
      <c r="C275" s="1">
        <v>45084</v>
      </c>
      <c r="D275" s="2">
        <v>0.42391203703703706</v>
      </c>
      <c r="E275" t="s">
        <v>121</v>
      </c>
      <c r="F275">
        <v>23</v>
      </c>
      <c r="G275" t="s">
        <v>12</v>
      </c>
      <c r="H275" t="s">
        <v>21</v>
      </c>
      <c r="I275" t="s">
        <v>36</v>
      </c>
      <c r="J275" t="s">
        <v>55</v>
      </c>
      <c r="K275" t="s">
        <v>59</v>
      </c>
      <c r="L275" t="s">
        <v>64</v>
      </c>
      <c r="M275" t="s">
        <v>66</v>
      </c>
      <c r="N275">
        <v>3</v>
      </c>
      <c r="O275" t="s">
        <v>53</v>
      </c>
      <c r="P275" t="s">
        <v>71</v>
      </c>
      <c r="Q275" t="s">
        <v>75</v>
      </c>
      <c r="R275" t="s">
        <v>61</v>
      </c>
      <c r="S275" t="s">
        <v>55</v>
      </c>
      <c r="T275" t="s">
        <v>61</v>
      </c>
      <c r="U275" t="s">
        <v>54</v>
      </c>
      <c r="V275">
        <v>2</v>
      </c>
      <c r="W275" t="s">
        <v>53</v>
      </c>
      <c r="X275">
        <v>2</v>
      </c>
      <c r="Y275">
        <v>1</v>
      </c>
      <c r="Z275" t="s">
        <v>90</v>
      </c>
      <c r="AA275" t="s">
        <v>100</v>
      </c>
    </row>
    <row r="276" spans="1:27" x14ac:dyDescent="0.25">
      <c r="A276">
        <v>275</v>
      </c>
      <c r="B276" t="s">
        <v>405</v>
      </c>
      <c r="C276" s="1">
        <v>45084</v>
      </c>
      <c r="D276" s="2">
        <v>0.42428240740740741</v>
      </c>
      <c r="E276" t="s">
        <v>121</v>
      </c>
      <c r="F276">
        <v>34</v>
      </c>
      <c r="G276" t="s">
        <v>12</v>
      </c>
      <c r="H276" t="s">
        <v>21</v>
      </c>
      <c r="I276" t="s">
        <v>33</v>
      </c>
      <c r="J276" t="s">
        <v>53</v>
      </c>
      <c r="K276" t="s">
        <v>17</v>
      </c>
      <c r="L276" t="s">
        <v>64</v>
      </c>
      <c r="M276" t="s">
        <v>66</v>
      </c>
      <c r="N276">
        <v>2</v>
      </c>
      <c r="O276" t="s">
        <v>53</v>
      </c>
      <c r="P276" t="s">
        <v>54</v>
      </c>
      <c r="Q276" t="s">
        <v>75</v>
      </c>
      <c r="R276" t="s">
        <v>73</v>
      </c>
      <c r="S276" t="s">
        <v>55</v>
      </c>
      <c r="T276" t="s">
        <v>83</v>
      </c>
      <c r="U276" t="s">
        <v>53</v>
      </c>
      <c r="V276">
        <v>3</v>
      </c>
      <c r="W276" t="s">
        <v>54</v>
      </c>
      <c r="X276">
        <v>3</v>
      </c>
      <c r="Y276">
        <v>3</v>
      </c>
      <c r="Z276" t="s">
        <v>90</v>
      </c>
      <c r="AA276" t="s">
        <v>98</v>
      </c>
    </row>
    <row r="277" spans="1:27" x14ac:dyDescent="0.25">
      <c r="A277">
        <v>276</v>
      </c>
      <c r="B277" t="s">
        <v>406</v>
      </c>
      <c r="C277" s="1">
        <v>45084</v>
      </c>
      <c r="D277" s="2">
        <v>0.42462962962962963</v>
      </c>
      <c r="E277" t="s">
        <v>121</v>
      </c>
      <c r="F277">
        <v>37</v>
      </c>
      <c r="G277" t="s">
        <v>12</v>
      </c>
      <c r="H277" t="s">
        <v>21</v>
      </c>
      <c r="I277" t="s">
        <v>22</v>
      </c>
      <c r="J277" t="s">
        <v>53</v>
      </c>
      <c r="K277" t="s">
        <v>59</v>
      </c>
      <c r="L277" t="s">
        <v>63</v>
      </c>
      <c r="M277" t="s">
        <v>66</v>
      </c>
      <c r="N277">
        <v>2</v>
      </c>
      <c r="O277" t="s">
        <v>55</v>
      </c>
      <c r="P277" t="s">
        <v>71</v>
      </c>
      <c r="Q277" t="s">
        <v>76</v>
      </c>
      <c r="R277" t="s">
        <v>73</v>
      </c>
      <c r="S277" t="s">
        <v>53</v>
      </c>
      <c r="T277" t="s">
        <v>84</v>
      </c>
      <c r="U277" t="s">
        <v>53</v>
      </c>
      <c r="V277">
        <v>3</v>
      </c>
      <c r="W277" t="s">
        <v>53</v>
      </c>
      <c r="X277">
        <v>3</v>
      </c>
      <c r="Y277">
        <v>3</v>
      </c>
      <c r="Z277" t="s">
        <v>93</v>
      </c>
      <c r="AA277" t="s">
        <v>122</v>
      </c>
    </row>
    <row r="278" spans="1:27" x14ac:dyDescent="0.25">
      <c r="A278">
        <v>277</v>
      </c>
      <c r="B278" t="s">
        <v>407</v>
      </c>
      <c r="C278" s="1">
        <v>45084</v>
      </c>
      <c r="D278" s="2">
        <v>0.42803240740740739</v>
      </c>
      <c r="E278" t="s">
        <v>121</v>
      </c>
      <c r="F278">
        <v>34</v>
      </c>
      <c r="G278" t="s">
        <v>12</v>
      </c>
      <c r="H278" t="s">
        <v>21</v>
      </c>
      <c r="I278" t="s">
        <v>32</v>
      </c>
      <c r="J278" t="s">
        <v>53</v>
      </c>
      <c r="K278" t="s">
        <v>59</v>
      </c>
      <c r="L278" t="s">
        <v>64</v>
      </c>
      <c r="M278" t="s">
        <v>67</v>
      </c>
      <c r="N278">
        <v>2</v>
      </c>
      <c r="O278" t="s">
        <v>53</v>
      </c>
      <c r="P278" t="s">
        <v>54</v>
      </c>
      <c r="Q278" t="s">
        <v>75</v>
      </c>
      <c r="R278" t="s">
        <v>73</v>
      </c>
      <c r="S278" t="s">
        <v>55</v>
      </c>
      <c r="T278" t="s">
        <v>84</v>
      </c>
      <c r="U278" t="s">
        <v>53</v>
      </c>
      <c r="V278">
        <v>2</v>
      </c>
      <c r="W278" t="s">
        <v>53</v>
      </c>
      <c r="X278">
        <v>3</v>
      </c>
      <c r="Y278">
        <v>2</v>
      </c>
      <c r="Z278" t="s">
        <v>90</v>
      </c>
      <c r="AA278" t="s">
        <v>98</v>
      </c>
    </row>
    <row r="279" spans="1:27" x14ac:dyDescent="0.25">
      <c r="A279">
        <v>278</v>
      </c>
      <c r="B279" t="s">
        <v>408</v>
      </c>
      <c r="C279" s="1">
        <v>45084</v>
      </c>
      <c r="D279" s="2">
        <v>0.4284027777777778</v>
      </c>
      <c r="E279" t="s">
        <v>121</v>
      </c>
      <c r="F279">
        <v>23</v>
      </c>
      <c r="G279" t="s">
        <v>8</v>
      </c>
      <c r="H279" t="s">
        <v>20</v>
      </c>
      <c r="I279" t="s">
        <v>36</v>
      </c>
      <c r="J279" t="s">
        <v>54</v>
      </c>
      <c r="K279" t="s">
        <v>59</v>
      </c>
      <c r="L279" t="s">
        <v>64</v>
      </c>
      <c r="M279" t="s">
        <v>67</v>
      </c>
      <c r="N279">
        <v>3</v>
      </c>
      <c r="O279" t="s">
        <v>69</v>
      </c>
      <c r="P279" t="s">
        <v>54</v>
      </c>
      <c r="Q279" t="s">
        <v>75</v>
      </c>
      <c r="R279" t="s">
        <v>54</v>
      </c>
      <c r="S279" t="s">
        <v>53</v>
      </c>
      <c r="T279" t="s">
        <v>72</v>
      </c>
      <c r="U279" t="s">
        <v>54</v>
      </c>
      <c r="V279">
        <v>3</v>
      </c>
      <c r="W279" t="s">
        <v>54</v>
      </c>
      <c r="X279">
        <v>3</v>
      </c>
      <c r="Y279">
        <v>3</v>
      </c>
      <c r="Z279" t="s">
        <v>93</v>
      </c>
      <c r="AA279" t="s">
        <v>98</v>
      </c>
    </row>
    <row r="280" spans="1:27" x14ac:dyDescent="0.25">
      <c r="A280">
        <v>279</v>
      </c>
      <c r="B280" t="s">
        <v>409</v>
      </c>
      <c r="C280" s="1">
        <v>45084</v>
      </c>
      <c r="D280" s="2">
        <v>0.4289351851851852</v>
      </c>
      <c r="E280" t="s">
        <v>121</v>
      </c>
      <c r="F280">
        <v>45</v>
      </c>
      <c r="G280" t="s">
        <v>12</v>
      </c>
      <c r="H280" t="s">
        <v>21</v>
      </c>
      <c r="I280" t="s">
        <v>52</v>
      </c>
      <c r="J280" t="s">
        <v>53</v>
      </c>
      <c r="K280" t="s">
        <v>61</v>
      </c>
      <c r="L280" t="s">
        <v>65</v>
      </c>
      <c r="M280" t="s">
        <v>67</v>
      </c>
      <c r="N280">
        <v>2</v>
      </c>
      <c r="O280" t="s">
        <v>53</v>
      </c>
      <c r="P280" t="s">
        <v>54</v>
      </c>
      <c r="Q280" t="s">
        <v>52</v>
      </c>
      <c r="R280" t="s">
        <v>73</v>
      </c>
      <c r="S280" t="s">
        <v>53</v>
      </c>
      <c r="T280" t="s">
        <v>84</v>
      </c>
      <c r="U280" t="s">
        <v>53</v>
      </c>
      <c r="V280">
        <v>3</v>
      </c>
      <c r="W280" t="s">
        <v>53</v>
      </c>
      <c r="X280">
        <v>3</v>
      </c>
      <c r="Y280">
        <v>3</v>
      </c>
      <c r="Z280" t="s">
        <v>95</v>
      </c>
      <c r="AA280" t="s">
        <v>122</v>
      </c>
    </row>
    <row r="281" spans="1:27" x14ac:dyDescent="0.25">
      <c r="A281">
        <v>280</v>
      </c>
      <c r="B281" t="s">
        <v>410</v>
      </c>
      <c r="C281" s="1">
        <v>45084</v>
      </c>
      <c r="D281" s="2">
        <v>0.43065972222222221</v>
      </c>
      <c r="E281" t="s">
        <v>121</v>
      </c>
      <c r="F281">
        <v>26</v>
      </c>
      <c r="G281" t="s">
        <v>13</v>
      </c>
      <c r="H281" t="s">
        <v>18</v>
      </c>
      <c r="I281" t="s">
        <v>32</v>
      </c>
      <c r="J281" t="s">
        <v>55</v>
      </c>
      <c r="K281" t="s">
        <v>59</v>
      </c>
      <c r="L281" t="s">
        <v>65</v>
      </c>
      <c r="M281" t="s">
        <v>67</v>
      </c>
      <c r="N281">
        <v>5</v>
      </c>
      <c r="O281" t="s">
        <v>55</v>
      </c>
      <c r="P281" t="s">
        <v>61</v>
      </c>
      <c r="Q281" t="s">
        <v>76</v>
      </c>
      <c r="R281" t="s">
        <v>61</v>
      </c>
      <c r="S281" t="s">
        <v>55</v>
      </c>
      <c r="T281" t="s">
        <v>72</v>
      </c>
      <c r="U281" t="s">
        <v>55</v>
      </c>
      <c r="V281">
        <v>3</v>
      </c>
      <c r="W281" t="s">
        <v>55</v>
      </c>
      <c r="X281">
        <v>1</v>
      </c>
      <c r="Y281">
        <v>3</v>
      </c>
      <c r="Z281" t="s">
        <v>96</v>
      </c>
      <c r="AA281" t="s">
        <v>411</v>
      </c>
    </row>
    <row r="282" spans="1:27" x14ac:dyDescent="0.25">
      <c r="A282">
        <v>281</v>
      </c>
      <c r="B282" t="s">
        <v>412</v>
      </c>
      <c r="C282" s="1">
        <v>45084</v>
      </c>
      <c r="D282" s="2">
        <v>0.43125000000000002</v>
      </c>
      <c r="E282" t="s">
        <v>121</v>
      </c>
      <c r="F282">
        <v>34</v>
      </c>
      <c r="G282" t="s">
        <v>12</v>
      </c>
      <c r="H282" t="s">
        <v>17</v>
      </c>
      <c r="I282" t="s">
        <v>25</v>
      </c>
      <c r="J282" t="s">
        <v>53</v>
      </c>
      <c r="K282" t="s">
        <v>59</v>
      </c>
      <c r="L282" t="s">
        <v>63</v>
      </c>
      <c r="M282" t="s">
        <v>67</v>
      </c>
      <c r="N282">
        <v>2</v>
      </c>
      <c r="O282" t="s">
        <v>53</v>
      </c>
      <c r="P282" t="s">
        <v>73</v>
      </c>
      <c r="Q282" t="s">
        <v>75</v>
      </c>
      <c r="R282" t="s">
        <v>73</v>
      </c>
      <c r="S282" t="s">
        <v>53</v>
      </c>
      <c r="T282" t="s">
        <v>83</v>
      </c>
      <c r="U282" t="s">
        <v>53</v>
      </c>
      <c r="V282">
        <v>2</v>
      </c>
      <c r="W282" t="s">
        <v>53</v>
      </c>
      <c r="X282">
        <v>2</v>
      </c>
      <c r="Y282">
        <v>4</v>
      </c>
      <c r="Z282" t="s">
        <v>90</v>
      </c>
      <c r="AA282" t="s">
        <v>98</v>
      </c>
    </row>
    <row r="283" spans="1:27" x14ac:dyDescent="0.25">
      <c r="A283">
        <v>282</v>
      </c>
      <c r="B283" t="s">
        <v>413</v>
      </c>
      <c r="C283" s="1">
        <v>45084</v>
      </c>
      <c r="D283" s="2">
        <v>0.44104166666666667</v>
      </c>
      <c r="E283" t="s">
        <v>121</v>
      </c>
      <c r="F283">
        <v>21</v>
      </c>
      <c r="G283" t="s">
        <v>14</v>
      </c>
      <c r="H283" t="s">
        <v>21</v>
      </c>
      <c r="I283" t="s">
        <v>25</v>
      </c>
      <c r="J283" t="s">
        <v>55</v>
      </c>
      <c r="K283" t="s">
        <v>59</v>
      </c>
      <c r="L283" t="s">
        <v>64</v>
      </c>
      <c r="M283" t="s">
        <v>67</v>
      </c>
      <c r="N283">
        <v>3</v>
      </c>
      <c r="O283" t="s">
        <v>53</v>
      </c>
      <c r="P283" t="s">
        <v>61</v>
      </c>
      <c r="Q283" t="s">
        <v>75</v>
      </c>
      <c r="R283" t="s">
        <v>61</v>
      </c>
      <c r="S283" t="s">
        <v>55</v>
      </c>
      <c r="T283" t="s">
        <v>84</v>
      </c>
      <c r="U283" t="s">
        <v>53</v>
      </c>
      <c r="V283">
        <v>3</v>
      </c>
      <c r="W283" t="s">
        <v>53</v>
      </c>
      <c r="X283">
        <v>3</v>
      </c>
      <c r="Y283">
        <v>5</v>
      </c>
      <c r="Z283" t="s">
        <v>93</v>
      </c>
      <c r="AA283" t="s">
        <v>125</v>
      </c>
    </row>
    <row r="284" spans="1:27" x14ac:dyDescent="0.25">
      <c r="A284">
        <v>283</v>
      </c>
      <c r="B284" t="s">
        <v>414</v>
      </c>
      <c r="C284" s="1">
        <v>45084</v>
      </c>
      <c r="D284" s="2">
        <v>0.44364583333333335</v>
      </c>
      <c r="E284" t="s">
        <v>121</v>
      </c>
      <c r="F284">
        <v>23</v>
      </c>
      <c r="G284" t="s">
        <v>14</v>
      </c>
      <c r="H284" t="s">
        <v>17</v>
      </c>
      <c r="I284" t="s">
        <v>33</v>
      </c>
      <c r="J284" t="s">
        <v>54</v>
      </c>
      <c r="K284" t="s">
        <v>59</v>
      </c>
      <c r="L284" t="s">
        <v>65</v>
      </c>
      <c r="M284" t="s">
        <v>67</v>
      </c>
      <c r="N284">
        <v>3</v>
      </c>
      <c r="O284" t="s">
        <v>55</v>
      </c>
      <c r="P284" t="s">
        <v>54</v>
      </c>
      <c r="Q284" t="s">
        <v>76</v>
      </c>
      <c r="R284" t="s">
        <v>73</v>
      </c>
      <c r="S284" t="s">
        <v>53</v>
      </c>
      <c r="T284" t="s">
        <v>83</v>
      </c>
      <c r="U284" t="s">
        <v>53</v>
      </c>
      <c r="V284">
        <v>4</v>
      </c>
      <c r="W284" t="s">
        <v>54</v>
      </c>
      <c r="X284">
        <v>3</v>
      </c>
      <c r="Y284">
        <v>3</v>
      </c>
      <c r="Z284" t="s">
        <v>93</v>
      </c>
      <c r="AA284" t="s">
        <v>98</v>
      </c>
    </row>
    <row r="285" spans="1:27" x14ac:dyDescent="0.25">
      <c r="A285">
        <v>284</v>
      </c>
      <c r="B285" t="s">
        <v>415</v>
      </c>
      <c r="C285" s="1">
        <v>45084</v>
      </c>
      <c r="D285" s="2">
        <v>0.44399305555555557</v>
      </c>
      <c r="E285" t="s">
        <v>121</v>
      </c>
      <c r="F285">
        <v>41</v>
      </c>
      <c r="G285" t="s">
        <v>13</v>
      </c>
      <c r="H285" t="s">
        <v>19</v>
      </c>
      <c r="I285" t="s">
        <v>40</v>
      </c>
      <c r="J285" t="s">
        <v>53</v>
      </c>
      <c r="K285" t="s">
        <v>60</v>
      </c>
      <c r="L285" t="s">
        <v>65</v>
      </c>
      <c r="M285" t="s">
        <v>67</v>
      </c>
      <c r="N285">
        <v>1</v>
      </c>
      <c r="O285" t="s">
        <v>69</v>
      </c>
      <c r="P285" t="s">
        <v>73</v>
      </c>
      <c r="Q285" t="s">
        <v>75</v>
      </c>
      <c r="R285" t="s">
        <v>72</v>
      </c>
      <c r="S285" t="s">
        <v>55</v>
      </c>
      <c r="T285" t="s">
        <v>82</v>
      </c>
      <c r="U285" t="s">
        <v>55</v>
      </c>
      <c r="V285">
        <v>3</v>
      </c>
      <c r="W285" t="s">
        <v>55</v>
      </c>
      <c r="X285">
        <v>3</v>
      </c>
      <c r="Y285">
        <v>4</v>
      </c>
      <c r="Z285" t="s">
        <v>96</v>
      </c>
      <c r="AA285" t="s">
        <v>416</v>
      </c>
    </row>
    <row r="286" spans="1:27" x14ac:dyDescent="0.25">
      <c r="A286">
        <v>285</v>
      </c>
      <c r="B286" t="s">
        <v>417</v>
      </c>
      <c r="C286" s="1">
        <v>45084</v>
      </c>
      <c r="D286" s="2">
        <v>0.4445601851851852</v>
      </c>
      <c r="E286" t="s">
        <v>121</v>
      </c>
      <c r="F286">
        <v>32</v>
      </c>
      <c r="G286" t="s">
        <v>12</v>
      </c>
      <c r="H286" t="s">
        <v>17</v>
      </c>
      <c r="I286" t="s">
        <v>25</v>
      </c>
      <c r="J286" t="s">
        <v>54</v>
      </c>
      <c r="K286" t="s">
        <v>59</v>
      </c>
      <c r="L286" t="s">
        <v>64</v>
      </c>
      <c r="M286" t="s">
        <v>67</v>
      </c>
      <c r="N286">
        <v>4</v>
      </c>
      <c r="O286" t="s">
        <v>69</v>
      </c>
      <c r="P286" t="s">
        <v>61</v>
      </c>
      <c r="Q286" t="s">
        <v>76</v>
      </c>
      <c r="R286" t="s">
        <v>54</v>
      </c>
      <c r="S286" t="s">
        <v>53</v>
      </c>
      <c r="T286" t="s">
        <v>84</v>
      </c>
      <c r="U286" t="s">
        <v>53</v>
      </c>
      <c r="V286">
        <v>3</v>
      </c>
      <c r="W286" t="s">
        <v>53</v>
      </c>
      <c r="X286">
        <v>3</v>
      </c>
      <c r="Y286">
        <v>3</v>
      </c>
      <c r="Z286" t="s">
        <v>90</v>
      </c>
      <c r="AA286" t="s">
        <v>98</v>
      </c>
    </row>
    <row r="287" spans="1:27" x14ac:dyDescent="0.25">
      <c r="A287">
        <v>286</v>
      </c>
      <c r="B287" t="s">
        <v>418</v>
      </c>
      <c r="C287" s="1">
        <v>45084</v>
      </c>
      <c r="D287" s="2">
        <v>0.44525462962962964</v>
      </c>
      <c r="E287" t="s">
        <v>121</v>
      </c>
      <c r="F287">
        <v>23</v>
      </c>
      <c r="G287" t="s">
        <v>12</v>
      </c>
      <c r="H287" t="s">
        <v>21</v>
      </c>
      <c r="I287" t="s">
        <v>22</v>
      </c>
      <c r="J287" t="s">
        <v>54</v>
      </c>
      <c r="K287" t="s">
        <v>59</v>
      </c>
      <c r="L287" t="s">
        <v>64</v>
      </c>
      <c r="M287" t="s">
        <v>67</v>
      </c>
      <c r="N287">
        <v>3</v>
      </c>
      <c r="O287" t="s">
        <v>69</v>
      </c>
      <c r="P287" t="s">
        <v>61</v>
      </c>
      <c r="Q287" t="s">
        <v>76</v>
      </c>
      <c r="R287" t="s">
        <v>54</v>
      </c>
      <c r="S287" t="s">
        <v>53</v>
      </c>
      <c r="T287" t="s">
        <v>84</v>
      </c>
      <c r="U287" t="s">
        <v>53</v>
      </c>
      <c r="V287">
        <v>4</v>
      </c>
      <c r="W287" t="s">
        <v>54</v>
      </c>
      <c r="X287">
        <v>3</v>
      </c>
      <c r="Y287">
        <v>3</v>
      </c>
      <c r="Z287" t="s">
        <v>90</v>
      </c>
      <c r="AA287" t="s">
        <v>100</v>
      </c>
    </row>
    <row r="288" spans="1:27" x14ac:dyDescent="0.25">
      <c r="A288">
        <v>287</v>
      </c>
      <c r="B288" t="s">
        <v>419</v>
      </c>
      <c r="C288" s="1">
        <v>45084</v>
      </c>
      <c r="D288" s="2">
        <v>0.44611111111111112</v>
      </c>
      <c r="E288" t="s">
        <v>121</v>
      </c>
      <c r="F288">
        <v>22</v>
      </c>
      <c r="G288" t="s">
        <v>12</v>
      </c>
      <c r="H288" t="s">
        <v>19</v>
      </c>
      <c r="I288" t="s">
        <v>22</v>
      </c>
      <c r="J288" t="s">
        <v>55</v>
      </c>
      <c r="K288" t="s">
        <v>59</v>
      </c>
      <c r="L288" t="s">
        <v>65</v>
      </c>
      <c r="M288" t="s">
        <v>67</v>
      </c>
      <c r="N288">
        <v>3</v>
      </c>
      <c r="O288" t="s">
        <v>69</v>
      </c>
      <c r="P288" t="s">
        <v>54</v>
      </c>
      <c r="Q288" t="s">
        <v>75</v>
      </c>
      <c r="R288" t="s">
        <v>71</v>
      </c>
      <c r="S288" t="s">
        <v>53</v>
      </c>
      <c r="T288" t="s">
        <v>84</v>
      </c>
      <c r="U288" t="s">
        <v>54</v>
      </c>
      <c r="V288">
        <v>4</v>
      </c>
      <c r="W288" t="s">
        <v>54</v>
      </c>
      <c r="X288">
        <v>3</v>
      </c>
      <c r="Y288">
        <v>4</v>
      </c>
      <c r="Z288" t="s">
        <v>93</v>
      </c>
      <c r="AA288" t="s">
        <v>125</v>
      </c>
    </row>
    <row r="289" spans="1:27" x14ac:dyDescent="0.25">
      <c r="A289">
        <v>288</v>
      </c>
      <c r="B289" t="s">
        <v>420</v>
      </c>
      <c r="C289" s="1">
        <v>45084</v>
      </c>
      <c r="D289" s="2">
        <v>0.44770833333333332</v>
      </c>
      <c r="E289" t="s">
        <v>121</v>
      </c>
      <c r="F289">
        <v>48</v>
      </c>
      <c r="G289" t="s">
        <v>12</v>
      </c>
      <c r="H289" t="s">
        <v>19</v>
      </c>
      <c r="I289" t="s">
        <v>32</v>
      </c>
      <c r="J289" t="s">
        <v>55</v>
      </c>
      <c r="K289" t="s">
        <v>61</v>
      </c>
      <c r="L289" t="s">
        <v>65</v>
      </c>
      <c r="M289" t="s">
        <v>66</v>
      </c>
      <c r="N289">
        <v>4</v>
      </c>
      <c r="O289" t="s">
        <v>53</v>
      </c>
      <c r="P289" t="s">
        <v>61</v>
      </c>
      <c r="Q289" t="s">
        <v>77</v>
      </c>
      <c r="R289" t="s">
        <v>61</v>
      </c>
      <c r="S289" t="s">
        <v>53</v>
      </c>
      <c r="T289" t="s">
        <v>83</v>
      </c>
      <c r="U289" t="s">
        <v>53</v>
      </c>
      <c r="V289">
        <v>1</v>
      </c>
      <c r="W289" t="s">
        <v>54</v>
      </c>
      <c r="X289">
        <v>2</v>
      </c>
      <c r="Y289">
        <v>2</v>
      </c>
      <c r="Z289" t="s">
        <v>96</v>
      </c>
      <c r="AA289" t="s">
        <v>100</v>
      </c>
    </row>
    <row r="290" spans="1:27" x14ac:dyDescent="0.25">
      <c r="A290">
        <v>289</v>
      </c>
      <c r="B290" t="s">
        <v>421</v>
      </c>
      <c r="C290" s="1">
        <v>45084</v>
      </c>
      <c r="D290" s="2">
        <v>0.45699074074074075</v>
      </c>
      <c r="E290" t="s">
        <v>121</v>
      </c>
      <c r="F290">
        <v>32</v>
      </c>
      <c r="G290" t="s">
        <v>13</v>
      </c>
      <c r="H290" t="s">
        <v>17</v>
      </c>
      <c r="I290" t="s">
        <v>36</v>
      </c>
      <c r="J290" t="s">
        <v>55</v>
      </c>
      <c r="K290" t="s">
        <v>59</v>
      </c>
      <c r="L290" t="s">
        <v>64</v>
      </c>
      <c r="M290" t="s">
        <v>67</v>
      </c>
      <c r="N290">
        <v>3</v>
      </c>
      <c r="O290" t="s">
        <v>69</v>
      </c>
      <c r="P290" t="s">
        <v>61</v>
      </c>
      <c r="Q290" t="s">
        <v>76</v>
      </c>
      <c r="R290" t="s">
        <v>54</v>
      </c>
      <c r="S290" t="s">
        <v>55</v>
      </c>
      <c r="T290" t="s">
        <v>84</v>
      </c>
      <c r="U290" t="s">
        <v>55</v>
      </c>
      <c r="V290">
        <v>3</v>
      </c>
      <c r="W290" t="s">
        <v>54</v>
      </c>
      <c r="X290">
        <v>3</v>
      </c>
      <c r="Y290">
        <v>3</v>
      </c>
      <c r="Z290" t="s">
        <v>90</v>
      </c>
      <c r="AA290" t="s">
        <v>98</v>
      </c>
    </row>
    <row r="291" spans="1:27" x14ac:dyDescent="0.25">
      <c r="A291">
        <v>290</v>
      </c>
      <c r="B291" t="s">
        <v>422</v>
      </c>
      <c r="C291" s="1">
        <v>45084</v>
      </c>
      <c r="D291" s="2">
        <v>0.45770833333333333</v>
      </c>
      <c r="E291" t="s">
        <v>121</v>
      </c>
      <c r="F291">
        <v>28</v>
      </c>
      <c r="G291" t="s">
        <v>14</v>
      </c>
      <c r="H291" t="s">
        <v>17</v>
      </c>
      <c r="I291" t="s">
        <v>22</v>
      </c>
      <c r="J291" t="s">
        <v>54</v>
      </c>
      <c r="K291" t="s">
        <v>17</v>
      </c>
      <c r="L291" t="s">
        <v>63</v>
      </c>
      <c r="M291" t="s">
        <v>67</v>
      </c>
      <c r="N291">
        <v>3</v>
      </c>
      <c r="O291" t="s">
        <v>69</v>
      </c>
      <c r="P291" t="s">
        <v>54</v>
      </c>
      <c r="Q291" t="s">
        <v>77</v>
      </c>
      <c r="R291" t="s">
        <v>54</v>
      </c>
      <c r="S291" t="s">
        <v>53</v>
      </c>
      <c r="T291" t="s">
        <v>84</v>
      </c>
      <c r="U291" t="s">
        <v>54</v>
      </c>
      <c r="V291">
        <v>3</v>
      </c>
      <c r="W291" t="s">
        <v>53</v>
      </c>
      <c r="X291">
        <v>3</v>
      </c>
      <c r="Y291">
        <v>3</v>
      </c>
      <c r="Z291" t="s">
        <v>93</v>
      </c>
      <c r="AA291" t="s">
        <v>122</v>
      </c>
    </row>
    <row r="292" spans="1:27" x14ac:dyDescent="0.25">
      <c r="A292">
        <v>291</v>
      </c>
      <c r="B292" t="s">
        <v>423</v>
      </c>
      <c r="C292" s="1">
        <v>45084</v>
      </c>
      <c r="D292" s="2">
        <v>0.45850694444444445</v>
      </c>
      <c r="E292" t="s">
        <v>121</v>
      </c>
      <c r="F292">
        <v>23</v>
      </c>
      <c r="G292" t="s">
        <v>12</v>
      </c>
      <c r="H292" t="s">
        <v>21</v>
      </c>
      <c r="I292" t="s">
        <v>22</v>
      </c>
      <c r="J292" t="s">
        <v>55</v>
      </c>
      <c r="K292" t="s">
        <v>59</v>
      </c>
      <c r="L292" t="s">
        <v>64</v>
      </c>
      <c r="M292" t="s">
        <v>66</v>
      </c>
      <c r="N292">
        <v>3</v>
      </c>
      <c r="O292" t="s">
        <v>69</v>
      </c>
      <c r="P292" t="s">
        <v>61</v>
      </c>
      <c r="Q292" t="s">
        <v>75</v>
      </c>
      <c r="R292" t="s">
        <v>61</v>
      </c>
      <c r="S292" t="s">
        <v>53</v>
      </c>
      <c r="T292" t="s">
        <v>84</v>
      </c>
      <c r="U292" t="s">
        <v>54</v>
      </c>
      <c r="V292">
        <v>3</v>
      </c>
      <c r="W292" t="s">
        <v>54</v>
      </c>
      <c r="X292">
        <v>3</v>
      </c>
      <c r="Y292">
        <v>3</v>
      </c>
      <c r="Z292" t="s">
        <v>93</v>
      </c>
      <c r="AA292" t="s">
        <v>122</v>
      </c>
    </row>
    <row r="293" spans="1:27" x14ac:dyDescent="0.25">
      <c r="A293">
        <v>292</v>
      </c>
      <c r="B293" t="s">
        <v>424</v>
      </c>
      <c r="C293" s="1">
        <v>45084</v>
      </c>
      <c r="D293" s="2">
        <v>0.45951388888888889</v>
      </c>
      <c r="E293" t="s">
        <v>121</v>
      </c>
      <c r="F293">
        <v>23</v>
      </c>
      <c r="G293" t="s">
        <v>12</v>
      </c>
      <c r="H293" t="s">
        <v>17</v>
      </c>
      <c r="I293" t="s">
        <v>22</v>
      </c>
      <c r="J293" t="s">
        <v>53</v>
      </c>
      <c r="K293" t="s">
        <v>59</v>
      </c>
      <c r="L293" t="s">
        <v>63</v>
      </c>
      <c r="M293" t="s">
        <v>66</v>
      </c>
      <c r="N293">
        <v>3</v>
      </c>
      <c r="O293" t="s">
        <v>55</v>
      </c>
      <c r="P293" t="s">
        <v>61</v>
      </c>
      <c r="Q293" t="s">
        <v>75</v>
      </c>
      <c r="R293" t="s">
        <v>71</v>
      </c>
      <c r="S293" t="s">
        <v>55</v>
      </c>
      <c r="T293" t="s">
        <v>84</v>
      </c>
      <c r="U293" t="s">
        <v>53</v>
      </c>
      <c r="V293">
        <v>3</v>
      </c>
      <c r="W293" t="s">
        <v>54</v>
      </c>
      <c r="X293">
        <v>3</v>
      </c>
      <c r="Y293">
        <v>3</v>
      </c>
      <c r="Z293" t="s">
        <v>93</v>
      </c>
      <c r="AA293" t="s">
        <v>98</v>
      </c>
    </row>
    <row r="294" spans="1:27" x14ac:dyDescent="0.25">
      <c r="A294">
        <v>293</v>
      </c>
      <c r="B294" t="s">
        <v>425</v>
      </c>
      <c r="C294" s="1">
        <v>45084</v>
      </c>
      <c r="D294" s="2">
        <v>0.46024305555555556</v>
      </c>
      <c r="E294" t="s">
        <v>121</v>
      </c>
      <c r="F294">
        <v>26</v>
      </c>
      <c r="G294" t="s">
        <v>12</v>
      </c>
      <c r="H294" t="s">
        <v>19</v>
      </c>
      <c r="I294" t="s">
        <v>32</v>
      </c>
      <c r="J294" t="s">
        <v>54</v>
      </c>
      <c r="K294" t="s">
        <v>59</v>
      </c>
      <c r="L294" t="s">
        <v>63</v>
      </c>
      <c r="M294" t="s">
        <v>67</v>
      </c>
      <c r="N294">
        <v>3</v>
      </c>
      <c r="O294" t="s">
        <v>69</v>
      </c>
      <c r="P294" t="s">
        <v>54</v>
      </c>
      <c r="Q294" t="s">
        <v>75</v>
      </c>
      <c r="R294" t="s">
        <v>54</v>
      </c>
      <c r="S294" t="s">
        <v>55</v>
      </c>
      <c r="T294" t="s">
        <v>84</v>
      </c>
      <c r="U294" t="s">
        <v>53</v>
      </c>
      <c r="V294">
        <v>4</v>
      </c>
      <c r="W294" t="s">
        <v>54</v>
      </c>
      <c r="X294">
        <v>3</v>
      </c>
      <c r="Y294">
        <v>3</v>
      </c>
      <c r="Z294" t="s">
        <v>90</v>
      </c>
      <c r="AA294" t="s">
        <v>122</v>
      </c>
    </row>
    <row r="295" spans="1:27" x14ac:dyDescent="0.25">
      <c r="A295">
        <v>294</v>
      </c>
      <c r="B295" t="s">
        <v>426</v>
      </c>
      <c r="C295" s="1">
        <v>45084</v>
      </c>
      <c r="D295" s="2">
        <v>0.46099537037037036</v>
      </c>
      <c r="E295" t="s">
        <v>121</v>
      </c>
      <c r="F295">
        <v>34</v>
      </c>
      <c r="G295" t="s">
        <v>12</v>
      </c>
      <c r="H295" t="s">
        <v>19</v>
      </c>
      <c r="I295" t="s">
        <v>22</v>
      </c>
      <c r="J295" t="s">
        <v>54</v>
      </c>
      <c r="K295" t="s">
        <v>59</v>
      </c>
      <c r="L295" t="s">
        <v>63</v>
      </c>
      <c r="M295" t="s">
        <v>67</v>
      </c>
      <c r="N295">
        <v>3</v>
      </c>
      <c r="O295" t="s">
        <v>69</v>
      </c>
      <c r="P295" t="s">
        <v>54</v>
      </c>
      <c r="Q295" t="s">
        <v>75</v>
      </c>
      <c r="R295" t="s">
        <v>54</v>
      </c>
      <c r="S295" t="s">
        <v>53</v>
      </c>
      <c r="T295" t="s">
        <v>83</v>
      </c>
      <c r="U295" t="s">
        <v>54</v>
      </c>
      <c r="V295">
        <v>4</v>
      </c>
      <c r="W295" t="s">
        <v>54</v>
      </c>
      <c r="X295">
        <v>3</v>
      </c>
      <c r="Y295">
        <v>3</v>
      </c>
      <c r="Z295" t="s">
        <v>95</v>
      </c>
      <c r="AA295" t="s">
        <v>122</v>
      </c>
    </row>
    <row r="296" spans="1:27" x14ac:dyDescent="0.25">
      <c r="A296">
        <v>295</v>
      </c>
      <c r="B296" t="s">
        <v>427</v>
      </c>
      <c r="C296" s="1">
        <v>45084</v>
      </c>
      <c r="D296" s="2">
        <v>0.46202546296296299</v>
      </c>
      <c r="E296" t="s">
        <v>121</v>
      </c>
      <c r="F296">
        <v>23</v>
      </c>
      <c r="G296" t="s">
        <v>12</v>
      </c>
      <c r="H296" t="s">
        <v>19</v>
      </c>
      <c r="I296" t="s">
        <v>22</v>
      </c>
      <c r="J296" t="s">
        <v>54</v>
      </c>
      <c r="K296" t="s">
        <v>59</v>
      </c>
      <c r="L296" t="s">
        <v>64</v>
      </c>
      <c r="M296" t="s">
        <v>66</v>
      </c>
      <c r="N296">
        <v>3</v>
      </c>
      <c r="O296" t="s">
        <v>69</v>
      </c>
      <c r="P296" t="s">
        <v>54</v>
      </c>
      <c r="Q296" t="s">
        <v>76</v>
      </c>
      <c r="R296" t="s">
        <v>54</v>
      </c>
      <c r="S296" t="s">
        <v>55</v>
      </c>
      <c r="T296" t="s">
        <v>82</v>
      </c>
      <c r="U296" t="s">
        <v>55</v>
      </c>
      <c r="V296">
        <v>3</v>
      </c>
      <c r="W296" t="s">
        <v>54</v>
      </c>
      <c r="X296">
        <v>3</v>
      </c>
      <c r="Y296">
        <v>3</v>
      </c>
      <c r="Z296" t="s">
        <v>93</v>
      </c>
      <c r="AA296" t="s">
        <v>122</v>
      </c>
    </row>
    <row r="297" spans="1:27" x14ac:dyDescent="0.25">
      <c r="A297">
        <v>296</v>
      </c>
      <c r="B297" t="s">
        <v>428</v>
      </c>
      <c r="C297" s="1">
        <v>45084</v>
      </c>
      <c r="D297" s="2">
        <v>0.46296296296296297</v>
      </c>
      <c r="E297" t="s">
        <v>121</v>
      </c>
      <c r="F297">
        <v>22</v>
      </c>
      <c r="G297" t="s">
        <v>12</v>
      </c>
      <c r="H297" t="s">
        <v>21</v>
      </c>
      <c r="I297" t="s">
        <v>32</v>
      </c>
      <c r="J297" t="s">
        <v>54</v>
      </c>
      <c r="K297" t="s">
        <v>17</v>
      </c>
      <c r="L297" t="s">
        <v>64</v>
      </c>
      <c r="M297" t="s">
        <v>67</v>
      </c>
      <c r="N297">
        <v>3</v>
      </c>
      <c r="O297" t="s">
        <v>69</v>
      </c>
      <c r="P297" t="s">
        <v>54</v>
      </c>
      <c r="Q297" t="s">
        <v>76</v>
      </c>
      <c r="R297" t="s">
        <v>54</v>
      </c>
      <c r="S297" t="s">
        <v>55</v>
      </c>
      <c r="T297" t="s">
        <v>84</v>
      </c>
      <c r="U297" t="s">
        <v>54</v>
      </c>
      <c r="V297">
        <v>3</v>
      </c>
      <c r="W297" t="s">
        <v>54</v>
      </c>
      <c r="X297">
        <v>3</v>
      </c>
      <c r="Y297">
        <v>3</v>
      </c>
      <c r="Z297" t="s">
        <v>93</v>
      </c>
      <c r="AA297" t="s">
        <v>122</v>
      </c>
    </row>
    <row r="298" spans="1:27" x14ac:dyDescent="0.25">
      <c r="A298">
        <v>297</v>
      </c>
      <c r="B298" t="s">
        <v>429</v>
      </c>
      <c r="C298" s="1">
        <v>45084</v>
      </c>
      <c r="D298" s="2">
        <v>0.46383101851851855</v>
      </c>
      <c r="E298" t="s">
        <v>121</v>
      </c>
      <c r="F298">
        <v>32</v>
      </c>
      <c r="G298" t="s">
        <v>14</v>
      </c>
      <c r="H298" t="s">
        <v>20</v>
      </c>
      <c r="I298" t="s">
        <v>32</v>
      </c>
      <c r="J298" t="s">
        <v>54</v>
      </c>
      <c r="K298" t="s">
        <v>59</v>
      </c>
      <c r="L298" t="s">
        <v>63</v>
      </c>
      <c r="M298" t="s">
        <v>67</v>
      </c>
      <c r="N298">
        <v>3</v>
      </c>
      <c r="O298" t="s">
        <v>69</v>
      </c>
      <c r="P298" t="s">
        <v>72</v>
      </c>
      <c r="Q298" t="s">
        <v>75</v>
      </c>
      <c r="R298" t="s">
        <v>54</v>
      </c>
      <c r="S298" t="s">
        <v>53</v>
      </c>
      <c r="T298" t="s">
        <v>84</v>
      </c>
      <c r="U298" t="s">
        <v>54</v>
      </c>
      <c r="V298">
        <v>3</v>
      </c>
      <c r="W298" t="s">
        <v>54</v>
      </c>
      <c r="X298">
        <v>3</v>
      </c>
      <c r="Y298">
        <v>4</v>
      </c>
      <c r="Z298" t="s">
        <v>93</v>
      </c>
      <c r="AA298" t="s">
        <v>122</v>
      </c>
    </row>
    <row r="299" spans="1:27" x14ac:dyDescent="0.25">
      <c r="A299">
        <v>298</v>
      </c>
      <c r="B299" t="s">
        <v>430</v>
      </c>
      <c r="C299" s="1">
        <v>45084</v>
      </c>
      <c r="D299" s="2">
        <v>0.46449074074074076</v>
      </c>
      <c r="E299" t="s">
        <v>121</v>
      </c>
      <c r="F299">
        <v>47</v>
      </c>
      <c r="G299" t="s">
        <v>12</v>
      </c>
      <c r="H299" t="s">
        <v>20</v>
      </c>
      <c r="I299" t="s">
        <v>32</v>
      </c>
      <c r="J299" t="s">
        <v>53</v>
      </c>
      <c r="K299" t="s">
        <v>60</v>
      </c>
      <c r="L299" t="s">
        <v>63</v>
      </c>
      <c r="M299" t="s">
        <v>67</v>
      </c>
      <c r="N299">
        <v>2</v>
      </c>
      <c r="O299" t="s">
        <v>55</v>
      </c>
      <c r="P299" t="s">
        <v>73</v>
      </c>
      <c r="Q299" t="s">
        <v>77</v>
      </c>
      <c r="R299" t="s">
        <v>54</v>
      </c>
      <c r="S299" t="s">
        <v>55</v>
      </c>
      <c r="T299" t="s">
        <v>83</v>
      </c>
      <c r="U299" t="s">
        <v>55</v>
      </c>
      <c r="V299">
        <v>3</v>
      </c>
      <c r="W299" t="s">
        <v>54</v>
      </c>
      <c r="X299">
        <v>2</v>
      </c>
      <c r="Y299">
        <v>3</v>
      </c>
      <c r="Z299" t="s">
        <v>95</v>
      </c>
      <c r="AA299" t="s">
        <v>100</v>
      </c>
    </row>
    <row r="300" spans="1:27" x14ac:dyDescent="0.25">
      <c r="A300">
        <v>299</v>
      </c>
      <c r="B300" t="s">
        <v>431</v>
      </c>
      <c r="C300" s="1">
        <v>45084</v>
      </c>
      <c r="D300" s="2">
        <v>0.46538194444444442</v>
      </c>
      <c r="E300" t="s">
        <v>121</v>
      </c>
      <c r="F300">
        <v>22</v>
      </c>
      <c r="G300" t="s">
        <v>12</v>
      </c>
      <c r="H300" t="s">
        <v>17</v>
      </c>
      <c r="I300" t="s">
        <v>22</v>
      </c>
      <c r="J300" t="s">
        <v>54</v>
      </c>
      <c r="K300" t="s">
        <v>59</v>
      </c>
      <c r="L300" t="s">
        <v>63</v>
      </c>
      <c r="M300" t="s">
        <v>67</v>
      </c>
      <c r="N300">
        <v>3</v>
      </c>
      <c r="O300" t="s">
        <v>69</v>
      </c>
      <c r="P300" t="s">
        <v>54</v>
      </c>
      <c r="Q300" t="s">
        <v>75</v>
      </c>
      <c r="R300" t="s">
        <v>54</v>
      </c>
      <c r="S300" t="s">
        <v>53</v>
      </c>
      <c r="T300" t="s">
        <v>84</v>
      </c>
      <c r="U300" t="s">
        <v>55</v>
      </c>
      <c r="V300">
        <v>3</v>
      </c>
      <c r="W300" t="s">
        <v>54</v>
      </c>
      <c r="X300">
        <v>3</v>
      </c>
      <c r="Y300">
        <v>3</v>
      </c>
      <c r="Z300" t="s">
        <v>93</v>
      </c>
      <c r="AA300" t="s">
        <v>122</v>
      </c>
    </row>
    <row r="301" spans="1:27" x14ac:dyDescent="0.25">
      <c r="A301">
        <v>300</v>
      </c>
      <c r="B301" t="s">
        <v>432</v>
      </c>
      <c r="C301" s="1">
        <v>45085</v>
      </c>
      <c r="D301" s="2">
        <v>0.14121527777777779</v>
      </c>
      <c r="E301" t="s">
        <v>163</v>
      </c>
      <c r="F301">
        <v>47</v>
      </c>
      <c r="G301" t="s">
        <v>13</v>
      </c>
      <c r="H301" t="s">
        <v>17</v>
      </c>
      <c r="I301" t="s">
        <v>34</v>
      </c>
      <c r="J301" t="s">
        <v>53</v>
      </c>
      <c r="K301" t="s">
        <v>59</v>
      </c>
      <c r="L301" t="s">
        <v>64</v>
      </c>
      <c r="M301" t="s">
        <v>67</v>
      </c>
      <c r="N301">
        <v>2</v>
      </c>
      <c r="O301" t="s">
        <v>55</v>
      </c>
      <c r="P301" t="s">
        <v>73</v>
      </c>
      <c r="Q301" t="s">
        <v>75</v>
      </c>
      <c r="R301" t="s">
        <v>73</v>
      </c>
      <c r="S301" t="s">
        <v>53</v>
      </c>
      <c r="T301" t="s">
        <v>83</v>
      </c>
      <c r="U301" t="s">
        <v>53</v>
      </c>
      <c r="V301">
        <v>3</v>
      </c>
      <c r="W301" t="s">
        <v>55</v>
      </c>
      <c r="X301">
        <v>2</v>
      </c>
      <c r="Y301">
        <v>2</v>
      </c>
      <c r="Z301" t="s">
        <v>90</v>
      </c>
      <c r="AA301" t="s">
        <v>125</v>
      </c>
    </row>
    <row r="302" spans="1:27" x14ac:dyDescent="0.25">
      <c r="A302">
        <v>301</v>
      </c>
      <c r="B302" t="s">
        <v>433</v>
      </c>
      <c r="C302" s="1">
        <v>45085</v>
      </c>
      <c r="D302" s="2">
        <v>0.1413888888888889</v>
      </c>
      <c r="E302" t="s">
        <v>163</v>
      </c>
      <c r="F302">
        <v>22</v>
      </c>
      <c r="G302" t="s">
        <v>12</v>
      </c>
      <c r="H302" t="s">
        <v>17</v>
      </c>
      <c r="I302" t="s">
        <v>40</v>
      </c>
      <c r="J302" t="s">
        <v>53</v>
      </c>
      <c r="K302" t="s">
        <v>60</v>
      </c>
      <c r="L302" t="s">
        <v>65</v>
      </c>
      <c r="M302" t="s">
        <v>67</v>
      </c>
      <c r="N302">
        <v>1</v>
      </c>
      <c r="O302" t="s">
        <v>55</v>
      </c>
      <c r="P302" t="s">
        <v>54</v>
      </c>
      <c r="Q302" t="s">
        <v>76</v>
      </c>
      <c r="R302" t="s">
        <v>73</v>
      </c>
      <c r="S302" t="s">
        <v>53</v>
      </c>
      <c r="T302" t="s">
        <v>82</v>
      </c>
      <c r="U302" t="s">
        <v>55</v>
      </c>
      <c r="V302">
        <v>1</v>
      </c>
      <c r="W302" t="s">
        <v>54</v>
      </c>
      <c r="X302">
        <v>2</v>
      </c>
      <c r="Y302">
        <v>1</v>
      </c>
      <c r="Z302" t="s">
        <v>90</v>
      </c>
      <c r="AA302" t="s">
        <v>98</v>
      </c>
    </row>
    <row r="303" spans="1:27" x14ac:dyDescent="0.25">
      <c r="A303">
        <v>302</v>
      </c>
      <c r="B303" t="s">
        <v>434</v>
      </c>
      <c r="C303" s="1">
        <v>45085</v>
      </c>
      <c r="D303" s="2">
        <v>0.14164351851851853</v>
      </c>
      <c r="E303" t="s">
        <v>163</v>
      </c>
      <c r="F303">
        <v>45</v>
      </c>
      <c r="G303" t="s">
        <v>14</v>
      </c>
      <c r="H303" t="s">
        <v>20</v>
      </c>
      <c r="I303" t="s">
        <v>37</v>
      </c>
      <c r="J303" t="s">
        <v>54</v>
      </c>
      <c r="K303" t="s">
        <v>61</v>
      </c>
      <c r="L303" t="s">
        <v>52</v>
      </c>
      <c r="M303" t="s">
        <v>66</v>
      </c>
      <c r="N303">
        <v>5</v>
      </c>
      <c r="O303" t="s">
        <v>69</v>
      </c>
      <c r="P303" t="s">
        <v>72</v>
      </c>
      <c r="Q303" t="s">
        <v>52</v>
      </c>
      <c r="R303" t="s">
        <v>72</v>
      </c>
      <c r="S303" t="s">
        <v>53</v>
      </c>
      <c r="T303" t="s">
        <v>72</v>
      </c>
      <c r="U303" t="s">
        <v>54</v>
      </c>
      <c r="V303">
        <v>5</v>
      </c>
      <c r="W303" t="s">
        <v>54</v>
      </c>
      <c r="X303">
        <v>5</v>
      </c>
      <c r="Y303">
        <v>5</v>
      </c>
      <c r="Z303" t="s">
        <v>95</v>
      </c>
      <c r="AA303" t="s">
        <v>125</v>
      </c>
    </row>
    <row r="304" spans="1:27" x14ac:dyDescent="0.25">
      <c r="A304">
        <v>303</v>
      </c>
      <c r="B304" t="s">
        <v>435</v>
      </c>
      <c r="C304" s="1">
        <v>45085</v>
      </c>
      <c r="D304" s="2">
        <v>0.14209490740740741</v>
      </c>
      <c r="E304" t="s">
        <v>163</v>
      </c>
      <c r="F304">
        <v>21</v>
      </c>
      <c r="G304" t="s">
        <v>13</v>
      </c>
      <c r="H304" t="s">
        <v>18</v>
      </c>
      <c r="I304" t="s">
        <v>52</v>
      </c>
      <c r="J304" t="s">
        <v>54</v>
      </c>
      <c r="K304" t="s">
        <v>61</v>
      </c>
      <c r="L304" t="s">
        <v>52</v>
      </c>
      <c r="M304" t="s">
        <v>66</v>
      </c>
      <c r="N304">
        <v>4</v>
      </c>
      <c r="O304" t="s">
        <v>69</v>
      </c>
      <c r="P304" t="s">
        <v>61</v>
      </c>
      <c r="Q304" t="s">
        <v>75</v>
      </c>
      <c r="R304" t="s">
        <v>61</v>
      </c>
      <c r="S304" t="s">
        <v>53</v>
      </c>
      <c r="T304" t="s">
        <v>61</v>
      </c>
      <c r="U304" t="s">
        <v>53</v>
      </c>
      <c r="V304">
        <v>4</v>
      </c>
      <c r="W304" t="s">
        <v>54</v>
      </c>
      <c r="X304">
        <v>4</v>
      </c>
      <c r="Y304">
        <v>4</v>
      </c>
      <c r="Z304" t="s">
        <v>96</v>
      </c>
      <c r="AA304" t="s">
        <v>100</v>
      </c>
    </row>
    <row r="305" spans="1:27" x14ac:dyDescent="0.25">
      <c r="A305">
        <v>304</v>
      </c>
      <c r="B305" t="s">
        <v>436</v>
      </c>
      <c r="C305" s="1">
        <v>45085</v>
      </c>
      <c r="D305" s="2">
        <v>0.14252314814814815</v>
      </c>
      <c r="E305" t="s">
        <v>163</v>
      </c>
      <c r="F305">
        <v>27</v>
      </c>
      <c r="G305" t="s">
        <v>8</v>
      </c>
      <c r="H305" t="s">
        <v>17</v>
      </c>
      <c r="I305" t="s">
        <v>25</v>
      </c>
      <c r="J305" t="s">
        <v>53</v>
      </c>
      <c r="K305" t="s">
        <v>17</v>
      </c>
      <c r="L305" t="s">
        <v>63</v>
      </c>
      <c r="M305" t="s">
        <v>67</v>
      </c>
      <c r="N305">
        <v>2</v>
      </c>
      <c r="O305" t="s">
        <v>53</v>
      </c>
      <c r="P305" t="s">
        <v>73</v>
      </c>
      <c r="Q305" t="s">
        <v>76</v>
      </c>
      <c r="R305" t="s">
        <v>73</v>
      </c>
      <c r="S305" t="s">
        <v>55</v>
      </c>
      <c r="T305" t="s">
        <v>82</v>
      </c>
      <c r="U305" t="s">
        <v>53</v>
      </c>
      <c r="V305">
        <v>2</v>
      </c>
      <c r="W305" t="s">
        <v>55</v>
      </c>
      <c r="X305">
        <v>2</v>
      </c>
      <c r="Y305">
        <v>2</v>
      </c>
      <c r="Z305" t="s">
        <v>96</v>
      </c>
      <c r="AA305" t="s">
        <v>125</v>
      </c>
    </row>
    <row r="306" spans="1:27" x14ac:dyDescent="0.25">
      <c r="A306">
        <v>305</v>
      </c>
      <c r="B306" t="s">
        <v>437</v>
      </c>
      <c r="C306" s="1">
        <v>45085</v>
      </c>
      <c r="D306" s="2">
        <v>0.14273148148148149</v>
      </c>
      <c r="E306" t="s">
        <v>163</v>
      </c>
      <c r="F306">
        <v>37</v>
      </c>
      <c r="G306" t="s">
        <v>13</v>
      </c>
      <c r="H306" t="s">
        <v>18</v>
      </c>
      <c r="I306" t="s">
        <v>49</v>
      </c>
      <c r="J306" t="s">
        <v>54</v>
      </c>
      <c r="K306" t="s">
        <v>59</v>
      </c>
      <c r="L306" t="s">
        <v>65</v>
      </c>
      <c r="M306" t="s">
        <v>67</v>
      </c>
      <c r="N306">
        <v>1</v>
      </c>
      <c r="O306" t="s">
        <v>69</v>
      </c>
      <c r="P306" t="s">
        <v>54</v>
      </c>
      <c r="Q306" t="s">
        <v>75</v>
      </c>
      <c r="R306" t="s">
        <v>54</v>
      </c>
      <c r="S306" t="s">
        <v>55</v>
      </c>
      <c r="T306" t="s">
        <v>82</v>
      </c>
      <c r="U306" t="s">
        <v>54</v>
      </c>
      <c r="V306">
        <v>2</v>
      </c>
      <c r="W306" t="s">
        <v>54</v>
      </c>
      <c r="X306">
        <v>2</v>
      </c>
      <c r="Y306">
        <v>1</v>
      </c>
      <c r="Z306" t="s">
        <v>96</v>
      </c>
      <c r="AA306" t="s">
        <v>98</v>
      </c>
    </row>
    <row r="307" spans="1:27" x14ac:dyDescent="0.25">
      <c r="A307">
        <v>306</v>
      </c>
      <c r="B307" t="s">
        <v>438</v>
      </c>
      <c r="C307" s="1">
        <v>45085</v>
      </c>
      <c r="D307" s="2">
        <v>0.14309027777777777</v>
      </c>
      <c r="E307" t="s">
        <v>163</v>
      </c>
      <c r="F307">
        <v>33</v>
      </c>
      <c r="G307" t="s">
        <v>12</v>
      </c>
      <c r="H307" t="s">
        <v>19</v>
      </c>
      <c r="I307" t="s">
        <v>40</v>
      </c>
      <c r="J307" t="s">
        <v>53</v>
      </c>
      <c r="K307" t="s">
        <v>17</v>
      </c>
      <c r="L307" t="s">
        <v>63</v>
      </c>
      <c r="M307" t="s">
        <v>67</v>
      </c>
      <c r="N307">
        <v>1</v>
      </c>
      <c r="O307" t="s">
        <v>55</v>
      </c>
      <c r="P307" t="s">
        <v>71</v>
      </c>
      <c r="Q307" t="s">
        <v>75</v>
      </c>
      <c r="R307" t="s">
        <v>73</v>
      </c>
      <c r="S307" t="s">
        <v>55</v>
      </c>
      <c r="T307" t="s">
        <v>83</v>
      </c>
      <c r="U307" t="s">
        <v>55</v>
      </c>
      <c r="V307">
        <v>2</v>
      </c>
      <c r="W307" t="s">
        <v>53</v>
      </c>
      <c r="X307">
        <v>3</v>
      </c>
      <c r="Y307">
        <v>2</v>
      </c>
      <c r="Z307" t="s">
        <v>96</v>
      </c>
      <c r="AA307" t="s">
        <v>122</v>
      </c>
    </row>
    <row r="308" spans="1:27" x14ac:dyDescent="0.25">
      <c r="A308">
        <v>307</v>
      </c>
      <c r="B308" t="s">
        <v>439</v>
      </c>
      <c r="C308" s="1">
        <v>45085</v>
      </c>
      <c r="D308" s="2">
        <v>0.14349537037037038</v>
      </c>
      <c r="E308" t="s">
        <v>163</v>
      </c>
      <c r="F308">
        <v>22</v>
      </c>
      <c r="G308" t="s">
        <v>8</v>
      </c>
      <c r="H308" t="s">
        <v>21</v>
      </c>
      <c r="I308" t="s">
        <v>22</v>
      </c>
      <c r="J308" t="s">
        <v>53</v>
      </c>
      <c r="K308" t="s">
        <v>17</v>
      </c>
      <c r="L308" t="s">
        <v>63</v>
      </c>
      <c r="M308" t="s">
        <v>66</v>
      </c>
      <c r="N308">
        <v>3</v>
      </c>
      <c r="O308" t="s">
        <v>53</v>
      </c>
      <c r="P308" t="s">
        <v>73</v>
      </c>
      <c r="Q308" t="s">
        <v>75</v>
      </c>
      <c r="R308" t="s">
        <v>73</v>
      </c>
      <c r="S308" t="s">
        <v>53</v>
      </c>
      <c r="T308" t="s">
        <v>84</v>
      </c>
      <c r="U308" t="s">
        <v>53</v>
      </c>
      <c r="V308">
        <v>2</v>
      </c>
      <c r="W308" t="s">
        <v>53</v>
      </c>
      <c r="X308">
        <v>2</v>
      </c>
      <c r="Y308">
        <v>3</v>
      </c>
      <c r="Z308" t="s">
        <v>93</v>
      </c>
      <c r="AA308" t="s">
        <v>98</v>
      </c>
    </row>
    <row r="309" spans="1:27" x14ac:dyDescent="0.25">
      <c r="A309">
        <v>308</v>
      </c>
      <c r="B309" t="s">
        <v>440</v>
      </c>
      <c r="C309" s="1">
        <v>45085</v>
      </c>
      <c r="D309" s="2">
        <v>0.14401620370370372</v>
      </c>
      <c r="E309" t="s">
        <v>163</v>
      </c>
      <c r="F309">
        <v>25</v>
      </c>
      <c r="G309" t="s">
        <v>13</v>
      </c>
      <c r="H309" t="s">
        <v>17</v>
      </c>
      <c r="I309" t="s">
        <v>33</v>
      </c>
      <c r="J309" t="s">
        <v>53</v>
      </c>
      <c r="K309" t="s">
        <v>60</v>
      </c>
      <c r="L309" t="s">
        <v>64</v>
      </c>
      <c r="M309" t="s">
        <v>67</v>
      </c>
      <c r="N309">
        <v>3</v>
      </c>
      <c r="O309" t="s">
        <v>53</v>
      </c>
      <c r="P309" t="s">
        <v>73</v>
      </c>
      <c r="Q309" t="s">
        <v>75</v>
      </c>
      <c r="R309" t="s">
        <v>73</v>
      </c>
      <c r="S309" t="s">
        <v>53</v>
      </c>
      <c r="T309" t="s">
        <v>83</v>
      </c>
      <c r="U309" t="s">
        <v>53</v>
      </c>
      <c r="V309">
        <v>3</v>
      </c>
      <c r="W309" t="s">
        <v>53</v>
      </c>
      <c r="X309">
        <v>3</v>
      </c>
      <c r="Y309">
        <v>3</v>
      </c>
      <c r="Z309" t="s">
        <v>96</v>
      </c>
      <c r="AA309" t="s">
        <v>125</v>
      </c>
    </row>
    <row r="310" spans="1:27" x14ac:dyDescent="0.25">
      <c r="A310">
        <v>309</v>
      </c>
      <c r="B310" t="s">
        <v>441</v>
      </c>
      <c r="C310" s="1">
        <v>45085</v>
      </c>
      <c r="D310" s="2">
        <v>0.14440972222222223</v>
      </c>
      <c r="E310" t="s">
        <v>163</v>
      </c>
      <c r="F310">
        <v>28</v>
      </c>
      <c r="G310" t="s">
        <v>12</v>
      </c>
      <c r="H310" t="s">
        <v>17</v>
      </c>
      <c r="I310" t="s">
        <v>40</v>
      </c>
      <c r="J310" t="s">
        <v>55</v>
      </c>
      <c r="K310" t="s">
        <v>60</v>
      </c>
      <c r="L310" t="s">
        <v>65</v>
      </c>
      <c r="M310" t="s">
        <v>67</v>
      </c>
      <c r="N310">
        <v>1</v>
      </c>
      <c r="O310" t="s">
        <v>55</v>
      </c>
      <c r="P310" t="s">
        <v>73</v>
      </c>
      <c r="Q310" t="s">
        <v>76</v>
      </c>
      <c r="R310" t="s">
        <v>73</v>
      </c>
      <c r="S310" t="s">
        <v>53</v>
      </c>
      <c r="T310" t="s">
        <v>83</v>
      </c>
      <c r="U310" t="s">
        <v>55</v>
      </c>
      <c r="V310">
        <v>1</v>
      </c>
      <c r="W310" t="s">
        <v>55</v>
      </c>
      <c r="X310">
        <v>1</v>
      </c>
      <c r="Y310">
        <v>1</v>
      </c>
      <c r="Z310" t="s">
        <v>93</v>
      </c>
      <c r="AA310" t="s">
        <v>98</v>
      </c>
    </row>
    <row r="311" spans="1:27" x14ac:dyDescent="0.25">
      <c r="A311">
        <v>310</v>
      </c>
      <c r="B311" t="s">
        <v>442</v>
      </c>
      <c r="C311" s="1">
        <v>45085</v>
      </c>
      <c r="D311" s="2">
        <v>0.14471064814814816</v>
      </c>
      <c r="E311" t="s">
        <v>163</v>
      </c>
      <c r="F311">
        <v>17</v>
      </c>
      <c r="G311" t="s">
        <v>14</v>
      </c>
      <c r="H311" t="s">
        <v>17</v>
      </c>
      <c r="I311" t="s">
        <v>34</v>
      </c>
      <c r="J311" t="s">
        <v>53</v>
      </c>
      <c r="K311" t="s">
        <v>61</v>
      </c>
      <c r="L311" t="s">
        <v>64</v>
      </c>
      <c r="M311" t="s">
        <v>66</v>
      </c>
      <c r="N311">
        <v>3</v>
      </c>
      <c r="O311" t="s">
        <v>53</v>
      </c>
      <c r="P311" t="s">
        <v>73</v>
      </c>
      <c r="Q311" t="s">
        <v>75</v>
      </c>
      <c r="R311" t="s">
        <v>72</v>
      </c>
      <c r="S311" t="s">
        <v>53</v>
      </c>
      <c r="T311" t="s">
        <v>72</v>
      </c>
      <c r="U311" t="s">
        <v>54</v>
      </c>
      <c r="V311">
        <v>5</v>
      </c>
      <c r="W311" t="s">
        <v>54</v>
      </c>
      <c r="X311">
        <v>5</v>
      </c>
      <c r="Y311">
        <v>5</v>
      </c>
      <c r="Z311" t="s">
        <v>95</v>
      </c>
      <c r="AA311" t="s">
        <v>100</v>
      </c>
    </row>
    <row r="312" spans="1:27" x14ac:dyDescent="0.25">
      <c r="A312">
        <v>311</v>
      </c>
      <c r="B312" t="s">
        <v>443</v>
      </c>
      <c r="C312" s="1">
        <v>45085</v>
      </c>
      <c r="D312" s="2">
        <v>0.14543981481481483</v>
      </c>
      <c r="E312" t="s">
        <v>163</v>
      </c>
      <c r="F312">
        <v>16</v>
      </c>
      <c r="G312" t="s">
        <v>13</v>
      </c>
      <c r="H312" t="s">
        <v>20</v>
      </c>
      <c r="I312" t="s">
        <v>35</v>
      </c>
      <c r="J312" t="s">
        <v>53</v>
      </c>
      <c r="K312" t="s">
        <v>61</v>
      </c>
      <c r="L312" t="s">
        <v>65</v>
      </c>
      <c r="M312" t="s">
        <v>66</v>
      </c>
      <c r="N312">
        <v>4</v>
      </c>
      <c r="O312" t="s">
        <v>53</v>
      </c>
      <c r="P312" t="s">
        <v>54</v>
      </c>
      <c r="Q312" t="s">
        <v>75</v>
      </c>
      <c r="R312" t="s">
        <v>61</v>
      </c>
      <c r="S312" t="s">
        <v>53</v>
      </c>
      <c r="T312" t="s">
        <v>82</v>
      </c>
      <c r="U312" t="s">
        <v>53</v>
      </c>
      <c r="V312">
        <v>4</v>
      </c>
      <c r="W312" t="s">
        <v>53</v>
      </c>
      <c r="X312">
        <v>4</v>
      </c>
      <c r="Y312">
        <v>4</v>
      </c>
      <c r="Z312" t="s">
        <v>95</v>
      </c>
      <c r="AA312" t="s">
        <v>98</v>
      </c>
    </row>
    <row r="313" spans="1:27" x14ac:dyDescent="0.25">
      <c r="A313">
        <v>312</v>
      </c>
      <c r="B313" t="s">
        <v>444</v>
      </c>
      <c r="C313" s="1">
        <v>45085</v>
      </c>
      <c r="D313" s="2">
        <v>0.1458912037037037</v>
      </c>
      <c r="E313" t="s">
        <v>163</v>
      </c>
      <c r="F313">
        <v>32</v>
      </c>
      <c r="G313" t="s">
        <v>13</v>
      </c>
      <c r="H313" t="s">
        <v>18</v>
      </c>
      <c r="I313" t="s">
        <v>43</v>
      </c>
      <c r="J313" t="s">
        <v>55</v>
      </c>
      <c r="K313" t="s">
        <v>60</v>
      </c>
      <c r="L313" t="s">
        <v>65</v>
      </c>
      <c r="M313" t="s">
        <v>67</v>
      </c>
      <c r="N313">
        <v>1</v>
      </c>
      <c r="O313" t="s">
        <v>69</v>
      </c>
      <c r="P313" t="s">
        <v>73</v>
      </c>
      <c r="Q313" t="s">
        <v>75</v>
      </c>
      <c r="R313" t="s">
        <v>73</v>
      </c>
      <c r="S313" t="s">
        <v>53</v>
      </c>
      <c r="T313" t="s">
        <v>83</v>
      </c>
      <c r="U313" t="s">
        <v>54</v>
      </c>
      <c r="V313">
        <v>2</v>
      </c>
      <c r="W313" t="s">
        <v>54</v>
      </c>
      <c r="X313">
        <v>2</v>
      </c>
      <c r="Y313">
        <v>1</v>
      </c>
      <c r="Z313" t="s">
        <v>96</v>
      </c>
      <c r="AA313" t="s">
        <v>98</v>
      </c>
    </row>
    <row r="314" spans="1:27" x14ac:dyDescent="0.25">
      <c r="A314">
        <v>313</v>
      </c>
      <c r="B314" t="s">
        <v>445</v>
      </c>
      <c r="C314" s="1">
        <v>45085</v>
      </c>
      <c r="D314" s="2">
        <v>0.14605324074074075</v>
      </c>
      <c r="E314" t="s">
        <v>163</v>
      </c>
      <c r="F314">
        <v>27</v>
      </c>
      <c r="G314" t="s">
        <v>12</v>
      </c>
      <c r="H314" t="s">
        <v>20</v>
      </c>
      <c r="I314" t="s">
        <v>39</v>
      </c>
      <c r="J314" t="s">
        <v>53</v>
      </c>
      <c r="K314" t="s">
        <v>17</v>
      </c>
      <c r="L314" t="s">
        <v>63</v>
      </c>
      <c r="M314" t="s">
        <v>67</v>
      </c>
      <c r="N314">
        <v>1</v>
      </c>
      <c r="O314" t="s">
        <v>55</v>
      </c>
      <c r="P314" t="s">
        <v>54</v>
      </c>
      <c r="Q314" t="s">
        <v>75</v>
      </c>
      <c r="R314" t="s">
        <v>73</v>
      </c>
      <c r="S314" t="s">
        <v>53</v>
      </c>
      <c r="T314" t="s">
        <v>82</v>
      </c>
      <c r="U314" t="s">
        <v>53</v>
      </c>
      <c r="V314">
        <v>1</v>
      </c>
      <c r="W314" t="s">
        <v>53</v>
      </c>
      <c r="X314">
        <v>2</v>
      </c>
      <c r="Y314">
        <v>2</v>
      </c>
      <c r="Z314" t="s">
        <v>96</v>
      </c>
      <c r="AA314" t="s">
        <v>125</v>
      </c>
    </row>
    <row r="315" spans="1:27" x14ac:dyDescent="0.25">
      <c r="A315">
        <v>314</v>
      </c>
      <c r="B315" t="s">
        <v>446</v>
      </c>
      <c r="C315" s="1">
        <v>45085</v>
      </c>
      <c r="D315" s="2">
        <v>0.14770833333333333</v>
      </c>
      <c r="E315" t="s">
        <v>163</v>
      </c>
      <c r="F315">
        <v>18</v>
      </c>
      <c r="G315" t="s">
        <v>12</v>
      </c>
      <c r="H315" t="s">
        <v>17</v>
      </c>
      <c r="I315" t="s">
        <v>38</v>
      </c>
      <c r="J315" t="s">
        <v>53</v>
      </c>
      <c r="K315" t="s">
        <v>59</v>
      </c>
      <c r="L315" t="s">
        <v>65</v>
      </c>
      <c r="M315" t="s">
        <v>67</v>
      </c>
      <c r="N315">
        <v>2</v>
      </c>
      <c r="O315" t="s">
        <v>53</v>
      </c>
      <c r="P315" t="s">
        <v>73</v>
      </c>
      <c r="Q315" t="s">
        <v>77</v>
      </c>
      <c r="R315" t="s">
        <v>73</v>
      </c>
      <c r="S315" t="s">
        <v>55</v>
      </c>
      <c r="T315" t="s">
        <v>82</v>
      </c>
      <c r="U315" t="s">
        <v>54</v>
      </c>
      <c r="V315">
        <v>1</v>
      </c>
      <c r="W315" t="s">
        <v>53</v>
      </c>
      <c r="X315">
        <v>2</v>
      </c>
      <c r="Y315">
        <v>2</v>
      </c>
      <c r="Z315" t="s">
        <v>90</v>
      </c>
      <c r="AA315" t="s">
        <v>100</v>
      </c>
    </row>
    <row r="316" spans="1:27" x14ac:dyDescent="0.25">
      <c r="A316">
        <v>315</v>
      </c>
      <c r="B316" t="s">
        <v>447</v>
      </c>
      <c r="C316" s="1">
        <v>45085</v>
      </c>
      <c r="D316" s="2">
        <v>0.14836805555555554</v>
      </c>
      <c r="E316" t="s">
        <v>163</v>
      </c>
      <c r="F316">
        <v>37</v>
      </c>
      <c r="G316" t="s">
        <v>13</v>
      </c>
      <c r="H316" t="s">
        <v>18</v>
      </c>
      <c r="I316" t="s">
        <v>52</v>
      </c>
      <c r="J316" t="s">
        <v>53</v>
      </c>
      <c r="K316" t="s">
        <v>61</v>
      </c>
      <c r="L316" t="s">
        <v>52</v>
      </c>
      <c r="M316" t="s">
        <v>66</v>
      </c>
      <c r="N316">
        <v>3</v>
      </c>
      <c r="O316" t="s">
        <v>53</v>
      </c>
      <c r="P316" t="s">
        <v>73</v>
      </c>
      <c r="Q316" t="s">
        <v>75</v>
      </c>
      <c r="R316" t="s">
        <v>72</v>
      </c>
      <c r="S316" t="s">
        <v>53</v>
      </c>
      <c r="T316" t="s">
        <v>82</v>
      </c>
      <c r="U316" t="s">
        <v>54</v>
      </c>
      <c r="V316">
        <v>4</v>
      </c>
      <c r="W316" t="s">
        <v>55</v>
      </c>
      <c r="X316">
        <v>4</v>
      </c>
      <c r="Y316">
        <v>4</v>
      </c>
      <c r="Z316" t="s">
        <v>96</v>
      </c>
      <c r="AA316" t="s">
        <v>125</v>
      </c>
    </row>
    <row r="317" spans="1:27" x14ac:dyDescent="0.25">
      <c r="A317">
        <v>316</v>
      </c>
      <c r="B317" t="s">
        <v>448</v>
      </c>
      <c r="C317" s="1">
        <v>45085</v>
      </c>
      <c r="D317" s="2">
        <v>0.2923263888888889</v>
      </c>
      <c r="E317" t="s">
        <v>163</v>
      </c>
      <c r="F317">
        <v>28</v>
      </c>
      <c r="G317" t="s">
        <v>13</v>
      </c>
      <c r="H317" t="s">
        <v>20</v>
      </c>
      <c r="I317" t="s">
        <v>32</v>
      </c>
      <c r="J317" t="s">
        <v>55</v>
      </c>
      <c r="K317" t="s">
        <v>59</v>
      </c>
      <c r="L317" t="s">
        <v>63</v>
      </c>
      <c r="M317" t="s">
        <v>67</v>
      </c>
      <c r="N317">
        <v>1</v>
      </c>
      <c r="O317" t="s">
        <v>53</v>
      </c>
      <c r="P317" t="s">
        <v>54</v>
      </c>
      <c r="Q317" t="s">
        <v>52</v>
      </c>
      <c r="R317" t="s">
        <v>54</v>
      </c>
      <c r="S317" t="s">
        <v>55</v>
      </c>
      <c r="T317" t="s">
        <v>82</v>
      </c>
      <c r="U317" t="s">
        <v>55</v>
      </c>
      <c r="V317">
        <v>2</v>
      </c>
      <c r="W317" t="s">
        <v>54</v>
      </c>
      <c r="X317">
        <v>3</v>
      </c>
      <c r="Y317">
        <v>3</v>
      </c>
      <c r="Z317" t="s">
        <v>93</v>
      </c>
      <c r="AA317" t="s">
        <v>125</v>
      </c>
    </row>
    <row r="318" spans="1:27" x14ac:dyDescent="0.25">
      <c r="A318">
        <v>317</v>
      </c>
      <c r="B318" t="s">
        <v>449</v>
      </c>
      <c r="C318" s="1">
        <v>45085</v>
      </c>
      <c r="D318" s="2">
        <v>0.31475694444444446</v>
      </c>
      <c r="E318" t="s">
        <v>163</v>
      </c>
      <c r="F318">
        <v>48</v>
      </c>
      <c r="G318" t="s">
        <v>12</v>
      </c>
      <c r="H318" t="s">
        <v>18</v>
      </c>
      <c r="I318" t="s">
        <v>22</v>
      </c>
      <c r="J318" t="s">
        <v>54</v>
      </c>
      <c r="K318" t="s">
        <v>61</v>
      </c>
      <c r="L318" t="s">
        <v>63</v>
      </c>
      <c r="M318" t="s">
        <v>66</v>
      </c>
      <c r="N318">
        <v>5</v>
      </c>
      <c r="O318" t="s">
        <v>55</v>
      </c>
      <c r="P318" t="s">
        <v>71</v>
      </c>
      <c r="Q318" t="s">
        <v>76</v>
      </c>
      <c r="R318" t="s">
        <v>61</v>
      </c>
      <c r="S318" t="s">
        <v>53</v>
      </c>
      <c r="T318" t="s">
        <v>84</v>
      </c>
      <c r="U318" t="s">
        <v>55</v>
      </c>
      <c r="V318">
        <v>3</v>
      </c>
      <c r="W318" t="s">
        <v>55</v>
      </c>
      <c r="X318">
        <v>3</v>
      </c>
      <c r="Y318">
        <v>2</v>
      </c>
      <c r="Z318" t="s">
        <v>90</v>
      </c>
      <c r="AA318" t="s">
        <v>100</v>
      </c>
    </row>
    <row r="319" spans="1:27" x14ac:dyDescent="0.25">
      <c r="A319">
        <v>318</v>
      </c>
      <c r="B319" t="s">
        <v>450</v>
      </c>
      <c r="C319" s="1">
        <v>45085</v>
      </c>
      <c r="D319" s="2">
        <v>0.37482638888888886</v>
      </c>
      <c r="E319" t="s">
        <v>163</v>
      </c>
      <c r="F319">
        <v>50</v>
      </c>
      <c r="G319" t="s">
        <v>12</v>
      </c>
      <c r="H319" t="s">
        <v>19</v>
      </c>
      <c r="I319" t="s">
        <v>50</v>
      </c>
      <c r="J319" t="s">
        <v>55</v>
      </c>
      <c r="K319" t="s">
        <v>60</v>
      </c>
      <c r="L319" t="s">
        <v>52</v>
      </c>
      <c r="M319" t="s">
        <v>67</v>
      </c>
      <c r="N319">
        <v>3</v>
      </c>
      <c r="O319" t="s">
        <v>55</v>
      </c>
      <c r="P319" t="s">
        <v>54</v>
      </c>
      <c r="Q319" t="s">
        <v>76</v>
      </c>
      <c r="R319" t="s">
        <v>71</v>
      </c>
      <c r="S319" t="s">
        <v>55</v>
      </c>
      <c r="T319" t="s">
        <v>83</v>
      </c>
      <c r="U319" t="s">
        <v>55</v>
      </c>
      <c r="V319">
        <v>2</v>
      </c>
      <c r="W319" t="s">
        <v>55</v>
      </c>
      <c r="X319">
        <v>3</v>
      </c>
      <c r="Y319">
        <v>3</v>
      </c>
      <c r="Z319" t="s">
        <v>96</v>
      </c>
      <c r="AA319" t="s">
        <v>125</v>
      </c>
    </row>
    <row r="320" spans="1:27" x14ac:dyDescent="0.25">
      <c r="A320">
        <v>319</v>
      </c>
      <c r="B320" t="s">
        <v>451</v>
      </c>
      <c r="C320" s="1">
        <v>45085</v>
      </c>
      <c r="D320" s="2">
        <v>0.38641203703703703</v>
      </c>
      <c r="E320" t="s">
        <v>163</v>
      </c>
      <c r="F320">
        <v>24</v>
      </c>
      <c r="G320" t="s">
        <v>12</v>
      </c>
      <c r="H320" t="s">
        <v>17</v>
      </c>
      <c r="I320" t="s">
        <v>33</v>
      </c>
      <c r="J320" t="s">
        <v>53</v>
      </c>
      <c r="K320" t="s">
        <v>59</v>
      </c>
      <c r="L320" t="s">
        <v>65</v>
      </c>
      <c r="M320" t="s">
        <v>67</v>
      </c>
      <c r="N320">
        <v>1</v>
      </c>
      <c r="O320" t="s">
        <v>55</v>
      </c>
      <c r="P320" t="s">
        <v>54</v>
      </c>
      <c r="Q320" t="s">
        <v>75</v>
      </c>
      <c r="R320" t="s">
        <v>54</v>
      </c>
      <c r="S320" t="s">
        <v>55</v>
      </c>
      <c r="T320" t="s">
        <v>82</v>
      </c>
      <c r="U320" t="s">
        <v>55</v>
      </c>
      <c r="V320">
        <v>3</v>
      </c>
      <c r="W320" t="s">
        <v>54</v>
      </c>
      <c r="X320">
        <v>3</v>
      </c>
      <c r="Y320">
        <v>2</v>
      </c>
      <c r="Z320" t="s">
        <v>90</v>
      </c>
      <c r="AA320" t="s">
        <v>452</v>
      </c>
    </row>
    <row r="321" spans="1:27" x14ac:dyDescent="0.25">
      <c r="A321">
        <v>320</v>
      </c>
      <c r="B321" t="s">
        <v>453</v>
      </c>
      <c r="C321" s="1">
        <v>45085</v>
      </c>
      <c r="D321" s="2">
        <v>0.41296296296296298</v>
      </c>
      <c r="E321" t="s">
        <v>163</v>
      </c>
      <c r="F321">
        <v>40</v>
      </c>
      <c r="G321" t="s">
        <v>12</v>
      </c>
      <c r="H321" t="s">
        <v>17</v>
      </c>
      <c r="I321" t="s">
        <v>28</v>
      </c>
      <c r="J321" t="s">
        <v>53</v>
      </c>
      <c r="K321" t="s">
        <v>59</v>
      </c>
      <c r="L321" t="s">
        <v>63</v>
      </c>
      <c r="M321" t="s">
        <v>66</v>
      </c>
      <c r="N321">
        <v>1</v>
      </c>
      <c r="O321" t="s">
        <v>53</v>
      </c>
      <c r="P321" t="s">
        <v>71</v>
      </c>
      <c r="Q321" t="s">
        <v>76</v>
      </c>
      <c r="R321" t="s">
        <v>54</v>
      </c>
      <c r="S321" t="s">
        <v>53</v>
      </c>
      <c r="T321" t="s">
        <v>72</v>
      </c>
      <c r="U321" t="s">
        <v>54</v>
      </c>
      <c r="V321">
        <v>5</v>
      </c>
      <c r="W321" t="s">
        <v>54</v>
      </c>
      <c r="X321">
        <v>3</v>
      </c>
      <c r="Y321">
        <v>4</v>
      </c>
      <c r="Z321" t="s">
        <v>93</v>
      </c>
      <c r="AA321" t="s">
        <v>125</v>
      </c>
    </row>
    <row r="322" spans="1:27" x14ac:dyDescent="0.25">
      <c r="A322">
        <v>321</v>
      </c>
      <c r="B322" t="s">
        <v>454</v>
      </c>
      <c r="C322" s="1">
        <v>45085</v>
      </c>
      <c r="D322" s="2">
        <v>0.45416666666666666</v>
      </c>
      <c r="E322" t="s">
        <v>163</v>
      </c>
      <c r="F322">
        <v>25</v>
      </c>
      <c r="G322" t="s">
        <v>12</v>
      </c>
      <c r="H322" t="s">
        <v>19</v>
      </c>
      <c r="I322" t="s">
        <v>26</v>
      </c>
      <c r="J322" t="s">
        <v>53</v>
      </c>
      <c r="K322" t="s">
        <v>60</v>
      </c>
      <c r="L322" t="s">
        <v>64</v>
      </c>
      <c r="M322" t="s">
        <v>67</v>
      </c>
      <c r="N322">
        <v>1</v>
      </c>
      <c r="O322" t="s">
        <v>55</v>
      </c>
      <c r="P322" t="s">
        <v>71</v>
      </c>
      <c r="Q322" t="s">
        <v>77</v>
      </c>
      <c r="R322" t="s">
        <v>71</v>
      </c>
      <c r="S322" t="s">
        <v>55</v>
      </c>
      <c r="T322" t="s">
        <v>82</v>
      </c>
      <c r="U322" t="s">
        <v>55</v>
      </c>
      <c r="V322">
        <v>1</v>
      </c>
      <c r="W322" t="s">
        <v>55</v>
      </c>
      <c r="X322">
        <v>1</v>
      </c>
      <c r="Y322">
        <v>3</v>
      </c>
      <c r="Z322" t="s">
        <v>94</v>
      </c>
      <c r="AA322" t="s">
        <v>122</v>
      </c>
    </row>
    <row r="323" spans="1:27" x14ac:dyDescent="0.25">
      <c r="A323">
        <v>322</v>
      </c>
      <c r="B323" t="s">
        <v>455</v>
      </c>
      <c r="C323" s="1">
        <v>45085</v>
      </c>
      <c r="D323" s="2">
        <v>0.4994675925925926</v>
      </c>
      <c r="E323" t="s">
        <v>163</v>
      </c>
      <c r="F323">
        <v>31</v>
      </c>
      <c r="G323" t="s">
        <v>13</v>
      </c>
      <c r="H323" t="s">
        <v>21</v>
      </c>
      <c r="I323" t="s">
        <v>30</v>
      </c>
      <c r="J323" t="s">
        <v>53</v>
      </c>
      <c r="K323" t="s">
        <v>60</v>
      </c>
      <c r="L323" t="s">
        <v>65</v>
      </c>
      <c r="M323" t="s">
        <v>67</v>
      </c>
      <c r="N323">
        <v>4</v>
      </c>
      <c r="O323" t="s">
        <v>55</v>
      </c>
      <c r="P323" t="s">
        <v>71</v>
      </c>
      <c r="Q323" t="s">
        <v>75</v>
      </c>
      <c r="R323" t="s">
        <v>54</v>
      </c>
      <c r="S323" t="s">
        <v>55</v>
      </c>
      <c r="T323" t="s">
        <v>82</v>
      </c>
      <c r="U323" t="s">
        <v>55</v>
      </c>
      <c r="V323">
        <v>2</v>
      </c>
      <c r="W323" t="s">
        <v>55</v>
      </c>
      <c r="X323">
        <v>3</v>
      </c>
      <c r="Y323">
        <v>1</v>
      </c>
      <c r="Z323" t="s">
        <v>90</v>
      </c>
      <c r="AA323" t="s">
        <v>125</v>
      </c>
    </row>
    <row r="324" spans="1:27" x14ac:dyDescent="0.25">
      <c r="A324">
        <v>323</v>
      </c>
      <c r="B324" t="s">
        <v>456</v>
      </c>
      <c r="C324" s="1">
        <v>45085</v>
      </c>
      <c r="D324" s="2">
        <v>0.51533564814814814</v>
      </c>
      <c r="E324" t="s">
        <v>121</v>
      </c>
      <c r="F324">
        <v>18</v>
      </c>
      <c r="G324" t="s">
        <v>12</v>
      </c>
      <c r="H324" t="s">
        <v>20</v>
      </c>
      <c r="I324" t="s">
        <v>32</v>
      </c>
      <c r="J324" t="s">
        <v>53</v>
      </c>
      <c r="K324" t="s">
        <v>17</v>
      </c>
      <c r="L324" t="s">
        <v>65</v>
      </c>
      <c r="M324" t="s">
        <v>67</v>
      </c>
      <c r="N324">
        <v>2</v>
      </c>
      <c r="O324" t="s">
        <v>53</v>
      </c>
      <c r="P324" t="s">
        <v>54</v>
      </c>
      <c r="Q324" t="s">
        <v>75</v>
      </c>
      <c r="R324" t="s">
        <v>71</v>
      </c>
      <c r="S324" t="s">
        <v>55</v>
      </c>
      <c r="T324" t="s">
        <v>82</v>
      </c>
      <c r="U324" t="s">
        <v>55</v>
      </c>
      <c r="V324">
        <v>1</v>
      </c>
      <c r="W324" t="s">
        <v>55</v>
      </c>
      <c r="X324">
        <v>5</v>
      </c>
      <c r="Y324">
        <v>3</v>
      </c>
      <c r="Z324" t="s">
        <v>95</v>
      </c>
      <c r="AA324" t="s">
        <v>100</v>
      </c>
    </row>
    <row r="325" spans="1:27" x14ac:dyDescent="0.25">
      <c r="A325">
        <v>324</v>
      </c>
      <c r="B325" t="s">
        <v>457</v>
      </c>
      <c r="C325" s="1">
        <v>45085</v>
      </c>
      <c r="D325" s="2">
        <v>9.8391203703703703E-2</v>
      </c>
      <c r="E325" t="s">
        <v>121</v>
      </c>
      <c r="F325">
        <v>26</v>
      </c>
      <c r="G325" t="s">
        <v>12</v>
      </c>
      <c r="H325" t="s">
        <v>21</v>
      </c>
      <c r="I325" t="s">
        <v>22</v>
      </c>
      <c r="J325" t="s">
        <v>55</v>
      </c>
      <c r="K325" t="s">
        <v>17</v>
      </c>
      <c r="L325" t="s">
        <v>63</v>
      </c>
      <c r="M325" t="s">
        <v>67</v>
      </c>
      <c r="N325">
        <v>1</v>
      </c>
      <c r="O325" t="s">
        <v>55</v>
      </c>
      <c r="P325" t="s">
        <v>73</v>
      </c>
      <c r="Q325" t="s">
        <v>76</v>
      </c>
      <c r="R325" t="s">
        <v>54</v>
      </c>
      <c r="S325" t="s">
        <v>55</v>
      </c>
      <c r="T325" t="s">
        <v>83</v>
      </c>
      <c r="U325" t="s">
        <v>55</v>
      </c>
      <c r="V325">
        <v>1</v>
      </c>
      <c r="W325" t="s">
        <v>55</v>
      </c>
      <c r="X325">
        <v>1</v>
      </c>
      <c r="Y325">
        <v>1</v>
      </c>
      <c r="Z325" t="s">
        <v>96</v>
      </c>
      <c r="AA325" t="s">
        <v>125</v>
      </c>
    </row>
    <row r="326" spans="1:27" x14ac:dyDescent="0.25">
      <c r="A326">
        <v>325</v>
      </c>
      <c r="B326" t="s">
        <v>458</v>
      </c>
      <c r="C326" s="1">
        <v>45085</v>
      </c>
      <c r="D326" s="2">
        <v>0.18745370370370371</v>
      </c>
      <c r="E326" t="s">
        <v>121</v>
      </c>
      <c r="F326">
        <v>16</v>
      </c>
      <c r="G326" t="s">
        <v>12</v>
      </c>
      <c r="H326" t="s">
        <v>18</v>
      </c>
      <c r="I326" t="s">
        <v>33</v>
      </c>
      <c r="J326" t="s">
        <v>53</v>
      </c>
      <c r="K326" t="s">
        <v>17</v>
      </c>
      <c r="L326" t="s">
        <v>65</v>
      </c>
      <c r="M326" t="s">
        <v>67</v>
      </c>
      <c r="N326">
        <v>1</v>
      </c>
      <c r="O326" t="s">
        <v>55</v>
      </c>
      <c r="P326" t="s">
        <v>73</v>
      </c>
      <c r="Q326" t="s">
        <v>52</v>
      </c>
      <c r="R326" t="s">
        <v>61</v>
      </c>
      <c r="S326" t="s">
        <v>55</v>
      </c>
      <c r="T326" t="s">
        <v>82</v>
      </c>
      <c r="U326" t="s">
        <v>54</v>
      </c>
      <c r="V326">
        <v>1</v>
      </c>
      <c r="W326" t="s">
        <v>54</v>
      </c>
      <c r="X326">
        <v>3</v>
      </c>
      <c r="Y326">
        <v>3</v>
      </c>
      <c r="Z326" t="s">
        <v>96</v>
      </c>
      <c r="AA326" t="s">
        <v>125</v>
      </c>
    </row>
    <row r="327" spans="1:27" x14ac:dyDescent="0.25">
      <c r="A327">
        <v>326</v>
      </c>
      <c r="B327" t="s">
        <v>459</v>
      </c>
      <c r="C327" s="1">
        <v>45085</v>
      </c>
      <c r="D327" s="2">
        <v>0.21284722222222222</v>
      </c>
      <c r="E327" t="s">
        <v>121</v>
      </c>
      <c r="F327">
        <v>18</v>
      </c>
      <c r="G327" t="s">
        <v>13</v>
      </c>
      <c r="H327" t="s">
        <v>21</v>
      </c>
      <c r="I327" t="s">
        <v>25</v>
      </c>
      <c r="J327" t="s">
        <v>54</v>
      </c>
      <c r="K327" t="s">
        <v>60</v>
      </c>
      <c r="L327" t="s">
        <v>63</v>
      </c>
      <c r="M327" t="s">
        <v>66</v>
      </c>
      <c r="N327">
        <v>3</v>
      </c>
      <c r="O327" t="s">
        <v>53</v>
      </c>
      <c r="P327" t="s">
        <v>73</v>
      </c>
      <c r="Q327" t="s">
        <v>76</v>
      </c>
      <c r="R327" t="s">
        <v>54</v>
      </c>
      <c r="S327" t="s">
        <v>53</v>
      </c>
      <c r="T327" t="s">
        <v>83</v>
      </c>
      <c r="U327" t="s">
        <v>53</v>
      </c>
      <c r="V327">
        <v>3</v>
      </c>
      <c r="W327" t="s">
        <v>53</v>
      </c>
      <c r="X327">
        <v>3</v>
      </c>
      <c r="Y327">
        <v>2</v>
      </c>
      <c r="Z327" t="s">
        <v>90</v>
      </c>
      <c r="AA327" t="s">
        <v>122</v>
      </c>
    </row>
    <row r="328" spans="1:27" x14ac:dyDescent="0.25">
      <c r="A328">
        <v>327</v>
      </c>
      <c r="B328" t="s">
        <v>460</v>
      </c>
      <c r="C328" s="1">
        <v>45085</v>
      </c>
      <c r="D328" s="2">
        <v>0.21341435185185184</v>
      </c>
      <c r="E328" t="s">
        <v>121</v>
      </c>
      <c r="F328">
        <v>40</v>
      </c>
      <c r="G328" t="s">
        <v>13</v>
      </c>
      <c r="H328" t="s">
        <v>18</v>
      </c>
      <c r="I328" t="s">
        <v>51</v>
      </c>
      <c r="J328" t="s">
        <v>53</v>
      </c>
      <c r="K328" t="s">
        <v>59</v>
      </c>
      <c r="L328" t="s">
        <v>65</v>
      </c>
      <c r="M328" t="s">
        <v>67</v>
      </c>
      <c r="N328">
        <v>3</v>
      </c>
      <c r="O328" t="s">
        <v>53</v>
      </c>
      <c r="P328" t="s">
        <v>73</v>
      </c>
      <c r="Q328" t="s">
        <v>76</v>
      </c>
      <c r="R328" t="s">
        <v>73</v>
      </c>
      <c r="S328" t="s">
        <v>53</v>
      </c>
      <c r="T328" t="s">
        <v>83</v>
      </c>
      <c r="U328" t="s">
        <v>53</v>
      </c>
      <c r="V328">
        <v>2</v>
      </c>
      <c r="W328" t="s">
        <v>53</v>
      </c>
      <c r="X328">
        <v>2</v>
      </c>
      <c r="Y328">
        <v>2</v>
      </c>
      <c r="Z328" t="s">
        <v>90</v>
      </c>
      <c r="AA328" t="s">
        <v>125</v>
      </c>
    </row>
    <row r="329" spans="1:27" x14ac:dyDescent="0.25">
      <c r="A329">
        <v>328</v>
      </c>
      <c r="B329" t="s">
        <v>461</v>
      </c>
      <c r="C329" s="1">
        <v>45085</v>
      </c>
      <c r="D329" s="2">
        <v>0.21359953703703705</v>
      </c>
      <c r="E329" t="s">
        <v>121</v>
      </c>
      <c r="F329">
        <v>19</v>
      </c>
      <c r="G329" t="s">
        <v>12</v>
      </c>
      <c r="H329" t="s">
        <v>17</v>
      </c>
      <c r="I329" t="s">
        <v>25</v>
      </c>
      <c r="J329" t="s">
        <v>55</v>
      </c>
      <c r="K329" t="s">
        <v>60</v>
      </c>
      <c r="L329" t="s">
        <v>65</v>
      </c>
      <c r="M329" t="s">
        <v>67</v>
      </c>
      <c r="N329">
        <v>1</v>
      </c>
      <c r="O329" t="s">
        <v>69</v>
      </c>
      <c r="P329" t="s">
        <v>73</v>
      </c>
      <c r="Q329" t="s">
        <v>76</v>
      </c>
      <c r="R329" t="s">
        <v>73</v>
      </c>
      <c r="S329" t="s">
        <v>55</v>
      </c>
      <c r="T329" t="s">
        <v>82</v>
      </c>
      <c r="U329" t="s">
        <v>55</v>
      </c>
      <c r="V329">
        <v>1</v>
      </c>
      <c r="W329" t="s">
        <v>55</v>
      </c>
      <c r="X329">
        <v>1</v>
      </c>
      <c r="Y329">
        <v>1</v>
      </c>
      <c r="Z329" t="s">
        <v>96</v>
      </c>
      <c r="AA329" t="s">
        <v>98</v>
      </c>
    </row>
    <row r="330" spans="1:27" x14ac:dyDescent="0.25">
      <c r="A330">
        <v>329</v>
      </c>
      <c r="B330" t="s">
        <v>462</v>
      </c>
      <c r="C330" s="1">
        <v>45085</v>
      </c>
      <c r="D330" s="2">
        <v>0.2142013888888889</v>
      </c>
      <c r="E330" t="s">
        <v>121</v>
      </c>
      <c r="F330">
        <v>16</v>
      </c>
      <c r="G330" t="s">
        <v>14</v>
      </c>
      <c r="H330" t="s">
        <v>17</v>
      </c>
      <c r="I330" t="s">
        <v>40</v>
      </c>
      <c r="J330" t="s">
        <v>54</v>
      </c>
      <c r="K330" t="s">
        <v>59</v>
      </c>
      <c r="L330" t="s">
        <v>64</v>
      </c>
      <c r="M330" t="s">
        <v>67</v>
      </c>
      <c r="N330">
        <v>2</v>
      </c>
      <c r="O330" t="s">
        <v>55</v>
      </c>
      <c r="P330" t="s">
        <v>54</v>
      </c>
      <c r="Q330" t="s">
        <v>75</v>
      </c>
      <c r="R330" t="s">
        <v>73</v>
      </c>
      <c r="S330" t="s">
        <v>53</v>
      </c>
      <c r="T330" t="s">
        <v>83</v>
      </c>
      <c r="U330" t="s">
        <v>54</v>
      </c>
      <c r="V330">
        <v>2</v>
      </c>
      <c r="W330" t="s">
        <v>53</v>
      </c>
      <c r="X330">
        <v>1</v>
      </c>
      <c r="Y330">
        <v>1</v>
      </c>
      <c r="Z330" t="s">
        <v>95</v>
      </c>
      <c r="AA330" t="s">
        <v>100</v>
      </c>
    </row>
    <row r="331" spans="1:27" x14ac:dyDescent="0.25">
      <c r="A331">
        <v>330</v>
      </c>
      <c r="B331" t="s">
        <v>463</v>
      </c>
      <c r="C331" s="1">
        <v>45085</v>
      </c>
      <c r="D331" s="2">
        <v>0.21494212962962964</v>
      </c>
      <c r="E331" t="s">
        <v>121</v>
      </c>
      <c r="F331">
        <v>43</v>
      </c>
      <c r="G331" t="s">
        <v>13</v>
      </c>
      <c r="H331" t="s">
        <v>18</v>
      </c>
      <c r="I331" t="s">
        <v>48</v>
      </c>
      <c r="J331" t="s">
        <v>53</v>
      </c>
      <c r="K331" t="s">
        <v>61</v>
      </c>
      <c r="L331" t="s">
        <v>65</v>
      </c>
      <c r="M331" t="s">
        <v>67</v>
      </c>
      <c r="N331">
        <v>3</v>
      </c>
      <c r="O331" t="s">
        <v>69</v>
      </c>
      <c r="P331" t="s">
        <v>54</v>
      </c>
      <c r="Q331" t="s">
        <v>76</v>
      </c>
      <c r="R331" t="s">
        <v>54</v>
      </c>
      <c r="S331" t="s">
        <v>53</v>
      </c>
      <c r="T331" t="s">
        <v>84</v>
      </c>
      <c r="U331" t="s">
        <v>54</v>
      </c>
      <c r="V331">
        <v>1</v>
      </c>
      <c r="W331" t="s">
        <v>54</v>
      </c>
      <c r="X331">
        <v>3</v>
      </c>
      <c r="Y331">
        <v>2</v>
      </c>
      <c r="Z331" t="s">
        <v>96</v>
      </c>
      <c r="AA331" t="s">
        <v>98</v>
      </c>
    </row>
    <row r="332" spans="1:27" x14ac:dyDescent="0.25">
      <c r="A332">
        <v>331</v>
      </c>
      <c r="B332" t="s">
        <v>464</v>
      </c>
      <c r="C332" s="1">
        <v>45085</v>
      </c>
      <c r="D332" s="2">
        <v>0.21628472222222223</v>
      </c>
      <c r="E332" t="s">
        <v>121</v>
      </c>
      <c r="F332">
        <v>25</v>
      </c>
      <c r="G332" t="s">
        <v>14</v>
      </c>
      <c r="H332" t="s">
        <v>21</v>
      </c>
      <c r="I332" t="s">
        <v>34</v>
      </c>
      <c r="J332" t="s">
        <v>53</v>
      </c>
      <c r="K332" t="s">
        <v>17</v>
      </c>
      <c r="L332" t="s">
        <v>63</v>
      </c>
      <c r="M332" t="s">
        <v>67</v>
      </c>
      <c r="N332">
        <v>3</v>
      </c>
      <c r="O332" t="s">
        <v>69</v>
      </c>
      <c r="P332" t="s">
        <v>54</v>
      </c>
      <c r="Q332" t="s">
        <v>75</v>
      </c>
      <c r="R332" t="s">
        <v>73</v>
      </c>
      <c r="S332" t="s">
        <v>53</v>
      </c>
      <c r="T332" t="s">
        <v>84</v>
      </c>
      <c r="U332" t="s">
        <v>53</v>
      </c>
      <c r="V332">
        <v>4</v>
      </c>
      <c r="W332" t="s">
        <v>53</v>
      </c>
      <c r="X332">
        <v>2</v>
      </c>
      <c r="Y332">
        <v>3</v>
      </c>
      <c r="Z332" t="s">
        <v>90</v>
      </c>
      <c r="AA332" t="s">
        <v>122</v>
      </c>
    </row>
    <row r="333" spans="1:27" x14ac:dyDescent="0.25">
      <c r="A333">
        <v>332</v>
      </c>
      <c r="B333" t="s">
        <v>465</v>
      </c>
      <c r="C333" s="1">
        <v>45085</v>
      </c>
      <c r="D333" s="2">
        <v>0.21774305555555556</v>
      </c>
      <c r="E333" t="s">
        <v>121</v>
      </c>
      <c r="F333">
        <v>22</v>
      </c>
      <c r="G333" t="s">
        <v>12</v>
      </c>
      <c r="H333" t="s">
        <v>20</v>
      </c>
      <c r="I333" t="s">
        <v>28</v>
      </c>
      <c r="J333" t="s">
        <v>54</v>
      </c>
      <c r="K333" t="s">
        <v>60</v>
      </c>
      <c r="L333" t="s">
        <v>65</v>
      </c>
      <c r="M333" t="s">
        <v>67</v>
      </c>
      <c r="N333">
        <v>1</v>
      </c>
      <c r="O333" t="s">
        <v>69</v>
      </c>
      <c r="P333" t="s">
        <v>54</v>
      </c>
      <c r="Q333" t="s">
        <v>76</v>
      </c>
      <c r="R333" t="s">
        <v>54</v>
      </c>
      <c r="S333" t="s">
        <v>55</v>
      </c>
      <c r="T333" t="s">
        <v>83</v>
      </c>
      <c r="U333" t="s">
        <v>55</v>
      </c>
      <c r="V333">
        <v>1</v>
      </c>
      <c r="W333" t="s">
        <v>54</v>
      </c>
      <c r="X333">
        <v>2</v>
      </c>
      <c r="Y333">
        <v>1</v>
      </c>
      <c r="Z333" t="s">
        <v>90</v>
      </c>
      <c r="AA333" t="s">
        <v>125</v>
      </c>
    </row>
    <row r="334" spans="1:27" x14ac:dyDescent="0.25">
      <c r="A334">
        <v>333</v>
      </c>
      <c r="B334" t="s">
        <v>466</v>
      </c>
      <c r="C334" s="1">
        <v>45085</v>
      </c>
      <c r="D334" s="2">
        <v>0.21840277777777778</v>
      </c>
      <c r="E334" t="s">
        <v>121</v>
      </c>
      <c r="F334">
        <v>17</v>
      </c>
      <c r="G334" t="s">
        <v>14</v>
      </c>
      <c r="H334" t="s">
        <v>20</v>
      </c>
      <c r="I334" t="s">
        <v>35</v>
      </c>
      <c r="J334" t="s">
        <v>54</v>
      </c>
      <c r="K334" t="s">
        <v>17</v>
      </c>
      <c r="L334" t="s">
        <v>63</v>
      </c>
      <c r="M334" t="s">
        <v>66</v>
      </c>
      <c r="N334">
        <v>3</v>
      </c>
      <c r="O334" t="s">
        <v>53</v>
      </c>
      <c r="P334" t="s">
        <v>73</v>
      </c>
      <c r="Q334" t="s">
        <v>75</v>
      </c>
      <c r="R334" t="s">
        <v>73</v>
      </c>
      <c r="S334" t="s">
        <v>53</v>
      </c>
      <c r="T334" t="s">
        <v>83</v>
      </c>
      <c r="U334" t="s">
        <v>54</v>
      </c>
      <c r="V334">
        <v>4</v>
      </c>
      <c r="W334" t="s">
        <v>54</v>
      </c>
      <c r="X334">
        <v>4</v>
      </c>
      <c r="Y334">
        <v>4</v>
      </c>
      <c r="Z334" t="s">
        <v>96</v>
      </c>
      <c r="AA334" t="s">
        <v>98</v>
      </c>
    </row>
    <row r="335" spans="1:27" x14ac:dyDescent="0.25">
      <c r="A335">
        <v>334</v>
      </c>
      <c r="B335" t="s">
        <v>467</v>
      </c>
      <c r="C335" s="1">
        <v>45085</v>
      </c>
      <c r="D335" s="2">
        <v>0.21906249999999999</v>
      </c>
      <c r="E335" t="s">
        <v>121</v>
      </c>
      <c r="F335">
        <v>34</v>
      </c>
      <c r="G335" t="s">
        <v>13</v>
      </c>
      <c r="H335" t="s">
        <v>18</v>
      </c>
      <c r="I335" t="s">
        <v>40</v>
      </c>
      <c r="J335" t="s">
        <v>54</v>
      </c>
      <c r="K335" t="s">
        <v>60</v>
      </c>
      <c r="L335" t="s">
        <v>65</v>
      </c>
      <c r="M335" t="s">
        <v>67</v>
      </c>
      <c r="N335">
        <v>1</v>
      </c>
      <c r="O335" t="s">
        <v>55</v>
      </c>
      <c r="P335" t="s">
        <v>73</v>
      </c>
      <c r="Q335" t="s">
        <v>75</v>
      </c>
      <c r="R335" t="s">
        <v>73</v>
      </c>
      <c r="S335" t="s">
        <v>55</v>
      </c>
      <c r="T335" t="s">
        <v>82</v>
      </c>
      <c r="U335" t="s">
        <v>54</v>
      </c>
      <c r="V335">
        <v>1</v>
      </c>
      <c r="W335" t="s">
        <v>55</v>
      </c>
      <c r="X335">
        <v>1</v>
      </c>
      <c r="Y335">
        <v>1</v>
      </c>
      <c r="Z335" t="s">
        <v>90</v>
      </c>
      <c r="AA335" t="s">
        <v>98</v>
      </c>
    </row>
    <row r="336" spans="1:27" x14ac:dyDescent="0.25">
      <c r="A336">
        <v>335</v>
      </c>
      <c r="B336" t="s">
        <v>468</v>
      </c>
      <c r="C336" s="1">
        <v>45085</v>
      </c>
      <c r="D336" s="2">
        <v>0.21964120370370371</v>
      </c>
      <c r="E336" t="s">
        <v>121</v>
      </c>
      <c r="F336">
        <v>30</v>
      </c>
      <c r="G336" t="s">
        <v>14</v>
      </c>
      <c r="H336" t="s">
        <v>17</v>
      </c>
      <c r="I336" t="s">
        <v>27</v>
      </c>
      <c r="J336" t="s">
        <v>54</v>
      </c>
      <c r="K336" t="s">
        <v>17</v>
      </c>
      <c r="L336" t="s">
        <v>52</v>
      </c>
      <c r="M336" t="s">
        <v>66</v>
      </c>
      <c r="N336">
        <v>4</v>
      </c>
      <c r="O336" t="s">
        <v>69</v>
      </c>
      <c r="P336" t="s">
        <v>54</v>
      </c>
      <c r="Q336" t="s">
        <v>77</v>
      </c>
      <c r="R336" t="s">
        <v>73</v>
      </c>
      <c r="S336" t="s">
        <v>53</v>
      </c>
      <c r="T336" t="s">
        <v>83</v>
      </c>
      <c r="U336" t="s">
        <v>54</v>
      </c>
      <c r="V336">
        <v>2</v>
      </c>
      <c r="W336" t="s">
        <v>54</v>
      </c>
      <c r="X336">
        <v>4</v>
      </c>
      <c r="Y336">
        <v>3</v>
      </c>
      <c r="Z336" t="s">
        <v>95</v>
      </c>
      <c r="AA336" t="s">
        <v>122</v>
      </c>
    </row>
    <row r="337" spans="1:27" x14ac:dyDescent="0.25">
      <c r="A337">
        <v>336</v>
      </c>
      <c r="B337" t="s">
        <v>469</v>
      </c>
      <c r="C337" s="1">
        <v>45085</v>
      </c>
      <c r="D337" s="2">
        <v>0.22025462962962963</v>
      </c>
      <c r="E337" t="s">
        <v>121</v>
      </c>
      <c r="F337">
        <v>31</v>
      </c>
      <c r="G337" t="s">
        <v>8</v>
      </c>
      <c r="H337" t="s">
        <v>20</v>
      </c>
      <c r="I337" t="s">
        <v>50</v>
      </c>
      <c r="J337" t="s">
        <v>54</v>
      </c>
      <c r="K337" t="s">
        <v>59</v>
      </c>
      <c r="L337" t="s">
        <v>64</v>
      </c>
      <c r="M337" t="s">
        <v>66</v>
      </c>
      <c r="N337">
        <v>3</v>
      </c>
      <c r="O337" t="s">
        <v>53</v>
      </c>
      <c r="P337" t="s">
        <v>73</v>
      </c>
      <c r="Q337" t="s">
        <v>75</v>
      </c>
      <c r="R337" t="s">
        <v>54</v>
      </c>
      <c r="S337" t="s">
        <v>55</v>
      </c>
      <c r="T337" t="s">
        <v>84</v>
      </c>
      <c r="U337" t="s">
        <v>54</v>
      </c>
      <c r="V337">
        <v>4</v>
      </c>
      <c r="W337" t="s">
        <v>53</v>
      </c>
      <c r="X337">
        <v>2</v>
      </c>
      <c r="Y337">
        <v>2</v>
      </c>
      <c r="Z337" t="s">
        <v>96</v>
      </c>
      <c r="AA337" t="s">
        <v>122</v>
      </c>
    </row>
    <row r="338" spans="1:27" x14ac:dyDescent="0.25">
      <c r="A338">
        <v>337</v>
      </c>
      <c r="B338" t="s">
        <v>470</v>
      </c>
      <c r="C338" s="1">
        <v>45085</v>
      </c>
      <c r="D338" s="2">
        <v>0.22179398148148149</v>
      </c>
      <c r="E338" t="s">
        <v>121</v>
      </c>
      <c r="F338">
        <v>31</v>
      </c>
      <c r="G338" t="s">
        <v>12</v>
      </c>
      <c r="H338" t="s">
        <v>17</v>
      </c>
      <c r="I338" t="s">
        <v>33</v>
      </c>
      <c r="J338" t="s">
        <v>54</v>
      </c>
      <c r="K338" t="s">
        <v>59</v>
      </c>
      <c r="L338" t="s">
        <v>63</v>
      </c>
      <c r="M338" t="s">
        <v>67</v>
      </c>
      <c r="N338">
        <v>3</v>
      </c>
      <c r="O338" t="s">
        <v>53</v>
      </c>
      <c r="P338" t="s">
        <v>54</v>
      </c>
      <c r="Q338" t="s">
        <v>75</v>
      </c>
      <c r="R338" t="s">
        <v>73</v>
      </c>
      <c r="S338" t="s">
        <v>53</v>
      </c>
      <c r="T338" t="s">
        <v>83</v>
      </c>
      <c r="U338" t="s">
        <v>53</v>
      </c>
      <c r="V338">
        <v>2</v>
      </c>
      <c r="W338" t="s">
        <v>53</v>
      </c>
      <c r="X338">
        <v>2</v>
      </c>
      <c r="Y338">
        <v>2</v>
      </c>
      <c r="Z338" t="s">
        <v>90</v>
      </c>
      <c r="AA338" t="s">
        <v>100</v>
      </c>
    </row>
    <row r="339" spans="1:27" x14ac:dyDescent="0.25">
      <c r="A339">
        <v>338</v>
      </c>
      <c r="B339" t="s">
        <v>471</v>
      </c>
      <c r="C339" s="1">
        <v>45085</v>
      </c>
      <c r="D339" s="2">
        <v>0.22200231481481481</v>
      </c>
      <c r="E339" t="s">
        <v>121</v>
      </c>
      <c r="F339">
        <v>34</v>
      </c>
      <c r="G339" t="s">
        <v>14</v>
      </c>
      <c r="H339" t="s">
        <v>19</v>
      </c>
      <c r="I339" t="s">
        <v>22</v>
      </c>
      <c r="J339" t="s">
        <v>55</v>
      </c>
      <c r="K339" t="s">
        <v>60</v>
      </c>
      <c r="L339" t="s">
        <v>65</v>
      </c>
      <c r="M339" t="s">
        <v>67</v>
      </c>
      <c r="N339">
        <v>1</v>
      </c>
      <c r="O339" t="s">
        <v>55</v>
      </c>
      <c r="P339" t="s">
        <v>71</v>
      </c>
      <c r="Q339" t="s">
        <v>77</v>
      </c>
      <c r="R339" t="s">
        <v>71</v>
      </c>
      <c r="S339" t="s">
        <v>55</v>
      </c>
      <c r="T339" t="s">
        <v>82</v>
      </c>
      <c r="U339" t="s">
        <v>55</v>
      </c>
      <c r="V339">
        <v>5</v>
      </c>
      <c r="W339" t="s">
        <v>55</v>
      </c>
      <c r="X339">
        <v>5</v>
      </c>
      <c r="Y339">
        <v>5</v>
      </c>
      <c r="Z339" t="s">
        <v>96</v>
      </c>
      <c r="AA339" t="s">
        <v>125</v>
      </c>
    </row>
    <row r="340" spans="1:27" x14ac:dyDescent="0.25">
      <c r="A340">
        <v>339</v>
      </c>
      <c r="B340" t="s">
        <v>472</v>
      </c>
      <c r="C340" s="1">
        <v>45085</v>
      </c>
      <c r="D340" s="2">
        <v>0.22217592592592592</v>
      </c>
      <c r="E340" t="s">
        <v>121</v>
      </c>
      <c r="F340">
        <v>26</v>
      </c>
      <c r="G340" t="s">
        <v>12</v>
      </c>
      <c r="H340" t="s">
        <v>20</v>
      </c>
      <c r="I340" t="s">
        <v>32</v>
      </c>
      <c r="J340" t="s">
        <v>53</v>
      </c>
      <c r="K340" t="s">
        <v>59</v>
      </c>
      <c r="L340" t="s">
        <v>63</v>
      </c>
      <c r="M340" t="s">
        <v>67</v>
      </c>
      <c r="N340">
        <v>1</v>
      </c>
      <c r="O340" t="s">
        <v>55</v>
      </c>
      <c r="P340" t="s">
        <v>71</v>
      </c>
      <c r="Q340" t="s">
        <v>77</v>
      </c>
      <c r="R340" t="s">
        <v>73</v>
      </c>
      <c r="S340" t="s">
        <v>55</v>
      </c>
      <c r="T340" t="s">
        <v>83</v>
      </c>
      <c r="U340" t="s">
        <v>55</v>
      </c>
      <c r="V340">
        <v>1</v>
      </c>
      <c r="W340" t="s">
        <v>55</v>
      </c>
      <c r="X340">
        <v>1</v>
      </c>
      <c r="Y340">
        <v>3</v>
      </c>
      <c r="Z340" t="s">
        <v>95</v>
      </c>
      <c r="AA340" t="s">
        <v>125</v>
      </c>
    </row>
    <row r="341" spans="1:27" x14ac:dyDescent="0.25">
      <c r="A341">
        <v>340</v>
      </c>
      <c r="B341" t="s">
        <v>473</v>
      </c>
      <c r="C341" s="1">
        <v>45085</v>
      </c>
      <c r="D341" s="2">
        <v>0.22271990740740741</v>
      </c>
      <c r="E341" t="s">
        <v>121</v>
      </c>
      <c r="F341">
        <v>26</v>
      </c>
      <c r="G341" t="s">
        <v>13</v>
      </c>
      <c r="H341" t="s">
        <v>20</v>
      </c>
      <c r="I341" t="s">
        <v>40</v>
      </c>
      <c r="J341" t="s">
        <v>55</v>
      </c>
      <c r="K341" t="s">
        <v>60</v>
      </c>
      <c r="L341" t="s">
        <v>65</v>
      </c>
      <c r="M341" t="s">
        <v>67</v>
      </c>
      <c r="N341">
        <v>1</v>
      </c>
      <c r="O341" t="s">
        <v>69</v>
      </c>
      <c r="P341" t="s">
        <v>54</v>
      </c>
      <c r="Q341" t="s">
        <v>76</v>
      </c>
      <c r="R341" t="s">
        <v>54</v>
      </c>
      <c r="S341" t="s">
        <v>55</v>
      </c>
      <c r="T341" t="s">
        <v>82</v>
      </c>
      <c r="U341" t="s">
        <v>55</v>
      </c>
      <c r="V341">
        <v>1</v>
      </c>
      <c r="W341" t="s">
        <v>54</v>
      </c>
      <c r="X341">
        <v>1</v>
      </c>
      <c r="Y341">
        <v>1</v>
      </c>
      <c r="Z341" t="s">
        <v>93</v>
      </c>
      <c r="AA341" t="s">
        <v>98</v>
      </c>
    </row>
    <row r="342" spans="1:27" x14ac:dyDescent="0.25">
      <c r="A342">
        <v>341</v>
      </c>
      <c r="B342" t="s">
        <v>474</v>
      </c>
      <c r="C342" s="1">
        <v>45085</v>
      </c>
      <c r="D342" s="2">
        <v>0.22288194444444445</v>
      </c>
      <c r="E342" t="s">
        <v>121</v>
      </c>
      <c r="F342">
        <v>24</v>
      </c>
      <c r="G342" t="s">
        <v>14</v>
      </c>
      <c r="H342" t="s">
        <v>18</v>
      </c>
      <c r="I342" t="s">
        <v>35</v>
      </c>
      <c r="J342" t="s">
        <v>54</v>
      </c>
      <c r="K342" t="s">
        <v>61</v>
      </c>
      <c r="L342" t="s">
        <v>52</v>
      </c>
      <c r="M342" t="s">
        <v>66</v>
      </c>
      <c r="N342">
        <v>4</v>
      </c>
      <c r="O342" t="s">
        <v>69</v>
      </c>
      <c r="P342" t="s">
        <v>61</v>
      </c>
      <c r="Q342" t="s">
        <v>75</v>
      </c>
      <c r="R342" t="s">
        <v>61</v>
      </c>
      <c r="S342" t="s">
        <v>53</v>
      </c>
      <c r="T342" t="s">
        <v>61</v>
      </c>
      <c r="U342" t="s">
        <v>53</v>
      </c>
      <c r="V342">
        <v>4</v>
      </c>
      <c r="W342" t="s">
        <v>54</v>
      </c>
      <c r="X342">
        <v>4</v>
      </c>
      <c r="Y342">
        <v>4</v>
      </c>
      <c r="Z342" t="s">
        <v>93</v>
      </c>
      <c r="AA342" t="s">
        <v>98</v>
      </c>
    </row>
    <row r="343" spans="1:27" x14ac:dyDescent="0.25">
      <c r="A343">
        <v>342</v>
      </c>
      <c r="B343" t="s">
        <v>475</v>
      </c>
      <c r="C343" s="1">
        <v>45085</v>
      </c>
      <c r="D343" s="2">
        <v>0.22370370370370371</v>
      </c>
      <c r="E343" t="s">
        <v>121</v>
      </c>
      <c r="F343">
        <v>26</v>
      </c>
      <c r="G343" t="s">
        <v>12</v>
      </c>
      <c r="H343" t="s">
        <v>20</v>
      </c>
      <c r="I343" t="s">
        <v>27</v>
      </c>
      <c r="J343" t="s">
        <v>53</v>
      </c>
      <c r="K343" t="s">
        <v>59</v>
      </c>
      <c r="L343" t="s">
        <v>63</v>
      </c>
      <c r="M343" t="s">
        <v>67</v>
      </c>
      <c r="N343">
        <v>3</v>
      </c>
      <c r="O343" t="s">
        <v>69</v>
      </c>
      <c r="P343" t="s">
        <v>61</v>
      </c>
      <c r="Q343" t="s">
        <v>75</v>
      </c>
      <c r="R343" t="s">
        <v>61</v>
      </c>
      <c r="S343" t="s">
        <v>53</v>
      </c>
      <c r="T343" t="s">
        <v>61</v>
      </c>
      <c r="U343" t="s">
        <v>54</v>
      </c>
      <c r="V343">
        <v>4</v>
      </c>
      <c r="W343" t="s">
        <v>53</v>
      </c>
      <c r="X343">
        <v>4</v>
      </c>
      <c r="Y343">
        <v>3</v>
      </c>
      <c r="Z343" t="s">
        <v>90</v>
      </c>
      <c r="AA343" t="s">
        <v>98</v>
      </c>
    </row>
    <row r="344" spans="1:27" x14ac:dyDescent="0.25">
      <c r="A344">
        <v>343</v>
      </c>
      <c r="B344" t="s">
        <v>476</v>
      </c>
      <c r="C344" s="1">
        <v>45085</v>
      </c>
      <c r="D344" s="2">
        <v>0.22436342592592592</v>
      </c>
      <c r="E344" t="s">
        <v>121</v>
      </c>
      <c r="F344">
        <v>29</v>
      </c>
      <c r="G344" t="s">
        <v>13</v>
      </c>
      <c r="H344" t="s">
        <v>18</v>
      </c>
      <c r="I344" t="s">
        <v>42</v>
      </c>
      <c r="J344" t="s">
        <v>54</v>
      </c>
      <c r="K344" t="s">
        <v>59</v>
      </c>
      <c r="L344" t="s">
        <v>65</v>
      </c>
      <c r="M344" t="s">
        <v>67</v>
      </c>
      <c r="N344">
        <v>1</v>
      </c>
      <c r="O344" t="s">
        <v>55</v>
      </c>
      <c r="P344" t="s">
        <v>54</v>
      </c>
      <c r="Q344" t="s">
        <v>75</v>
      </c>
      <c r="R344" t="s">
        <v>61</v>
      </c>
      <c r="S344" t="s">
        <v>53</v>
      </c>
      <c r="T344" t="s">
        <v>83</v>
      </c>
      <c r="U344" t="s">
        <v>54</v>
      </c>
      <c r="V344">
        <v>3</v>
      </c>
      <c r="W344" t="s">
        <v>54</v>
      </c>
      <c r="X344">
        <v>2</v>
      </c>
      <c r="Y344">
        <v>1</v>
      </c>
      <c r="Z344" t="s">
        <v>93</v>
      </c>
      <c r="AA344" t="s">
        <v>122</v>
      </c>
    </row>
    <row r="345" spans="1:27" x14ac:dyDescent="0.25">
      <c r="A345">
        <v>344</v>
      </c>
      <c r="B345" t="s">
        <v>477</v>
      </c>
      <c r="C345" s="1">
        <v>45085</v>
      </c>
      <c r="D345" s="2">
        <v>0.22439814814814815</v>
      </c>
      <c r="E345" t="s">
        <v>121</v>
      </c>
      <c r="F345">
        <v>37</v>
      </c>
      <c r="G345" t="s">
        <v>14</v>
      </c>
      <c r="H345" t="s">
        <v>17</v>
      </c>
      <c r="I345" t="s">
        <v>25</v>
      </c>
      <c r="J345" t="s">
        <v>55</v>
      </c>
      <c r="K345" t="s">
        <v>60</v>
      </c>
      <c r="L345" t="s">
        <v>64</v>
      </c>
      <c r="M345" t="s">
        <v>66</v>
      </c>
      <c r="N345">
        <v>2</v>
      </c>
      <c r="O345" t="s">
        <v>55</v>
      </c>
      <c r="P345" t="s">
        <v>54</v>
      </c>
      <c r="Q345" t="s">
        <v>75</v>
      </c>
      <c r="R345" t="s">
        <v>54</v>
      </c>
      <c r="S345" t="s">
        <v>53</v>
      </c>
      <c r="T345" t="s">
        <v>84</v>
      </c>
      <c r="U345" t="s">
        <v>54</v>
      </c>
      <c r="V345">
        <v>3</v>
      </c>
      <c r="W345" t="s">
        <v>53</v>
      </c>
      <c r="X345">
        <v>3</v>
      </c>
      <c r="Y345">
        <v>2</v>
      </c>
      <c r="Z345" t="s">
        <v>95</v>
      </c>
      <c r="AA345" t="s">
        <v>125</v>
      </c>
    </row>
    <row r="346" spans="1:27" x14ac:dyDescent="0.25">
      <c r="A346">
        <v>345</v>
      </c>
      <c r="B346" t="s">
        <v>478</v>
      </c>
      <c r="C346" s="1">
        <v>45085</v>
      </c>
      <c r="D346" s="2">
        <v>0.22548611111111111</v>
      </c>
      <c r="E346" t="s">
        <v>121</v>
      </c>
      <c r="F346">
        <v>34</v>
      </c>
      <c r="G346" t="s">
        <v>8</v>
      </c>
      <c r="H346" t="s">
        <v>17</v>
      </c>
      <c r="I346" t="s">
        <v>32</v>
      </c>
      <c r="J346" t="s">
        <v>54</v>
      </c>
      <c r="K346" t="s">
        <v>59</v>
      </c>
      <c r="L346" t="s">
        <v>64</v>
      </c>
      <c r="M346" t="s">
        <v>66</v>
      </c>
      <c r="N346">
        <v>3</v>
      </c>
      <c r="O346" t="s">
        <v>69</v>
      </c>
      <c r="P346" t="s">
        <v>73</v>
      </c>
      <c r="Q346" t="s">
        <v>75</v>
      </c>
      <c r="R346" t="s">
        <v>73</v>
      </c>
      <c r="S346" t="s">
        <v>53</v>
      </c>
      <c r="T346" t="s">
        <v>83</v>
      </c>
      <c r="U346" t="s">
        <v>55</v>
      </c>
      <c r="V346">
        <v>3</v>
      </c>
      <c r="W346" t="s">
        <v>53</v>
      </c>
      <c r="X346">
        <v>3</v>
      </c>
      <c r="Y346">
        <v>3</v>
      </c>
      <c r="Z346" t="s">
        <v>95</v>
      </c>
      <c r="AA346" t="s">
        <v>98</v>
      </c>
    </row>
    <row r="347" spans="1:27" x14ac:dyDescent="0.25">
      <c r="A347">
        <v>346</v>
      </c>
      <c r="B347" t="s">
        <v>479</v>
      </c>
      <c r="C347" s="1">
        <v>45085</v>
      </c>
      <c r="D347" s="2">
        <v>0.22600694444444444</v>
      </c>
      <c r="E347" t="s">
        <v>121</v>
      </c>
      <c r="F347">
        <v>31</v>
      </c>
      <c r="G347" t="s">
        <v>12</v>
      </c>
      <c r="H347" t="s">
        <v>20</v>
      </c>
      <c r="I347" t="s">
        <v>40</v>
      </c>
      <c r="J347" t="s">
        <v>55</v>
      </c>
      <c r="K347" t="s">
        <v>59</v>
      </c>
      <c r="L347" t="s">
        <v>65</v>
      </c>
      <c r="M347" t="s">
        <v>67</v>
      </c>
      <c r="N347">
        <v>1</v>
      </c>
      <c r="O347" t="s">
        <v>69</v>
      </c>
      <c r="P347" t="s">
        <v>73</v>
      </c>
      <c r="Q347" t="s">
        <v>76</v>
      </c>
      <c r="R347" t="s">
        <v>73</v>
      </c>
      <c r="S347" t="s">
        <v>53</v>
      </c>
      <c r="T347" t="s">
        <v>82</v>
      </c>
      <c r="U347" t="s">
        <v>55</v>
      </c>
      <c r="V347">
        <v>2</v>
      </c>
      <c r="W347" t="s">
        <v>54</v>
      </c>
      <c r="X347">
        <v>3</v>
      </c>
      <c r="Y347">
        <v>1</v>
      </c>
      <c r="Z347" t="s">
        <v>90</v>
      </c>
      <c r="AA347" t="s">
        <v>98</v>
      </c>
    </row>
    <row r="348" spans="1:27" x14ac:dyDescent="0.25">
      <c r="A348">
        <v>347</v>
      </c>
      <c r="B348" t="s">
        <v>480</v>
      </c>
      <c r="C348" s="1">
        <v>45085</v>
      </c>
      <c r="D348" s="2">
        <v>0.22615740740740742</v>
      </c>
      <c r="E348" t="s">
        <v>121</v>
      </c>
      <c r="F348">
        <v>27</v>
      </c>
      <c r="G348" t="s">
        <v>13</v>
      </c>
      <c r="H348" t="s">
        <v>19</v>
      </c>
      <c r="I348" t="s">
        <v>25</v>
      </c>
      <c r="J348" t="s">
        <v>53</v>
      </c>
      <c r="K348" t="s">
        <v>17</v>
      </c>
      <c r="L348" t="s">
        <v>63</v>
      </c>
      <c r="M348" t="s">
        <v>66</v>
      </c>
      <c r="N348">
        <v>3</v>
      </c>
      <c r="O348" t="s">
        <v>55</v>
      </c>
      <c r="P348" t="s">
        <v>71</v>
      </c>
      <c r="Q348" t="s">
        <v>75</v>
      </c>
      <c r="R348" t="s">
        <v>73</v>
      </c>
      <c r="S348" t="s">
        <v>53</v>
      </c>
      <c r="T348" t="s">
        <v>83</v>
      </c>
      <c r="U348" t="s">
        <v>55</v>
      </c>
      <c r="V348">
        <v>2</v>
      </c>
      <c r="W348" t="s">
        <v>55</v>
      </c>
      <c r="X348">
        <v>2</v>
      </c>
      <c r="Y348">
        <v>2</v>
      </c>
      <c r="Z348" t="s">
        <v>93</v>
      </c>
      <c r="AA348" t="s">
        <v>98</v>
      </c>
    </row>
    <row r="349" spans="1:27" x14ac:dyDescent="0.25">
      <c r="A349">
        <v>348</v>
      </c>
      <c r="B349" t="s">
        <v>481</v>
      </c>
      <c r="C349" s="1">
        <v>45085</v>
      </c>
      <c r="D349" s="2">
        <v>0.22733796296296296</v>
      </c>
      <c r="E349" t="s">
        <v>121</v>
      </c>
      <c r="F349">
        <v>23</v>
      </c>
      <c r="G349" t="s">
        <v>13</v>
      </c>
      <c r="H349" t="s">
        <v>20</v>
      </c>
      <c r="I349" t="s">
        <v>34</v>
      </c>
      <c r="J349" t="s">
        <v>54</v>
      </c>
      <c r="K349" t="s">
        <v>17</v>
      </c>
      <c r="L349" t="s">
        <v>63</v>
      </c>
      <c r="M349" t="s">
        <v>66</v>
      </c>
      <c r="N349">
        <v>3</v>
      </c>
      <c r="O349" t="s">
        <v>53</v>
      </c>
      <c r="P349" t="s">
        <v>54</v>
      </c>
      <c r="Q349" t="s">
        <v>76</v>
      </c>
      <c r="R349" t="s">
        <v>54</v>
      </c>
      <c r="S349" t="s">
        <v>53</v>
      </c>
      <c r="T349" t="s">
        <v>84</v>
      </c>
      <c r="U349" t="s">
        <v>53</v>
      </c>
      <c r="V349">
        <v>2</v>
      </c>
      <c r="W349" t="s">
        <v>55</v>
      </c>
      <c r="X349">
        <v>1</v>
      </c>
      <c r="Y349">
        <v>2</v>
      </c>
      <c r="Z349" t="s">
        <v>96</v>
      </c>
      <c r="AA349" t="s">
        <v>125</v>
      </c>
    </row>
    <row r="350" spans="1:27" x14ac:dyDescent="0.25">
      <c r="A350">
        <v>349</v>
      </c>
      <c r="B350" t="s">
        <v>482</v>
      </c>
      <c r="C350" s="1">
        <v>45085</v>
      </c>
      <c r="D350" s="2">
        <v>0.22788194444444446</v>
      </c>
      <c r="E350" t="s">
        <v>121</v>
      </c>
      <c r="F350">
        <v>21</v>
      </c>
      <c r="G350" t="s">
        <v>14</v>
      </c>
      <c r="H350" t="s">
        <v>20</v>
      </c>
      <c r="I350" t="s">
        <v>30</v>
      </c>
      <c r="J350" t="s">
        <v>54</v>
      </c>
      <c r="K350" t="s">
        <v>17</v>
      </c>
      <c r="L350" t="s">
        <v>63</v>
      </c>
      <c r="M350" t="s">
        <v>66</v>
      </c>
      <c r="N350">
        <v>3</v>
      </c>
      <c r="O350" t="s">
        <v>69</v>
      </c>
      <c r="P350" t="s">
        <v>71</v>
      </c>
      <c r="Q350" t="s">
        <v>76</v>
      </c>
      <c r="R350" t="s">
        <v>73</v>
      </c>
      <c r="S350" t="s">
        <v>55</v>
      </c>
      <c r="T350" t="s">
        <v>82</v>
      </c>
      <c r="U350" t="s">
        <v>55</v>
      </c>
      <c r="V350">
        <v>2</v>
      </c>
      <c r="W350" t="s">
        <v>53</v>
      </c>
      <c r="X350">
        <v>2</v>
      </c>
      <c r="Y350">
        <v>2</v>
      </c>
      <c r="Z350" t="s">
        <v>96</v>
      </c>
      <c r="AA350" t="s">
        <v>98</v>
      </c>
    </row>
    <row r="351" spans="1:27" x14ac:dyDescent="0.25">
      <c r="A351">
        <v>350</v>
      </c>
      <c r="B351" t="s">
        <v>483</v>
      </c>
      <c r="C351" s="1">
        <v>45085</v>
      </c>
      <c r="D351" s="2">
        <v>0.22832175925925927</v>
      </c>
      <c r="E351" t="s">
        <v>121</v>
      </c>
      <c r="F351">
        <v>53</v>
      </c>
      <c r="G351" t="s">
        <v>13</v>
      </c>
      <c r="H351" t="s">
        <v>18</v>
      </c>
      <c r="I351" t="s">
        <v>48</v>
      </c>
      <c r="J351" t="s">
        <v>55</v>
      </c>
      <c r="K351" t="s">
        <v>59</v>
      </c>
      <c r="L351" t="s">
        <v>65</v>
      </c>
      <c r="M351" t="s">
        <v>67</v>
      </c>
      <c r="N351">
        <v>2</v>
      </c>
      <c r="O351" t="s">
        <v>55</v>
      </c>
      <c r="P351" t="s">
        <v>73</v>
      </c>
      <c r="Q351" t="s">
        <v>76</v>
      </c>
      <c r="R351" t="s">
        <v>73</v>
      </c>
      <c r="S351" t="s">
        <v>53</v>
      </c>
      <c r="T351" t="s">
        <v>83</v>
      </c>
      <c r="U351" t="s">
        <v>54</v>
      </c>
      <c r="V351">
        <v>1</v>
      </c>
      <c r="W351" t="s">
        <v>54</v>
      </c>
      <c r="X351">
        <v>2</v>
      </c>
      <c r="Y351">
        <v>1</v>
      </c>
      <c r="Z351" t="s">
        <v>96</v>
      </c>
      <c r="AA351" t="s">
        <v>98</v>
      </c>
    </row>
    <row r="352" spans="1:27" x14ac:dyDescent="0.25">
      <c r="A352">
        <v>351</v>
      </c>
      <c r="B352" t="s">
        <v>484</v>
      </c>
      <c r="C352" s="1">
        <v>45085</v>
      </c>
      <c r="D352" s="2">
        <v>0.22848379629629631</v>
      </c>
      <c r="E352" t="s">
        <v>121</v>
      </c>
      <c r="F352">
        <v>26</v>
      </c>
      <c r="G352" t="s">
        <v>14</v>
      </c>
      <c r="H352" t="s">
        <v>20</v>
      </c>
      <c r="I352" t="s">
        <v>41</v>
      </c>
      <c r="J352" t="s">
        <v>53</v>
      </c>
      <c r="K352" t="s">
        <v>59</v>
      </c>
      <c r="L352" t="s">
        <v>65</v>
      </c>
      <c r="M352" t="s">
        <v>67</v>
      </c>
      <c r="N352">
        <v>2</v>
      </c>
      <c r="O352" t="s">
        <v>69</v>
      </c>
      <c r="P352" t="s">
        <v>73</v>
      </c>
      <c r="Q352" t="s">
        <v>75</v>
      </c>
      <c r="R352" t="s">
        <v>73</v>
      </c>
      <c r="S352" t="s">
        <v>55</v>
      </c>
      <c r="T352" t="s">
        <v>84</v>
      </c>
      <c r="U352" t="s">
        <v>55</v>
      </c>
      <c r="V352">
        <v>3</v>
      </c>
      <c r="W352" t="s">
        <v>54</v>
      </c>
      <c r="X352">
        <v>2</v>
      </c>
      <c r="Y352">
        <v>2</v>
      </c>
      <c r="Z352" t="s">
        <v>90</v>
      </c>
      <c r="AA352" t="s">
        <v>100</v>
      </c>
    </row>
    <row r="353" spans="1:27" x14ac:dyDescent="0.25">
      <c r="A353">
        <v>352</v>
      </c>
      <c r="B353" t="s">
        <v>485</v>
      </c>
      <c r="C353" s="1">
        <v>45085</v>
      </c>
      <c r="D353" s="2">
        <v>0.22930555555555557</v>
      </c>
      <c r="E353" t="s">
        <v>121</v>
      </c>
      <c r="F353">
        <v>28</v>
      </c>
      <c r="G353" t="s">
        <v>14</v>
      </c>
      <c r="H353" t="s">
        <v>17</v>
      </c>
      <c r="I353" t="s">
        <v>26</v>
      </c>
      <c r="J353" t="s">
        <v>54</v>
      </c>
      <c r="K353" t="s">
        <v>17</v>
      </c>
      <c r="L353" t="s">
        <v>63</v>
      </c>
      <c r="M353" t="s">
        <v>66</v>
      </c>
      <c r="N353">
        <v>3</v>
      </c>
      <c r="O353" t="s">
        <v>53</v>
      </c>
      <c r="P353" t="s">
        <v>54</v>
      </c>
      <c r="Q353" t="s">
        <v>75</v>
      </c>
      <c r="R353" t="s">
        <v>73</v>
      </c>
      <c r="S353" t="s">
        <v>53</v>
      </c>
      <c r="T353" t="s">
        <v>83</v>
      </c>
      <c r="U353" t="s">
        <v>54</v>
      </c>
      <c r="V353">
        <v>2</v>
      </c>
      <c r="W353" t="s">
        <v>55</v>
      </c>
      <c r="X353">
        <v>2</v>
      </c>
      <c r="Y353">
        <v>2</v>
      </c>
      <c r="Z353" t="s">
        <v>90</v>
      </c>
      <c r="AA353" t="s">
        <v>98</v>
      </c>
    </row>
    <row r="354" spans="1:27" x14ac:dyDescent="0.25">
      <c r="A354">
        <v>353</v>
      </c>
      <c r="B354" t="s">
        <v>486</v>
      </c>
      <c r="C354" s="1">
        <v>45085</v>
      </c>
      <c r="D354" s="2">
        <v>0.22956018518518517</v>
      </c>
      <c r="E354" t="s">
        <v>121</v>
      </c>
      <c r="F354">
        <v>47</v>
      </c>
      <c r="G354" t="s">
        <v>12</v>
      </c>
      <c r="H354" t="s">
        <v>20</v>
      </c>
      <c r="I354" t="s">
        <v>40</v>
      </c>
      <c r="J354" t="s">
        <v>55</v>
      </c>
      <c r="K354" t="s">
        <v>60</v>
      </c>
      <c r="L354" t="s">
        <v>65</v>
      </c>
      <c r="M354" t="s">
        <v>67</v>
      </c>
      <c r="N354">
        <v>3</v>
      </c>
      <c r="O354" t="s">
        <v>69</v>
      </c>
      <c r="P354" t="s">
        <v>54</v>
      </c>
      <c r="Q354" t="s">
        <v>76</v>
      </c>
      <c r="R354" t="s">
        <v>54</v>
      </c>
      <c r="S354" t="s">
        <v>55</v>
      </c>
      <c r="T354" t="s">
        <v>84</v>
      </c>
      <c r="U354" t="s">
        <v>54</v>
      </c>
      <c r="V354">
        <v>2</v>
      </c>
      <c r="W354" t="s">
        <v>54</v>
      </c>
      <c r="X354">
        <v>3</v>
      </c>
      <c r="Y354">
        <v>2</v>
      </c>
      <c r="Z354" t="s">
        <v>90</v>
      </c>
      <c r="AA354" t="s">
        <v>98</v>
      </c>
    </row>
    <row r="355" spans="1:27" x14ac:dyDescent="0.25">
      <c r="A355">
        <v>354</v>
      </c>
      <c r="B355" t="s">
        <v>487</v>
      </c>
      <c r="C355" s="1">
        <v>45085</v>
      </c>
      <c r="D355" s="2">
        <v>0.22989583333333333</v>
      </c>
      <c r="E355" t="s">
        <v>121</v>
      </c>
      <c r="F355">
        <v>37</v>
      </c>
      <c r="G355" t="s">
        <v>14</v>
      </c>
      <c r="H355" t="s">
        <v>21</v>
      </c>
      <c r="I355" t="s">
        <v>34</v>
      </c>
      <c r="J355" t="s">
        <v>55</v>
      </c>
      <c r="K355" t="s">
        <v>60</v>
      </c>
      <c r="L355" t="s">
        <v>65</v>
      </c>
      <c r="M355" t="s">
        <v>67</v>
      </c>
      <c r="N355">
        <v>1</v>
      </c>
      <c r="O355" t="s">
        <v>55</v>
      </c>
      <c r="P355" t="s">
        <v>71</v>
      </c>
      <c r="Q355" t="s">
        <v>76</v>
      </c>
      <c r="R355" t="s">
        <v>73</v>
      </c>
      <c r="S355" t="s">
        <v>55</v>
      </c>
      <c r="T355" t="s">
        <v>82</v>
      </c>
      <c r="U355" t="s">
        <v>55</v>
      </c>
      <c r="V355">
        <v>2</v>
      </c>
      <c r="W355" t="s">
        <v>53</v>
      </c>
      <c r="X355">
        <v>2</v>
      </c>
      <c r="Y355">
        <v>2</v>
      </c>
      <c r="Z355" t="s">
        <v>90</v>
      </c>
      <c r="AA355" t="s">
        <v>125</v>
      </c>
    </row>
    <row r="356" spans="1:27" x14ac:dyDescent="0.25">
      <c r="A356">
        <v>355</v>
      </c>
      <c r="B356" t="s">
        <v>488</v>
      </c>
      <c r="C356" s="1">
        <v>45085</v>
      </c>
      <c r="D356" s="2">
        <v>0.23065972222222222</v>
      </c>
      <c r="E356" t="s">
        <v>121</v>
      </c>
      <c r="F356">
        <v>37</v>
      </c>
      <c r="G356" t="s">
        <v>14</v>
      </c>
      <c r="H356" t="s">
        <v>21</v>
      </c>
      <c r="I356" t="s">
        <v>43</v>
      </c>
      <c r="J356" t="s">
        <v>54</v>
      </c>
      <c r="K356" t="s">
        <v>59</v>
      </c>
      <c r="L356" t="s">
        <v>64</v>
      </c>
      <c r="M356" t="s">
        <v>67</v>
      </c>
      <c r="N356">
        <v>1</v>
      </c>
      <c r="O356" t="s">
        <v>53</v>
      </c>
      <c r="P356" t="s">
        <v>73</v>
      </c>
      <c r="Q356" t="s">
        <v>76</v>
      </c>
      <c r="R356" t="s">
        <v>73</v>
      </c>
      <c r="S356" t="s">
        <v>55</v>
      </c>
      <c r="T356" t="s">
        <v>82</v>
      </c>
      <c r="U356" t="s">
        <v>53</v>
      </c>
      <c r="V356">
        <v>3</v>
      </c>
      <c r="W356" t="s">
        <v>53</v>
      </c>
      <c r="X356">
        <v>1</v>
      </c>
      <c r="Y356">
        <v>1</v>
      </c>
      <c r="Z356" t="s">
        <v>93</v>
      </c>
      <c r="AA356" t="s">
        <v>100</v>
      </c>
    </row>
    <row r="357" spans="1:27" x14ac:dyDescent="0.25">
      <c r="A357">
        <v>356</v>
      </c>
      <c r="B357" t="s">
        <v>489</v>
      </c>
      <c r="C357" s="1">
        <v>45085</v>
      </c>
      <c r="D357" s="2">
        <v>0.23069444444444445</v>
      </c>
      <c r="E357" t="s">
        <v>121</v>
      </c>
      <c r="F357">
        <v>39</v>
      </c>
      <c r="G357" t="s">
        <v>13</v>
      </c>
      <c r="H357" t="s">
        <v>18</v>
      </c>
      <c r="I357" t="s">
        <v>40</v>
      </c>
      <c r="J357" t="s">
        <v>55</v>
      </c>
      <c r="K357" t="s">
        <v>59</v>
      </c>
      <c r="L357" t="s">
        <v>65</v>
      </c>
      <c r="M357" t="s">
        <v>67</v>
      </c>
      <c r="N357">
        <v>3</v>
      </c>
      <c r="O357" t="s">
        <v>69</v>
      </c>
      <c r="P357" t="s">
        <v>54</v>
      </c>
      <c r="Q357" t="s">
        <v>76</v>
      </c>
      <c r="R357" t="s">
        <v>73</v>
      </c>
      <c r="S357" t="s">
        <v>55</v>
      </c>
      <c r="T357" t="s">
        <v>61</v>
      </c>
      <c r="U357" t="s">
        <v>54</v>
      </c>
      <c r="V357">
        <v>5</v>
      </c>
      <c r="W357" t="s">
        <v>54</v>
      </c>
      <c r="X357">
        <v>3</v>
      </c>
      <c r="Y357">
        <v>2</v>
      </c>
      <c r="Z357" t="s">
        <v>90</v>
      </c>
      <c r="AA357" t="s">
        <v>100</v>
      </c>
    </row>
    <row r="358" spans="1:27" x14ac:dyDescent="0.25">
      <c r="A358">
        <v>357</v>
      </c>
      <c r="B358" t="s">
        <v>490</v>
      </c>
      <c r="C358" s="1">
        <v>45085</v>
      </c>
      <c r="D358" s="2">
        <v>0.23126157407407408</v>
      </c>
      <c r="E358" t="s">
        <v>121</v>
      </c>
      <c r="F358">
        <v>40</v>
      </c>
      <c r="G358" t="s">
        <v>14</v>
      </c>
      <c r="H358" t="s">
        <v>17</v>
      </c>
      <c r="I358" t="s">
        <v>44</v>
      </c>
      <c r="J358" t="s">
        <v>53</v>
      </c>
      <c r="K358" t="s">
        <v>17</v>
      </c>
      <c r="L358" t="s">
        <v>63</v>
      </c>
      <c r="M358" t="s">
        <v>66</v>
      </c>
      <c r="N358">
        <v>3</v>
      </c>
      <c r="O358" t="s">
        <v>53</v>
      </c>
      <c r="P358" t="s">
        <v>73</v>
      </c>
      <c r="Q358" t="s">
        <v>76</v>
      </c>
      <c r="R358" t="s">
        <v>54</v>
      </c>
      <c r="S358" t="s">
        <v>53</v>
      </c>
      <c r="T358" t="s">
        <v>83</v>
      </c>
      <c r="U358" t="s">
        <v>54</v>
      </c>
      <c r="V358">
        <v>2</v>
      </c>
      <c r="W358" t="s">
        <v>53</v>
      </c>
      <c r="X358">
        <v>2</v>
      </c>
      <c r="Y358">
        <v>3</v>
      </c>
      <c r="Z358" t="s">
        <v>96</v>
      </c>
      <c r="AA358" t="s">
        <v>98</v>
      </c>
    </row>
    <row r="359" spans="1:27" x14ac:dyDescent="0.25">
      <c r="A359">
        <v>358</v>
      </c>
      <c r="B359" t="s">
        <v>491</v>
      </c>
      <c r="C359" s="1">
        <v>45085</v>
      </c>
      <c r="D359" s="2">
        <v>0.23138888888888889</v>
      </c>
      <c r="E359" t="s">
        <v>121</v>
      </c>
      <c r="F359">
        <v>23</v>
      </c>
      <c r="G359" t="s">
        <v>12</v>
      </c>
      <c r="H359" t="s">
        <v>17</v>
      </c>
      <c r="I359" t="s">
        <v>37</v>
      </c>
      <c r="J359" t="s">
        <v>54</v>
      </c>
      <c r="K359" t="s">
        <v>17</v>
      </c>
      <c r="L359" t="s">
        <v>65</v>
      </c>
      <c r="M359" t="s">
        <v>67</v>
      </c>
      <c r="N359">
        <v>1</v>
      </c>
      <c r="O359" t="s">
        <v>55</v>
      </c>
      <c r="P359" t="s">
        <v>73</v>
      </c>
      <c r="Q359" t="s">
        <v>76</v>
      </c>
      <c r="R359" t="s">
        <v>72</v>
      </c>
      <c r="S359" t="s">
        <v>55</v>
      </c>
      <c r="T359" t="s">
        <v>83</v>
      </c>
      <c r="U359" t="s">
        <v>55</v>
      </c>
      <c r="V359">
        <v>2</v>
      </c>
      <c r="W359" t="s">
        <v>53</v>
      </c>
      <c r="X359">
        <v>2</v>
      </c>
      <c r="Y359">
        <v>1</v>
      </c>
      <c r="Z359" t="s">
        <v>95</v>
      </c>
      <c r="AA359" t="s">
        <v>100</v>
      </c>
    </row>
    <row r="360" spans="1:27" x14ac:dyDescent="0.25">
      <c r="A360">
        <v>359</v>
      </c>
      <c r="B360" t="s">
        <v>492</v>
      </c>
      <c r="C360" s="1">
        <v>45085</v>
      </c>
      <c r="D360" s="2">
        <v>0.23225694444444445</v>
      </c>
      <c r="E360" t="s">
        <v>121</v>
      </c>
      <c r="F360">
        <v>25</v>
      </c>
      <c r="G360" t="s">
        <v>14</v>
      </c>
      <c r="H360" t="s">
        <v>17</v>
      </c>
      <c r="I360" t="s">
        <v>34</v>
      </c>
      <c r="J360" t="s">
        <v>53</v>
      </c>
      <c r="K360" t="s">
        <v>59</v>
      </c>
      <c r="L360" t="s">
        <v>65</v>
      </c>
      <c r="M360" t="s">
        <v>67</v>
      </c>
      <c r="N360">
        <v>2</v>
      </c>
      <c r="O360" t="s">
        <v>69</v>
      </c>
      <c r="P360" t="s">
        <v>73</v>
      </c>
      <c r="Q360" t="s">
        <v>76</v>
      </c>
      <c r="R360" t="s">
        <v>54</v>
      </c>
      <c r="S360" t="s">
        <v>55</v>
      </c>
      <c r="T360" t="s">
        <v>83</v>
      </c>
      <c r="U360" t="s">
        <v>55</v>
      </c>
      <c r="V360">
        <v>2</v>
      </c>
      <c r="W360" t="s">
        <v>53</v>
      </c>
      <c r="X360">
        <v>2</v>
      </c>
      <c r="Y360">
        <v>2</v>
      </c>
      <c r="Z360" t="s">
        <v>93</v>
      </c>
      <c r="AA360" t="s">
        <v>125</v>
      </c>
    </row>
    <row r="361" spans="1:27" x14ac:dyDescent="0.25">
      <c r="A361">
        <v>360</v>
      </c>
      <c r="B361" t="s">
        <v>493</v>
      </c>
      <c r="C361" s="1">
        <v>45085</v>
      </c>
      <c r="D361" s="2">
        <v>0.23265046296296296</v>
      </c>
      <c r="E361" t="s">
        <v>121</v>
      </c>
      <c r="F361">
        <v>34</v>
      </c>
      <c r="G361" t="s">
        <v>12</v>
      </c>
      <c r="H361" t="s">
        <v>19</v>
      </c>
      <c r="I361" t="s">
        <v>25</v>
      </c>
      <c r="J361" t="s">
        <v>55</v>
      </c>
      <c r="K361" t="s">
        <v>60</v>
      </c>
      <c r="L361" t="s">
        <v>65</v>
      </c>
      <c r="M361" t="s">
        <v>67</v>
      </c>
      <c r="N361">
        <v>5</v>
      </c>
      <c r="O361" t="s">
        <v>55</v>
      </c>
      <c r="P361" t="s">
        <v>71</v>
      </c>
      <c r="Q361" t="s">
        <v>75</v>
      </c>
      <c r="R361" t="s">
        <v>71</v>
      </c>
      <c r="S361" t="s">
        <v>55</v>
      </c>
      <c r="T361" t="s">
        <v>61</v>
      </c>
      <c r="U361" t="s">
        <v>54</v>
      </c>
      <c r="V361">
        <v>5</v>
      </c>
      <c r="W361" t="s">
        <v>54</v>
      </c>
      <c r="X361">
        <v>4</v>
      </c>
      <c r="Y361">
        <v>1</v>
      </c>
      <c r="Z361" t="s">
        <v>90</v>
      </c>
      <c r="AA361" t="s">
        <v>98</v>
      </c>
    </row>
    <row r="362" spans="1:27" x14ac:dyDescent="0.25">
      <c r="A362">
        <v>361</v>
      </c>
      <c r="B362" t="s">
        <v>494</v>
      </c>
      <c r="C362" s="1">
        <v>45085</v>
      </c>
      <c r="D362" s="2">
        <v>0.23292824074074073</v>
      </c>
      <c r="E362" t="s">
        <v>121</v>
      </c>
      <c r="F362">
        <v>26</v>
      </c>
      <c r="G362" t="s">
        <v>12</v>
      </c>
      <c r="H362" t="s">
        <v>17</v>
      </c>
      <c r="I362" t="s">
        <v>46</v>
      </c>
      <c r="J362" t="s">
        <v>53</v>
      </c>
      <c r="K362" t="s">
        <v>59</v>
      </c>
      <c r="L362" t="s">
        <v>65</v>
      </c>
      <c r="M362" t="s">
        <v>67</v>
      </c>
      <c r="N362">
        <v>2</v>
      </c>
      <c r="O362" t="s">
        <v>55</v>
      </c>
      <c r="P362" t="s">
        <v>73</v>
      </c>
      <c r="Q362" t="s">
        <v>75</v>
      </c>
      <c r="R362" t="s">
        <v>54</v>
      </c>
      <c r="S362" t="s">
        <v>53</v>
      </c>
      <c r="T362" t="s">
        <v>84</v>
      </c>
      <c r="U362" t="s">
        <v>54</v>
      </c>
      <c r="V362">
        <v>2</v>
      </c>
      <c r="W362" t="s">
        <v>54</v>
      </c>
      <c r="X362">
        <v>2</v>
      </c>
      <c r="Y362">
        <v>2</v>
      </c>
      <c r="Z362" t="s">
        <v>90</v>
      </c>
      <c r="AA362" t="s">
        <v>100</v>
      </c>
    </row>
    <row r="363" spans="1:27" x14ac:dyDescent="0.25">
      <c r="A363">
        <v>362</v>
      </c>
      <c r="B363" t="s">
        <v>495</v>
      </c>
      <c r="C363" s="1">
        <v>45085</v>
      </c>
      <c r="D363" s="2">
        <v>0.23349537037037038</v>
      </c>
      <c r="E363" t="s">
        <v>121</v>
      </c>
      <c r="F363">
        <v>31</v>
      </c>
      <c r="G363" t="s">
        <v>14</v>
      </c>
      <c r="H363" t="s">
        <v>21</v>
      </c>
      <c r="I363" t="s">
        <v>34</v>
      </c>
      <c r="J363" t="s">
        <v>53</v>
      </c>
      <c r="K363" t="s">
        <v>60</v>
      </c>
      <c r="L363" t="s">
        <v>65</v>
      </c>
      <c r="M363" t="s">
        <v>66</v>
      </c>
      <c r="N363">
        <v>3</v>
      </c>
      <c r="O363" t="s">
        <v>69</v>
      </c>
      <c r="P363" t="s">
        <v>54</v>
      </c>
      <c r="Q363" t="s">
        <v>75</v>
      </c>
      <c r="R363" t="s">
        <v>61</v>
      </c>
      <c r="S363" t="s">
        <v>55</v>
      </c>
      <c r="T363" t="s">
        <v>83</v>
      </c>
      <c r="U363" t="s">
        <v>53</v>
      </c>
      <c r="V363">
        <v>4</v>
      </c>
      <c r="W363" t="s">
        <v>53</v>
      </c>
      <c r="X363">
        <v>2</v>
      </c>
      <c r="Y363">
        <v>3</v>
      </c>
      <c r="Z363" t="s">
        <v>93</v>
      </c>
      <c r="AA363" t="s">
        <v>98</v>
      </c>
    </row>
    <row r="364" spans="1:27" x14ac:dyDescent="0.25">
      <c r="A364">
        <v>363</v>
      </c>
      <c r="B364" t="s">
        <v>496</v>
      </c>
      <c r="C364" s="1">
        <v>45085</v>
      </c>
      <c r="D364" s="2">
        <v>0.23417824074074073</v>
      </c>
      <c r="E364" t="s">
        <v>121</v>
      </c>
      <c r="F364">
        <v>26</v>
      </c>
      <c r="G364" t="s">
        <v>12</v>
      </c>
      <c r="H364" t="s">
        <v>17</v>
      </c>
      <c r="I364" t="s">
        <v>33</v>
      </c>
      <c r="J364" t="s">
        <v>54</v>
      </c>
      <c r="K364" t="s">
        <v>61</v>
      </c>
      <c r="L364" t="s">
        <v>63</v>
      </c>
      <c r="M364" t="s">
        <v>67</v>
      </c>
      <c r="N364">
        <v>4</v>
      </c>
      <c r="O364" t="s">
        <v>53</v>
      </c>
      <c r="P364" t="s">
        <v>61</v>
      </c>
      <c r="Q364" t="s">
        <v>76</v>
      </c>
      <c r="R364" t="s">
        <v>54</v>
      </c>
      <c r="S364" t="s">
        <v>53</v>
      </c>
      <c r="T364" t="s">
        <v>84</v>
      </c>
      <c r="U364" t="s">
        <v>54</v>
      </c>
      <c r="V364">
        <v>4</v>
      </c>
      <c r="W364" t="s">
        <v>53</v>
      </c>
      <c r="X364">
        <v>2</v>
      </c>
      <c r="Y364">
        <v>2</v>
      </c>
      <c r="Z364" t="s">
        <v>96</v>
      </c>
      <c r="AA364" t="s">
        <v>125</v>
      </c>
    </row>
    <row r="365" spans="1:27" x14ac:dyDescent="0.25">
      <c r="A365">
        <v>364</v>
      </c>
      <c r="B365" t="s">
        <v>497</v>
      </c>
      <c r="C365" s="1">
        <v>45085</v>
      </c>
      <c r="D365" s="2">
        <v>0.23469907407407409</v>
      </c>
      <c r="E365" t="s">
        <v>121</v>
      </c>
      <c r="F365">
        <v>34</v>
      </c>
      <c r="G365" t="s">
        <v>12</v>
      </c>
      <c r="H365" t="s">
        <v>17</v>
      </c>
      <c r="I365" t="s">
        <v>40</v>
      </c>
      <c r="J365" t="s">
        <v>54</v>
      </c>
      <c r="K365" t="s">
        <v>17</v>
      </c>
      <c r="L365" t="s">
        <v>63</v>
      </c>
      <c r="M365" t="s">
        <v>67</v>
      </c>
      <c r="N365">
        <v>3</v>
      </c>
      <c r="O365" t="s">
        <v>69</v>
      </c>
      <c r="P365" t="s">
        <v>54</v>
      </c>
      <c r="Q365" t="s">
        <v>75</v>
      </c>
      <c r="R365" t="s">
        <v>73</v>
      </c>
      <c r="S365" t="s">
        <v>55</v>
      </c>
      <c r="T365" t="s">
        <v>84</v>
      </c>
      <c r="U365" t="s">
        <v>53</v>
      </c>
      <c r="V365">
        <v>2</v>
      </c>
      <c r="W365" t="s">
        <v>54</v>
      </c>
      <c r="X365">
        <v>3</v>
      </c>
      <c r="Y365">
        <v>3</v>
      </c>
      <c r="Z365" t="s">
        <v>93</v>
      </c>
      <c r="AA365" t="s">
        <v>98</v>
      </c>
    </row>
    <row r="366" spans="1:27" x14ac:dyDescent="0.25">
      <c r="A366">
        <v>365</v>
      </c>
      <c r="B366" t="s">
        <v>498</v>
      </c>
      <c r="C366" s="1">
        <v>45085</v>
      </c>
      <c r="D366" s="2">
        <v>0.23473379629629629</v>
      </c>
      <c r="E366" t="s">
        <v>121</v>
      </c>
      <c r="F366">
        <v>18</v>
      </c>
      <c r="G366" t="s">
        <v>12</v>
      </c>
      <c r="H366" t="s">
        <v>17</v>
      </c>
      <c r="I366" t="s">
        <v>25</v>
      </c>
      <c r="J366" t="s">
        <v>55</v>
      </c>
      <c r="K366" t="s">
        <v>60</v>
      </c>
      <c r="L366" t="s">
        <v>65</v>
      </c>
      <c r="M366" t="s">
        <v>67</v>
      </c>
      <c r="N366">
        <v>3</v>
      </c>
      <c r="O366" t="s">
        <v>69</v>
      </c>
      <c r="P366" t="s">
        <v>73</v>
      </c>
      <c r="Q366" t="s">
        <v>76</v>
      </c>
      <c r="R366" t="s">
        <v>54</v>
      </c>
      <c r="S366" t="s">
        <v>53</v>
      </c>
      <c r="T366" t="s">
        <v>84</v>
      </c>
      <c r="U366" t="s">
        <v>54</v>
      </c>
      <c r="V366">
        <v>3</v>
      </c>
      <c r="W366" t="s">
        <v>54</v>
      </c>
      <c r="X366">
        <v>3</v>
      </c>
      <c r="Y366">
        <v>1</v>
      </c>
      <c r="Z366" t="s">
        <v>96</v>
      </c>
      <c r="AA366" t="s">
        <v>98</v>
      </c>
    </row>
    <row r="367" spans="1:27" x14ac:dyDescent="0.25">
      <c r="A367">
        <v>366</v>
      </c>
      <c r="B367" t="s">
        <v>499</v>
      </c>
      <c r="C367" s="1">
        <v>45085</v>
      </c>
      <c r="D367" s="2">
        <v>0.23538194444444444</v>
      </c>
      <c r="E367" t="s">
        <v>121</v>
      </c>
      <c r="F367">
        <v>40</v>
      </c>
      <c r="G367" t="s">
        <v>13</v>
      </c>
      <c r="H367" t="s">
        <v>17</v>
      </c>
      <c r="I367" t="s">
        <v>38</v>
      </c>
      <c r="J367" t="s">
        <v>54</v>
      </c>
      <c r="K367" t="s">
        <v>17</v>
      </c>
      <c r="L367" t="s">
        <v>52</v>
      </c>
      <c r="M367" t="s">
        <v>67</v>
      </c>
      <c r="N367">
        <v>3</v>
      </c>
      <c r="O367" t="s">
        <v>53</v>
      </c>
      <c r="P367" t="s">
        <v>73</v>
      </c>
      <c r="Q367" t="s">
        <v>77</v>
      </c>
      <c r="R367" t="s">
        <v>73</v>
      </c>
      <c r="S367" t="s">
        <v>53</v>
      </c>
      <c r="T367" t="s">
        <v>83</v>
      </c>
      <c r="U367" t="s">
        <v>54</v>
      </c>
      <c r="V367">
        <v>2</v>
      </c>
      <c r="W367" t="s">
        <v>55</v>
      </c>
      <c r="X367">
        <v>2</v>
      </c>
      <c r="Y367">
        <v>2</v>
      </c>
      <c r="Z367" t="s">
        <v>93</v>
      </c>
      <c r="AA367" t="s">
        <v>98</v>
      </c>
    </row>
    <row r="368" spans="1:27" x14ac:dyDescent="0.25">
      <c r="A368">
        <v>367</v>
      </c>
      <c r="B368" t="s">
        <v>500</v>
      </c>
      <c r="C368" s="1">
        <v>45085</v>
      </c>
      <c r="D368" s="2">
        <v>0.23604166666666668</v>
      </c>
      <c r="E368" t="s">
        <v>121</v>
      </c>
      <c r="F368">
        <v>42</v>
      </c>
      <c r="G368" t="s">
        <v>12</v>
      </c>
      <c r="H368" t="s">
        <v>17</v>
      </c>
      <c r="I368" t="s">
        <v>34</v>
      </c>
      <c r="J368" t="s">
        <v>53</v>
      </c>
      <c r="K368" t="s">
        <v>59</v>
      </c>
      <c r="L368" t="s">
        <v>65</v>
      </c>
      <c r="M368" t="s">
        <v>66</v>
      </c>
      <c r="N368">
        <v>3</v>
      </c>
      <c r="O368" t="s">
        <v>69</v>
      </c>
      <c r="P368" t="s">
        <v>73</v>
      </c>
      <c r="Q368" t="s">
        <v>75</v>
      </c>
      <c r="R368" t="s">
        <v>61</v>
      </c>
      <c r="S368" t="s">
        <v>53</v>
      </c>
      <c r="T368" t="s">
        <v>84</v>
      </c>
      <c r="U368" t="s">
        <v>53</v>
      </c>
      <c r="V368">
        <v>3</v>
      </c>
      <c r="W368" t="s">
        <v>54</v>
      </c>
      <c r="X368">
        <v>4</v>
      </c>
      <c r="Y368">
        <v>2</v>
      </c>
      <c r="Z368" t="s">
        <v>93</v>
      </c>
      <c r="AA368" t="s">
        <v>98</v>
      </c>
    </row>
    <row r="369" spans="1:27" x14ac:dyDescent="0.25">
      <c r="A369">
        <v>368</v>
      </c>
      <c r="B369" t="s">
        <v>501</v>
      </c>
      <c r="C369" s="1">
        <v>45085</v>
      </c>
      <c r="D369" s="2">
        <v>0.23607638888888888</v>
      </c>
      <c r="E369" t="s">
        <v>121</v>
      </c>
      <c r="F369">
        <v>35</v>
      </c>
      <c r="G369" t="s">
        <v>14</v>
      </c>
      <c r="H369" t="s">
        <v>20</v>
      </c>
      <c r="I369" t="s">
        <v>40</v>
      </c>
      <c r="J369" t="s">
        <v>54</v>
      </c>
      <c r="K369" t="s">
        <v>60</v>
      </c>
      <c r="L369" t="s">
        <v>65</v>
      </c>
      <c r="M369" t="s">
        <v>67</v>
      </c>
      <c r="N369">
        <v>1</v>
      </c>
      <c r="O369" t="s">
        <v>69</v>
      </c>
      <c r="P369" t="s">
        <v>54</v>
      </c>
      <c r="Q369" t="s">
        <v>75</v>
      </c>
      <c r="R369" t="s">
        <v>54</v>
      </c>
      <c r="S369" t="s">
        <v>55</v>
      </c>
      <c r="T369" t="s">
        <v>83</v>
      </c>
      <c r="U369" t="s">
        <v>54</v>
      </c>
      <c r="V369">
        <v>1</v>
      </c>
      <c r="W369" t="s">
        <v>54</v>
      </c>
      <c r="X369">
        <v>2</v>
      </c>
      <c r="Y369">
        <v>1</v>
      </c>
      <c r="Z369" t="s">
        <v>90</v>
      </c>
      <c r="AA369" t="s">
        <v>98</v>
      </c>
    </row>
    <row r="370" spans="1:27" x14ac:dyDescent="0.25">
      <c r="A370">
        <v>369</v>
      </c>
      <c r="B370" t="s">
        <v>502</v>
      </c>
      <c r="C370" s="1">
        <v>45085</v>
      </c>
      <c r="D370" s="2">
        <v>0.23667824074074073</v>
      </c>
      <c r="E370" t="s">
        <v>121</v>
      </c>
      <c r="F370">
        <v>37</v>
      </c>
      <c r="G370" t="s">
        <v>13</v>
      </c>
      <c r="H370" t="s">
        <v>20</v>
      </c>
      <c r="I370" t="s">
        <v>34</v>
      </c>
      <c r="J370" t="s">
        <v>53</v>
      </c>
      <c r="K370" t="s">
        <v>59</v>
      </c>
      <c r="L370" t="s">
        <v>64</v>
      </c>
      <c r="M370" t="s">
        <v>66</v>
      </c>
      <c r="N370">
        <v>3</v>
      </c>
      <c r="O370" t="s">
        <v>55</v>
      </c>
      <c r="P370" t="s">
        <v>73</v>
      </c>
      <c r="Q370" t="s">
        <v>76</v>
      </c>
      <c r="R370" t="s">
        <v>54</v>
      </c>
      <c r="S370" t="s">
        <v>53</v>
      </c>
      <c r="T370" t="s">
        <v>84</v>
      </c>
      <c r="U370" t="s">
        <v>53</v>
      </c>
      <c r="V370">
        <v>2</v>
      </c>
      <c r="W370" t="s">
        <v>54</v>
      </c>
      <c r="X370">
        <v>2</v>
      </c>
      <c r="Y370">
        <v>2</v>
      </c>
      <c r="Z370" t="s">
        <v>96</v>
      </c>
      <c r="AA370" t="s">
        <v>98</v>
      </c>
    </row>
    <row r="371" spans="1:27" x14ac:dyDescent="0.25">
      <c r="A371">
        <v>370</v>
      </c>
      <c r="B371" t="s">
        <v>503</v>
      </c>
      <c r="C371" s="1">
        <v>45085</v>
      </c>
      <c r="D371" s="2">
        <v>0.23733796296296297</v>
      </c>
      <c r="E371" t="s">
        <v>121</v>
      </c>
      <c r="F371">
        <v>46</v>
      </c>
      <c r="G371" t="s">
        <v>13</v>
      </c>
      <c r="H371" t="s">
        <v>18</v>
      </c>
      <c r="I371" t="s">
        <v>51</v>
      </c>
      <c r="J371" t="s">
        <v>54</v>
      </c>
      <c r="K371" t="s">
        <v>61</v>
      </c>
      <c r="L371" t="s">
        <v>52</v>
      </c>
      <c r="M371" t="s">
        <v>66</v>
      </c>
      <c r="N371">
        <v>4</v>
      </c>
      <c r="O371" t="s">
        <v>69</v>
      </c>
      <c r="P371" t="s">
        <v>72</v>
      </c>
      <c r="Q371" t="s">
        <v>52</v>
      </c>
      <c r="R371" t="s">
        <v>61</v>
      </c>
      <c r="S371" t="s">
        <v>53</v>
      </c>
      <c r="T371" t="s">
        <v>61</v>
      </c>
      <c r="U371" t="s">
        <v>54</v>
      </c>
      <c r="V371">
        <v>4</v>
      </c>
      <c r="W371" t="s">
        <v>54</v>
      </c>
      <c r="X371">
        <v>4</v>
      </c>
      <c r="Y371">
        <v>4</v>
      </c>
      <c r="Z371" t="s">
        <v>93</v>
      </c>
      <c r="AA371" t="s">
        <v>125</v>
      </c>
    </row>
    <row r="372" spans="1:27" x14ac:dyDescent="0.25">
      <c r="A372">
        <v>371</v>
      </c>
      <c r="B372" t="s">
        <v>504</v>
      </c>
      <c r="C372" s="1">
        <v>45085</v>
      </c>
      <c r="D372" s="2">
        <v>0.23776620370370372</v>
      </c>
      <c r="E372" t="s">
        <v>121</v>
      </c>
      <c r="F372">
        <v>24</v>
      </c>
      <c r="G372" t="s">
        <v>14</v>
      </c>
      <c r="H372" t="s">
        <v>17</v>
      </c>
      <c r="I372" t="s">
        <v>25</v>
      </c>
      <c r="J372" t="s">
        <v>54</v>
      </c>
      <c r="K372" t="s">
        <v>59</v>
      </c>
      <c r="L372" t="s">
        <v>65</v>
      </c>
      <c r="M372" t="s">
        <v>67</v>
      </c>
      <c r="N372">
        <v>5</v>
      </c>
      <c r="O372" t="s">
        <v>69</v>
      </c>
      <c r="P372" t="s">
        <v>73</v>
      </c>
      <c r="Q372" t="s">
        <v>76</v>
      </c>
      <c r="R372" t="s">
        <v>54</v>
      </c>
      <c r="S372" t="s">
        <v>53</v>
      </c>
      <c r="T372" t="s">
        <v>61</v>
      </c>
      <c r="U372" t="s">
        <v>54</v>
      </c>
      <c r="V372">
        <v>5</v>
      </c>
      <c r="W372" t="s">
        <v>54</v>
      </c>
      <c r="X372">
        <v>4</v>
      </c>
      <c r="Y372">
        <v>2</v>
      </c>
      <c r="Z372" t="s">
        <v>90</v>
      </c>
      <c r="AA372" t="s">
        <v>505</v>
      </c>
    </row>
    <row r="373" spans="1:27" x14ac:dyDescent="0.25">
      <c r="A373">
        <v>372</v>
      </c>
      <c r="B373" t="s">
        <v>506</v>
      </c>
      <c r="C373" s="1">
        <v>45085</v>
      </c>
      <c r="D373" s="2">
        <v>0.23781250000000001</v>
      </c>
      <c r="E373" t="s">
        <v>121</v>
      </c>
      <c r="F373">
        <v>35</v>
      </c>
      <c r="G373" t="s">
        <v>14</v>
      </c>
      <c r="H373" t="s">
        <v>20</v>
      </c>
      <c r="I373" t="s">
        <v>37</v>
      </c>
      <c r="J373" t="s">
        <v>53</v>
      </c>
      <c r="K373" t="s">
        <v>59</v>
      </c>
      <c r="L373" t="s">
        <v>64</v>
      </c>
      <c r="M373" t="s">
        <v>67</v>
      </c>
      <c r="N373">
        <v>3</v>
      </c>
      <c r="O373" t="s">
        <v>53</v>
      </c>
      <c r="P373" t="s">
        <v>54</v>
      </c>
      <c r="Q373" t="s">
        <v>76</v>
      </c>
      <c r="R373" t="s">
        <v>73</v>
      </c>
      <c r="S373" t="s">
        <v>55</v>
      </c>
      <c r="T373" t="s">
        <v>83</v>
      </c>
      <c r="U373" t="s">
        <v>53</v>
      </c>
      <c r="V373">
        <v>2</v>
      </c>
      <c r="W373" t="s">
        <v>53</v>
      </c>
      <c r="X373">
        <v>3</v>
      </c>
      <c r="Y373">
        <v>2</v>
      </c>
      <c r="Z373" t="s">
        <v>90</v>
      </c>
      <c r="AA373" t="s">
        <v>125</v>
      </c>
    </row>
    <row r="374" spans="1:27" x14ac:dyDescent="0.25">
      <c r="A374">
        <v>373</v>
      </c>
      <c r="B374" t="s">
        <v>507</v>
      </c>
      <c r="C374" s="1">
        <v>45085</v>
      </c>
      <c r="D374" s="2">
        <v>0.23871527777777779</v>
      </c>
      <c r="E374" t="s">
        <v>121</v>
      </c>
      <c r="F374">
        <v>46</v>
      </c>
      <c r="G374" t="s">
        <v>12</v>
      </c>
      <c r="H374" t="s">
        <v>20</v>
      </c>
      <c r="I374" t="s">
        <v>39</v>
      </c>
      <c r="J374" t="s">
        <v>54</v>
      </c>
      <c r="K374" t="s">
        <v>59</v>
      </c>
      <c r="L374" t="s">
        <v>64</v>
      </c>
      <c r="M374" t="s">
        <v>66</v>
      </c>
      <c r="N374">
        <v>2</v>
      </c>
      <c r="O374" t="s">
        <v>69</v>
      </c>
      <c r="P374" t="s">
        <v>54</v>
      </c>
      <c r="Q374" t="s">
        <v>76</v>
      </c>
      <c r="R374" t="s">
        <v>73</v>
      </c>
      <c r="S374" t="s">
        <v>53</v>
      </c>
      <c r="T374" t="s">
        <v>83</v>
      </c>
      <c r="U374" t="s">
        <v>54</v>
      </c>
      <c r="V374">
        <v>2</v>
      </c>
      <c r="W374" t="s">
        <v>53</v>
      </c>
      <c r="X374">
        <v>2</v>
      </c>
      <c r="Y374">
        <v>2</v>
      </c>
      <c r="Z374" t="s">
        <v>90</v>
      </c>
      <c r="AA374" t="s">
        <v>100</v>
      </c>
    </row>
    <row r="375" spans="1:27" x14ac:dyDescent="0.25">
      <c r="A375">
        <v>374</v>
      </c>
      <c r="B375" t="s">
        <v>508</v>
      </c>
      <c r="C375" s="1">
        <v>45085</v>
      </c>
      <c r="D375" s="2">
        <v>0.23954861111111111</v>
      </c>
      <c r="E375" t="s">
        <v>121</v>
      </c>
      <c r="F375">
        <v>32</v>
      </c>
      <c r="G375" t="s">
        <v>8</v>
      </c>
      <c r="H375" t="s">
        <v>20</v>
      </c>
      <c r="I375" t="s">
        <v>40</v>
      </c>
      <c r="J375" t="s">
        <v>55</v>
      </c>
      <c r="K375" t="s">
        <v>60</v>
      </c>
      <c r="L375" t="s">
        <v>65</v>
      </c>
      <c r="M375" t="s">
        <v>67</v>
      </c>
      <c r="N375">
        <v>2</v>
      </c>
      <c r="O375" t="s">
        <v>69</v>
      </c>
      <c r="P375" t="s">
        <v>54</v>
      </c>
      <c r="Q375" t="s">
        <v>76</v>
      </c>
      <c r="R375" t="s">
        <v>54</v>
      </c>
      <c r="S375" t="s">
        <v>53</v>
      </c>
      <c r="T375" t="s">
        <v>83</v>
      </c>
      <c r="U375" t="s">
        <v>54</v>
      </c>
      <c r="V375">
        <v>2</v>
      </c>
      <c r="W375" t="s">
        <v>54</v>
      </c>
      <c r="X375">
        <v>2</v>
      </c>
      <c r="Y375">
        <v>1</v>
      </c>
      <c r="Z375" t="s">
        <v>93</v>
      </c>
      <c r="AA375" t="s">
        <v>98</v>
      </c>
    </row>
    <row r="376" spans="1:27" x14ac:dyDescent="0.25">
      <c r="A376">
        <v>375</v>
      </c>
      <c r="B376" t="s">
        <v>509</v>
      </c>
      <c r="C376" s="1">
        <v>45085</v>
      </c>
      <c r="D376" s="2">
        <v>0.23967592592592593</v>
      </c>
      <c r="E376" t="s">
        <v>121</v>
      </c>
      <c r="F376">
        <v>35</v>
      </c>
      <c r="G376" t="s">
        <v>12</v>
      </c>
      <c r="H376" t="s">
        <v>17</v>
      </c>
      <c r="I376" t="s">
        <v>26</v>
      </c>
      <c r="J376" t="s">
        <v>54</v>
      </c>
      <c r="K376" t="s">
        <v>60</v>
      </c>
      <c r="L376" t="s">
        <v>65</v>
      </c>
      <c r="M376" t="s">
        <v>67</v>
      </c>
      <c r="N376">
        <v>2</v>
      </c>
      <c r="O376" t="s">
        <v>53</v>
      </c>
      <c r="P376" t="s">
        <v>54</v>
      </c>
      <c r="Q376" t="s">
        <v>77</v>
      </c>
      <c r="R376" t="s">
        <v>73</v>
      </c>
      <c r="S376" t="s">
        <v>53</v>
      </c>
      <c r="T376" t="s">
        <v>83</v>
      </c>
      <c r="U376" t="s">
        <v>54</v>
      </c>
      <c r="V376">
        <v>2</v>
      </c>
      <c r="W376" t="s">
        <v>53</v>
      </c>
      <c r="X376">
        <v>2</v>
      </c>
      <c r="Y376">
        <v>2</v>
      </c>
      <c r="Z376" t="s">
        <v>93</v>
      </c>
      <c r="AA376" t="s">
        <v>98</v>
      </c>
    </row>
    <row r="377" spans="1:27" x14ac:dyDescent="0.25">
      <c r="A377">
        <v>376</v>
      </c>
      <c r="B377" t="s">
        <v>510</v>
      </c>
      <c r="C377" s="1">
        <v>45085</v>
      </c>
      <c r="D377" s="2">
        <v>0.24026620370370369</v>
      </c>
      <c r="E377" t="s">
        <v>121</v>
      </c>
      <c r="F377">
        <v>36</v>
      </c>
      <c r="G377" t="s">
        <v>12</v>
      </c>
      <c r="H377" t="s">
        <v>17</v>
      </c>
      <c r="I377" t="s">
        <v>26</v>
      </c>
      <c r="J377" t="s">
        <v>55</v>
      </c>
      <c r="K377" t="s">
        <v>59</v>
      </c>
      <c r="L377" t="s">
        <v>64</v>
      </c>
      <c r="M377" t="s">
        <v>67</v>
      </c>
      <c r="N377">
        <v>2</v>
      </c>
      <c r="O377" t="s">
        <v>53</v>
      </c>
      <c r="P377" t="s">
        <v>54</v>
      </c>
      <c r="Q377" t="s">
        <v>75</v>
      </c>
      <c r="R377" t="s">
        <v>54</v>
      </c>
      <c r="S377" t="s">
        <v>53</v>
      </c>
      <c r="T377" t="s">
        <v>83</v>
      </c>
      <c r="U377" t="s">
        <v>53</v>
      </c>
      <c r="V377">
        <v>2</v>
      </c>
      <c r="W377" t="s">
        <v>54</v>
      </c>
      <c r="X377">
        <v>2</v>
      </c>
      <c r="Y377">
        <v>1</v>
      </c>
      <c r="Z377" t="s">
        <v>96</v>
      </c>
      <c r="AA377" t="s">
        <v>122</v>
      </c>
    </row>
    <row r="378" spans="1:27" x14ac:dyDescent="0.25">
      <c r="A378">
        <v>377</v>
      </c>
      <c r="B378" t="s">
        <v>511</v>
      </c>
      <c r="C378" s="1">
        <v>45085</v>
      </c>
      <c r="D378" s="2">
        <v>0.24084490740740741</v>
      </c>
      <c r="E378" t="s">
        <v>121</v>
      </c>
      <c r="F378">
        <v>15</v>
      </c>
      <c r="G378" t="s">
        <v>12</v>
      </c>
      <c r="H378" t="s">
        <v>19</v>
      </c>
      <c r="I378" t="s">
        <v>26</v>
      </c>
      <c r="J378" t="s">
        <v>53</v>
      </c>
      <c r="K378" t="s">
        <v>60</v>
      </c>
      <c r="L378" t="s">
        <v>65</v>
      </c>
      <c r="M378" t="s">
        <v>67</v>
      </c>
      <c r="N378">
        <v>3</v>
      </c>
      <c r="O378" t="s">
        <v>53</v>
      </c>
      <c r="P378" t="s">
        <v>73</v>
      </c>
      <c r="Q378" t="s">
        <v>77</v>
      </c>
      <c r="R378" t="s">
        <v>73</v>
      </c>
      <c r="S378" t="s">
        <v>53</v>
      </c>
      <c r="T378" t="s">
        <v>83</v>
      </c>
      <c r="U378" t="s">
        <v>53</v>
      </c>
      <c r="V378">
        <v>1</v>
      </c>
      <c r="W378" t="s">
        <v>55</v>
      </c>
      <c r="X378">
        <v>2</v>
      </c>
      <c r="Y378">
        <v>2</v>
      </c>
      <c r="Z378" t="s">
        <v>96</v>
      </c>
      <c r="AA378" t="s">
        <v>125</v>
      </c>
    </row>
    <row r="379" spans="1:27" x14ac:dyDescent="0.25">
      <c r="A379">
        <v>378</v>
      </c>
      <c r="B379" t="s">
        <v>512</v>
      </c>
      <c r="C379" s="1">
        <v>45085</v>
      </c>
      <c r="D379" s="2">
        <v>0.24134259259259258</v>
      </c>
      <c r="E379" t="s">
        <v>121</v>
      </c>
      <c r="F379">
        <v>43</v>
      </c>
      <c r="G379" t="s">
        <v>14</v>
      </c>
      <c r="H379" t="s">
        <v>18</v>
      </c>
      <c r="I379" t="s">
        <v>49</v>
      </c>
      <c r="J379" t="s">
        <v>54</v>
      </c>
      <c r="K379" t="s">
        <v>61</v>
      </c>
      <c r="L379" t="s">
        <v>65</v>
      </c>
      <c r="M379" t="s">
        <v>67</v>
      </c>
      <c r="N379">
        <v>1</v>
      </c>
      <c r="O379" t="s">
        <v>69</v>
      </c>
      <c r="P379" t="s">
        <v>54</v>
      </c>
      <c r="Q379" t="s">
        <v>76</v>
      </c>
      <c r="R379" t="s">
        <v>54</v>
      </c>
      <c r="S379" t="s">
        <v>53</v>
      </c>
      <c r="T379" t="s">
        <v>82</v>
      </c>
      <c r="U379" t="s">
        <v>55</v>
      </c>
      <c r="V379">
        <v>1</v>
      </c>
      <c r="W379" t="s">
        <v>54</v>
      </c>
      <c r="X379">
        <v>3</v>
      </c>
      <c r="Y379">
        <v>1</v>
      </c>
      <c r="Z379" t="s">
        <v>90</v>
      </c>
      <c r="AA379" t="s">
        <v>513</v>
      </c>
    </row>
    <row r="380" spans="1:27" x14ac:dyDescent="0.25">
      <c r="A380">
        <v>379</v>
      </c>
      <c r="B380" t="s">
        <v>514</v>
      </c>
      <c r="C380" s="1">
        <v>45085</v>
      </c>
      <c r="D380" s="2">
        <v>0.24182870370370371</v>
      </c>
      <c r="E380" t="s">
        <v>121</v>
      </c>
      <c r="F380">
        <v>20</v>
      </c>
      <c r="G380" t="s">
        <v>14</v>
      </c>
      <c r="H380" t="s">
        <v>19</v>
      </c>
      <c r="I380" t="s">
        <v>27</v>
      </c>
      <c r="J380" t="s">
        <v>54</v>
      </c>
      <c r="K380" t="s">
        <v>60</v>
      </c>
      <c r="L380" t="s">
        <v>63</v>
      </c>
      <c r="M380" t="s">
        <v>66</v>
      </c>
      <c r="N380">
        <v>3</v>
      </c>
      <c r="O380" t="s">
        <v>55</v>
      </c>
      <c r="P380" t="s">
        <v>73</v>
      </c>
      <c r="Q380" t="s">
        <v>76</v>
      </c>
      <c r="R380" t="s">
        <v>73</v>
      </c>
      <c r="S380" t="s">
        <v>55</v>
      </c>
      <c r="T380" t="s">
        <v>83</v>
      </c>
      <c r="U380" t="s">
        <v>53</v>
      </c>
      <c r="V380">
        <v>4</v>
      </c>
      <c r="W380" t="s">
        <v>53</v>
      </c>
      <c r="X380">
        <v>2</v>
      </c>
      <c r="Y380">
        <v>2</v>
      </c>
      <c r="Z380" t="s">
        <v>93</v>
      </c>
      <c r="AA380" t="s">
        <v>125</v>
      </c>
    </row>
    <row r="381" spans="1:27" x14ac:dyDescent="0.25">
      <c r="A381">
        <v>380</v>
      </c>
      <c r="B381" t="s">
        <v>515</v>
      </c>
      <c r="C381" s="1">
        <v>45085</v>
      </c>
      <c r="D381" s="2">
        <v>0.24230324074074075</v>
      </c>
      <c r="E381" t="s">
        <v>121</v>
      </c>
      <c r="F381">
        <v>34</v>
      </c>
      <c r="G381" t="s">
        <v>12</v>
      </c>
      <c r="H381" t="s">
        <v>19</v>
      </c>
      <c r="I381" t="s">
        <v>26</v>
      </c>
      <c r="J381" t="s">
        <v>54</v>
      </c>
      <c r="K381" t="s">
        <v>60</v>
      </c>
      <c r="L381" t="s">
        <v>63</v>
      </c>
      <c r="M381" t="s">
        <v>67</v>
      </c>
      <c r="N381">
        <v>2</v>
      </c>
      <c r="O381" t="s">
        <v>69</v>
      </c>
      <c r="P381" t="s">
        <v>54</v>
      </c>
      <c r="Q381" t="s">
        <v>75</v>
      </c>
      <c r="R381" t="s">
        <v>54</v>
      </c>
      <c r="S381" t="s">
        <v>53</v>
      </c>
      <c r="T381" t="s">
        <v>83</v>
      </c>
      <c r="U381" t="s">
        <v>54</v>
      </c>
      <c r="V381">
        <v>2</v>
      </c>
      <c r="W381" t="s">
        <v>53</v>
      </c>
      <c r="X381">
        <v>1</v>
      </c>
      <c r="Y381">
        <v>1</v>
      </c>
      <c r="Z381" t="s">
        <v>95</v>
      </c>
      <c r="AA381" t="s">
        <v>125</v>
      </c>
    </row>
    <row r="382" spans="1:27" x14ac:dyDescent="0.25">
      <c r="A382">
        <v>381</v>
      </c>
      <c r="B382" t="s">
        <v>516</v>
      </c>
      <c r="C382" s="1">
        <v>45085</v>
      </c>
      <c r="D382" s="2">
        <v>0.24300925925925926</v>
      </c>
      <c r="E382" t="s">
        <v>121</v>
      </c>
      <c r="F382">
        <v>34</v>
      </c>
      <c r="G382" t="s">
        <v>13</v>
      </c>
      <c r="H382" t="s">
        <v>18</v>
      </c>
      <c r="I382" t="s">
        <v>40</v>
      </c>
      <c r="J382" t="s">
        <v>55</v>
      </c>
      <c r="K382" t="s">
        <v>17</v>
      </c>
      <c r="L382" t="s">
        <v>65</v>
      </c>
      <c r="M382" t="s">
        <v>67</v>
      </c>
      <c r="N382">
        <v>3</v>
      </c>
      <c r="O382" t="s">
        <v>69</v>
      </c>
      <c r="P382" t="s">
        <v>54</v>
      </c>
      <c r="Q382" t="s">
        <v>76</v>
      </c>
      <c r="R382" t="s">
        <v>73</v>
      </c>
      <c r="S382" t="s">
        <v>53</v>
      </c>
      <c r="T382" t="s">
        <v>84</v>
      </c>
      <c r="U382" t="s">
        <v>54</v>
      </c>
      <c r="V382">
        <v>1</v>
      </c>
      <c r="W382" t="s">
        <v>54</v>
      </c>
      <c r="X382">
        <v>3</v>
      </c>
      <c r="Y382">
        <v>1</v>
      </c>
      <c r="Z382" t="s">
        <v>90</v>
      </c>
      <c r="AA382" t="s">
        <v>98</v>
      </c>
    </row>
    <row r="383" spans="1:27" x14ac:dyDescent="0.25">
      <c r="A383">
        <v>382</v>
      </c>
      <c r="B383" t="s">
        <v>517</v>
      </c>
      <c r="C383" s="1">
        <v>45085</v>
      </c>
      <c r="D383" s="2">
        <v>0.24304398148148149</v>
      </c>
      <c r="E383" t="s">
        <v>121</v>
      </c>
      <c r="F383">
        <v>47</v>
      </c>
      <c r="G383" t="s">
        <v>12</v>
      </c>
      <c r="H383" t="s">
        <v>17</v>
      </c>
      <c r="I383" t="s">
        <v>27</v>
      </c>
      <c r="J383" t="s">
        <v>53</v>
      </c>
      <c r="K383" t="s">
        <v>60</v>
      </c>
      <c r="L383" t="s">
        <v>65</v>
      </c>
      <c r="M383" t="s">
        <v>67</v>
      </c>
      <c r="N383">
        <v>1</v>
      </c>
      <c r="O383" t="s">
        <v>69</v>
      </c>
      <c r="P383" t="s">
        <v>54</v>
      </c>
      <c r="Q383" t="s">
        <v>76</v>
      </c>
      <c r="R383" t="s">
        <v>73</v>
      </c>
      <c r="S383" t="s">
        <v>53</v>
      </c>
      <c r="T383" t="s">
        <v>83</v>
      </c>
      <c r="U383" t="s">
        <v>53</v>
      </c>
      <c r="V383">
        <v>2</v>
      </c>
      <c r="W383" t="s">
        <v>53</v>
      </c>
      <c r="X383">
        <v>3</v>
      </c>
      <c r="Y383">
        <v>2</v>
      </c>
      <c r="Z383" t="s">
        <v>96</v>
      </c>
      <c r="AA383" t="s">
        <v>100</v>
      </c>
    </row>
    <row r="384" spans="1:27" x14ac:dyDescent="0.25">
      <c r="A384">
        <v>383</v>
      </c>
      <c r="B384" t="s">
        <v>518</v>
      </c>
      <c r="C384" s="1">
        <v>45085</v>
      </c>
      <c r="D384" s="2">
        <v>0.24474537037037036</v>
      </c>
      <c r="E384" t="s">
        <v>121</v>
      </c>
      <c r="F384">
        <v>25</v>
      </c>
      <c r="G384" t="s">
        <v>12</v>
      </c>
      <c r="H384" t="s">
        <v>17</v>
      </c>
      <c r="I384" t="s">
        <v>34</v>
      </c>
      <c r="J384" t="s">
        <v>55</v>
      </c>
      <c r="K384" t="s">
        <v>59</v>
      </c>
      <c r="L384" t="s">
        <v>64</v>
      </c>
      <c r="M384" t="s">
        <v>67</v>
      </c>
      <c r="N384">
        <v>3</v>
      </c>
      <c r="O384" t="s">
        <v>55</v>
      </c>
      <c r="P384" t="s">
        <v>73</v>
      </c>
      <c r="Q384" t="s">
        <v>76</v>
      </c>
      <c r="R384" t="s">
        <v>54</v>
      </c>
      <c r="S384" t="s">
        <v>53</v>
      </c>
      <c r="T384" t="s">
        <v>84</v>
      </c>
      <c r="U384" t="s">
        <v>53</v>
      </c>
      <c r="V384">
        <v>2</v>
      </c>
      <c r="W384" t="s">
        <v>53</v>
      </c>
      <c r="X384">
        <v>4</v>
      </c>
      <c r="Y384">
        <v>3</v>
      </c>
      <c r="Z384" t="s">
        <v>93</v>
      </c>
      <c r="AA384" t="s">
        <v>100</v>
      </c>
    </row>
    <row r="385" spans="1:27" x14ac:dyDescent="0.25">
      <c r="A385">
        <v>384</v>
      </c>
      <c r="B385" t="s">
        <v>519</v>
      </c>
      <c r="C385" s="1">
        <v>45085</v>
      </c>
      <c r="D385" s="2">
        <v>0.2449537037037037</v>
      </c>
      <c r="E385" t="s">
        <v>121</v>
      </c>
      <c r="F385">
        <v>21</v>
      </c>
      <c r="G385" t="s">
        <v>14</v>
      </c>
      <c r="H385" t="s">
        <v>20</v>
      </c>
      <c r="I385" t="s">
        <v>25</v>
      </c>
      <c r="J385" t="s">
        <v>54</v>
      </c>
      <c r="K385" t="s">
        <v>60</v>
      </c>
      <c r="L385" t="s">
        <v>65</v>
      </c>
      <c r="M385" t="s">
        <v>67</v>
      </c>
      <c r="N385">
        <v>1</v>
      </c>
      <c r="O385" t="s">
        <v>69</v>
      </c>
      <c r="P385" t="s">
        <v>54</v>
      </c>
      <c r="Q385" t="s">
        <v>76</v>
      </c>
      <c r="R385" t="s">
        <v>54</v>
      </c>
      <c r="S385" t="s">
        <v>53</v>
      </c>
      <c r="T385" t="s">
        <v>82</v>
      </c>
      <c r="U385" t="s">
        <v>55</v>
      </c>
      <c r="V385">
        <v>3</v>
      </c>
      <c r="W385" t="s">
        <v>54</v>
      </c>
      <c r="X385">
        <v>1</v>
      </c>
      <c r="Y385">
        <v>1</v>
      </c>
      <c r="Z385" t="s">
        <v>90</v>
      </c>
      <c r="AA385" t="s">
        <v>98</v>
      </c>
    </row>
    <row r="386" spans="1:27" x14ac:dyDescent="0.25">
      <c r="A386">
        <v>385</v>
      </c>
      <c r="B386" t="s">
        <v>520</v>
      </c>
      <c r="C386" s="1">
        <v>45085</v>
      </c>
      <c r="D386" s="2">
        <v>0.24526620370370369</v>
      </c>
      <c r="E386" t="s">
        <v>121</v>
      </c>
      <c r="F386">
        <v>24</v>
      </c>
      <c r="G386" t="s">
        <v>14</v>
      </c>
      <c r="H386" t="s">
        <v>20</v>
      </c>
      <c r="I386" t="s">
        <v>33</v>
      </c>
      <c r="J386" t="s">
        <v>53</v>
      </c>
      <c r="K386" t="s">
        <v>17</v>
      </c>
      <c r="L386" t="s">
        <v>63</v>
      </c>
      <c r="M386" t="s">
        <v>67</v>
      </c>
      <c r="N386">
        <v>2</v>
      </c>
      <c r="O386" t="s">
        <v>53</v>
      </c>
      <c r="P386" t="s">
        <v>73</v>
      </c>
      <c r="Q386" t="s">
        <v>76</v>
      </c>
      <c r="R386" t="s">
        <v>54</v>
      </c>
      <c r="S386" t="s">
        <v>53</v>
      </c>
      <c r="T386" t="s">
        <v>84</v>
      </c>
      <c r="U386" t="s">
        <v>53</v>
      </c>
      <c r="V386">
        <v>3</v>
      </c>
      <c r="W386" t="s">
        <v>53</v>
      </c>
      <c r="X386">
        <v>1</v>
      </c>
      <c r="Y386">
        <v>1</v>
      </c>
      <c r="Z386" t="s">
        <v>90</v>
      </c>
      <c r="AA386" t="s">
        <v>98</v>
      </c>
    </row>
    <row r="387" spans="1:27" x14ac:dyDescent="0.25">
      <c r="A387">
        <v>386</v>
      </c>
      <c r="B387" t="s">
        <v>521</v>
      </c>
      <c r="C387" s="1">
        <v>45085</v>
      </c>
      <c r="D387" s="2">
        <v>0.24589120370370371</v>
      </c>
      <c r="E387" t="s">
        <v>121</v>
      </c>
      <c r="F387">
        <v>36</v>
      </c>
      <c r="G387" t="s">
        <v>12</v>
      </c>
      <c r="H387" t="s">
        <v>17</v>
      </c>
      <c r="I387" t="s">
        <v>38</v>
      </c>
      <c r="J387" t="s">
        <v>55</v>
      </c>
      <c r="K387" t="s">
        <v>17</v>
      </c>
      <c r="L387" t="s">
        <v>63</v>
      </c>
      <c r="M387" t="s">
        <v>66</v>
      </c>
      <c r="N387">
        <v>3</v>
      </c>
      <c r="O387" t="s">
        <v>53</v>
      </c>
      <c r="P387" t="s">
        <v>54</v>
      </c>
      <c r="Q387" t="s">
        <v>75</v>
      </c>
      <c r="R387" t="s">
        <v>73</v>
      </c>
      <c r="S387" t="s">
        <v>55</v>
      </c>
      <c r="T387" t="s">
        <v>61</v>
      </c>
      <c r="U387" t="s">
        <v>54</v>
      </c>
      <c r="V387">
        <v>2</v>
      </c>
      <c r="W387" t="s">
        <v>55</v>
      </c>
      <c r="X387">
        <v>2</v>
      </c>
      <c r="Y387">
        <v>1</v>
      </c>
      <c r="Z387" t="s">
        <v>93</v>
      </c>
      <c r="AA387" t="s">
        <v>98</v>
      </c>
    </row>
    <row r="388" spans="1:27" x14ac:dyDescent="0.25">
      <c r="A388">
        <v>387</v>
      </c>
      <c r="B388" t="s">
        <v>522</v>
      </c>
      <c r="C388" s="1">
        <v>45085</v>
      </c>
      <c r="D388" s="2">
        <v>0.24640046296296297</v>
      </c>
      <c r="E388" t="s">
        <v>121</v>
      </c>
      <c r="F388">
        <v>46</v>
      </c>
      <c r="G388" t="s">
        <v>13</v>
      </c>
      <c r="H388" t="s">
        <v>17</v>
      </c>
      <c r="I388" t="s">
        <v>33</v>
      </c>
      <c r="J388" t="s">
        <v>53</v>
      </c>
      <c r="K388" t="s">
        <v>17</v>
      </c>
      <c r="L388" t="s">
        <v>64</v>
      </c>
      <c r="M388" t="s">
        <v>67</v>
      </c>
      <c r="N388">
        <v>3</v>
      </c>
      <c r="O388" t="s">
        <v>53</v>
      </c>
      <c r="P388" t="s">
        <v>54</v>
      </c>
      <c r="Q388" t="s">
        <v>75</v>
      </c>
      <c r="R388" t="s">
        <v>54</v>
      </c>
      <c r="S388" t="s">
        <v>55</v>
      </c>
      <c r="T388" t="s">
        <v>83</v>
      </c>
      <c r="U388" t="s">
        <v>55</v>
      </c>
      <c r="V388">
        <v>1</v>
      </c>
      <c r="W388" t="s">
        <v>54</v>
      </c>
      <c r="X388">
        <v>3</v>
      </c>
      <c r="Y388">
        <v>2</v>
      </c>
      <c r="Z388" t="s">
        <v>93</v>
      </c>
      <c r="AA388" t="s">
        <v>122</v>
      </c>
    </row>
    <row r="389" spans="1:27" x14ac:dyDescent="0.25">
      <c r="A389">
        <v>388</v>
      </c>
      <c r="B389" t="s">
        <v>523</v>
      </c>
      <c r="C389" s="1">
        <v>45085</v>
      </c>
      <c r="D389" s="2">
        <v>0.2467013888888889</v>
      </c>
      <c r="E389" t="s">
        <v>121</v>
      </c>
      <c r="F389">
        <v>27</v>
      </c>
      <c r="G389" t="s">
        <v>13</v>
      </c>
      <c r="H389" t="s">
        <v>20</v>
      </c>
      <c r="I389" t="s">
        <v>26</v>
      </c>
      <c r="J389" t="s">
        <v>54</v>
      </c>
      <c r="K389" t="s">
        <v>17</v>
      </c>
      <c r="L389" t="s">
        <v>65</v>
      </c>
      <c r="M389" t="s">
        <v>67</v>
      </c>
      <c r="N389">
        <v>1</v>
      </c>
      <c r="O389" t="s">
        <v>55</v>
      </c>
      <c r="P389" t="s">
        <v>73</v>
      </c>
      <c r="Q389" t="s">
        <v>76</v>
      </c>
      <c r="R389" t="s">
        <v>73</v>
      </c>
      <c r="S389" t="s">
        <v>55</v>
      </c>
      <c r="T389" t="s">
        <v>82</v>
      </c>
      <c r="U389" t="s">
        <v>55</v>
      </c>
      <c r="V389">
        <v>1</v>
      </c>
      <c r="W389" t="s">
        <v>53</v>
      </c>
      <c r="X389">
        <v>5</v>
      </c>
      <c r="Y389">
        <v>1</v>
      </c>
      <c r="Z389" t="s">
        <v>90</v>
      </c>
      <c r="AA389" t="s">
        <v>98</v>
      </c>
    </row>
    <row r="390" spans="1:27" x14ac:dyDescent="0.25">
      <c r="A390">
        <v>389</v>
      </c>
      <c r="B390" t="s">
        <v>524</v>
      </c>
      <c r="C390" s="1">
        <v>45085</v>
      </c>
      <c r="D390" s="2">
        <v>0.24715277777777778</v>
      </c>
      <c r="E390" t="s">
        <v>121</v>
      </c>
      <c r="F390">
        <v>25</v>
      </c>
      <c r="G390" t="s">
        <v>13</v>
      </c>
      <c r="H390" t="s">
        <v>17</v>
      </c>
      <c r="I390" t="s">
        <v>33</v>
      </c>
      <c r="J390" t="s">
        <v>53</v>
      </c>
      <c r="K390" t="s">
        <v>17</v>
      </c>
      <c r="L390" t="s">
        <v>64</v>
      </c>
      <c r="M390" t="s">
        <v>66</v>
      </c>
      <c r="N390">
        <v>2</v>
      </c>
      <c r="O390" t="s">
        <v>53</v>
      </c>
      <c r="P390" t="s">
        <v>73</v>
      </c>
      <c r="Q390" t="s">
        <v>76</v>
      </c>
      <c r="R390" t="s">
        <v>54</v>
      </c>
      <c r="S390" t="s">
        <v>53</v>
      </c>
      <c r="T390" t="s">
        <v>83</v>
      </c>
      <c r="U390" t="s">
        <v>54</v>
      </c>
      <c r="V390">
        <v>2</v>
      </c>
      <c r="W390" t="s">
        <v>54</v>
      </c>
      <c r="X390">
        <v>3</v>
      </c>
      <c r="Y390">
        <v>1</v>
      </c>
      <c r="Z390" t="s">
        <v>96</v>
      </c>
      <c r="AA390" t="s">
        <v>125</v>
      </c>
    </row>
    <row r="391" spans="1:27" x14ac:dyDescent="0.25">
      <c r="A391">
        <v>390</v>
      </c>
      <c r="B391" t="s">
        <v>525</v>
      </c>
      <c r="C391" s="1">
        <v>45085</v>
      </c>
      <c r="D391" s="2">
        <v>0.2479513888888889</v>
      </c>
      <c r="E391" t="s">
        <v>121</v>
      </c>
      <c r="F391">
        <v>43</v>
      </c>
      <c r="G391" t="s">
        <v>13</v>
      </c>
      <c r="H391" t="s">
        <v>21</v>
      </c>
      <c r="I391" t="s">
        <v>26</v>
      </c>
      <c r="J391" t="s">
        <v>54</v>
      </c>
      <c r="K391" t="s">
        <v>59</v>
      </c>
      <c r="L391" t="s">
        <v>65</v>
      </c>
      <c r="M391" t="s">
        <v>67</v>
      </c>
      <c r="N391">
        <v>1</v>
      </c>
      <c r="O391" t="s">
        <v>55</v>
      </c>
      <c r="P391" t="s">
        <v>71</v>
      </c>
      <c r="Q391" t="s">
        <v>76</v>
      </c>
      <c r="R391" t="s">
        <v>54</v>
      </c>
      <c r="S391" t="s">
        <v>53</v>
      </c>
      <c r="T391" t="s">
        <v>84</v>
      </c>
      <c r="U391" t="s">
        <v>53</v>
      </c>
      <c r="V391">
        <v>2</v>
      </c>
      <c r="W391" t="s">
        <v>54</v>
      </c>
      <c r="X391">
        <v>5</v>
      </c>
      <c r="Y391">
        <v>2</v>
      </c>
      <c r="Z391" t="s">
        <v>96</v>
      </c>
      <c r="AA391" t="s">
        <v>98</v>
      </c>
    </row>
    <row r="392" spans="1:27" x14ac:dyDescent="0.25">
      <c r="A392">
        <v>391</v>
      </c>
      <c r="B392" t="s">
        <v>526</v>
      </c>
      <c r="C392" s="1">
        <v>45085</v>
      </c>
      <c r="D392" s="2">
        <v>0.24831018518518519</v>
      </c>
      <c r="E392" t="s">
        <v>121</v>
      </c>
      <c r="F392">
        <v>32</v>
      </c>
      <c r="G392" t="s">
        <v>14</v>
      </c>
      <c r="H392" t="s">
        <v>19</v>
      </c>
      <c r="I392" t="s">
        <v>25</v>
      </c>
      <c r="J392" t="s">
        <v>54</v>
      </c>
      <c r="K392" t="s">
        <v>59</v>
      </c>
      <c r="L392" t="s">
        <v>65</v>
      </c>
      <c r="M392" t="s">
        <v>67</v>
      </c>
      <c r="N392">
        <v>1</v>
      </c>
      <c r="O392" t="s">
        <v>69</v>
      </c>
      <c r="P392" t="s">
        <v>73</v>
      </c>
      <c r="Q392" t="s">
        <v>76</v>
      </c>
      <c r="R392" t="s">
        <v>54</v>
      </c>
      <c r="S392" t="s">
        <v>53</v>
      </c>
      <c r="T392" t="s">
        <v>82</v>
      </c>
      <c r="U392" t="s">
        <v>54</v>
      </c>
      <c r="V392">
        <v>1</v>
      </c>
      <c r="W392" t="s">
        <v>55</v>
      </c>
      <c r="X392">
        <v>2</v>
      </c>
      <c r="Y392">
        <v>1</v>
      </c>
      <c r="Z392" t="s">
        <v>90</v>
      </c>
      <c r="AA392" t="s">
        <v>98</v>
      </c>
    </row>
    <row r="393" spans="1:27" x14ac:dyDescent="0.25">
      <c r="A393">
        <v>392</v>
      </c>
      <c r="B393" t="s">
        <v>527</v>
      </c>
      <c r="C393" s="1">
        <v>45085</v>
      </c>
      <c r="D393" s="2">
        <v>0.24864583333333334</v>
      </c>
      <c r="E393" t="s">
        <v>121</v>
      </c>
      <c r="F393">
        <v>18</v>
      </c>
      <c r="G393" t="s">
        <v>13</v>
      </c>
      <c r="H393" t="s">
        <v>21</v>
      </c>
      <c r="I393" t="s">
        <v>33</v>
      </c>
      <c r="J393" t="s">
        <v>54</v>
      </c>
      <c r="K393" t="s">
        <v>59</v>
      </c>
      <c r="L393" t="s">
        <v>63</v>
      </c>
      <c r="M393" t="s">
        <v>67</v>
      </c>
      <c r="N393">
        <v>2</v>
      </c>
      <c r="O393" t="s">
        <v>53</v>
      </c>
      <c r="P393" t="s">
        <v>73</v>
      </c>
      <c r="Q393" t="s">
        <v>52</v>
      </c>
      <c r="R393" t="s">
        <v>73</v>
      </c>
      <c r="S393" t="s">
        <v>53</v>
      </c>
      <c r="T393" t="s">
        <v>83</v>
      </c>
      <c r="U393" t="s">
        <v>54</v>
      </c>
      <c r="V393">
        <v>3</v>
      </c>
      <c r="W393" t="s">
        <v>54</v>
      </c>
      <c r="X393">
        <v>3</v>
      </c>
      <c r="Y393">
        <v>3</v>
      </c>
      <c r="Z393" t="s">
        <v>93</v>
      </c>
      <c r="AA393" t="s">
        <v>122</v>
      </c>
    </row>
    <row r="394" spans="1:27" x14ac:dyDescent="0.25">
      <c r="A394">
        <v>393</v>
      </c>
      <c r="B394" t="s">
        <v>528</v>
      </c>
      <c r="C394" s="1">
        <v>45085</v>
      </c>
      <c r="D394" s="2">
        <v>0.24910879629629629</v>
      </c>
      <c r="E394" t="s">
        <v>121</v>
      </c>
      <c r="F394">
        <v>45</v>
      </c>
      <c r="G394" t="s">
        <v>12</v>
      </c>
      <c r="H394" t="s">
        <v>19</v>
      </c>
      <c r="I394" t="s">
        <v>26</v>
      </c>
      <c r="J394" t="s">
        <v>53</v>
      </c>
      <c r="K394" t="s">
        <v>17</v>
      </c>
      <c r="L394" t="s">
        <v>63</v>
      </c>
      <c r="M394" t="s">
        <v>66</v>
      </c>
      <c r="N394">
        <v>3</v>
      </c>
      <c r="O394" t="s">
        <v>69</v>
      </c>
      <c r="P394" t="s">
        <v>72</v>
      </c>
      <c r="Q394" t="s">
        <v>77</v>
      </c>
      <c r="R394" t="s">
        <v>54</v>
      </c>
      <c r="S394" t="s">
        <v>53</v>
      </c>
      <c r="T394" t="s">
        <v>84</v>
      </c>
      <c r="U394" t="s">
        <v>53</v>
      </c>
      <c r="V394">
        <v>3</v>
      </c>
      <c r="W394" t="s">
        <v>53</v>
      </c>
      <c r="X394">
        <v>2</v>
      </c>
      <c r="Y394">
        <v>3</v>
      </c>
      <c r="Z394" t="s">
        <v>93</v>
      </c>
      <c r="AA394" t="s">
        <v>122</v>
      </c>
    </row>
    <row r="395" spans="1:27" x14ac:dyDescent="0.25">
      <c r="A395">
        <v>394</v>
      </c>
      <c r="B395" t="s">
        <v>529</v>
      </c>
      <c r="C395" s="1">
        <v>45085</v>
      </c>
      <c r="D395" s="2">
        <v>0.24953703703703703</v>
      </c>
      <c r="E395" t="s">
        <v>121</v>
      </c>
      <c r="F395">
        <v>25</v>
      </c>
      <c r="G395" t="s">
        <v>14</v>
      </c>
      <c r="H395" t="s">
        <v>20</v>
      </c>
      <c r="I395" t="s">
        <v>28</v>
      </c>
      <c r="J395" t="s">
        <v>55</v>
      </c>
      <c r="K395" t="s">
        <v>59</v>
      </c>
      <c r="L395" t="s">
        <v>65</v>
      </c>
      <c r="M395" t="s">
        <v>67</v>
      </c>
      <c r="N395">
        <v>1</v>
      </c>
      <c r="O395" t="s">
        <v>55</v>
      </c>
      <c r="P395" t="s">
        <v>73</v>
      </c>
      <c r="Q395" t="s">
        <v>76</v>
      </c>
      <c r="R395" t="s">
        <v>73</v>
      </c>
      <c r="S395" t="s">
        <v>53</v>
      </c>
      <c r="T395" t="s">
        <v>82</v>
      </c>
      <c r="U395" t="s">
        <v>55</v>
      </c>
      <c r="V395">
        <v>1</v>
      </c>
      <c r="W395" t="s">
        <v>55</v>
      </c>
      <c r="X395">
        <v>2</v>
      </c>
      <c r="Y395">
        <v>1</v>
      </c>
      <c r="Z395" t="s">
        <v>93</v>
      </c>
      <c r="AA395" t="s">
        <v>122</v>
      </c>
    </row>
    <row r="396" spans="1:27" x14ac:dyDescent="0.25">
      <c r="A396">
        <v>395</v>
      </c>
      <c r="B396" t="s">
        <v>530</v>
      </c>
      <c r="C396" s="1">
        <v>45085</v>
      </c>
      <c r="D396" s="2">
        <v>0.24959490740740742</v>
      </c>
      <c r="E396" t="s">
        <v>121</v>
      </c>
      <c r="F396">
        <v>45</v>
      </c>
      <c r="G396" t="s">
        <v>13</v>
      </c>
      <c r="H396" t="s">
        <v>18</v>
      </c>
      <c r="I396" t="s">
        <v>33</v>
      </c>
      <c r="J396" t="s">
        <v>54</v>
      </c>
      <c r="K396" t="s">
        <v>17</v>
      </c>
      <c r="L396" t="s">
        <v>64</v>
      </c>
      <c r="M396" t="s">
        <v>67</v>
      </c>
      <c r="N396">
        <v>2</v>
      </c>
      <c r="O396" t="s">
        <v>53</v>
      </c>
      <c r="P396" t="s">
        <v>54</v>
      </c>
      <c r="Q396" t="s">
        <v>75</v>
      </c>
      <c r="R396" t="s">
        <v>54</v>
      </c>
      <c r="S396" t="s">
        <v>53</v>
      </c>
      <c r="T396" t="s">
        <v>84</v>
      </c>
      <c r="U396" t="s">
        <v>54</v>
      </c>
      <c r="V396">
        <v>2</v>
      </c>
      <c r="W396" t="s">
        <v>53</v>
      </c>
      <c r="X396">
        <v>2</v>
      </c>
      <c r="Y396">
        <v>3</v>
      </c>
      <c r="Z396" t="s">
        <v>93</v>
      </c>
      <c r="AA396" t="s">
        <v>98</v>
      </c>
    </row>
    <row r="397" spans="1:27" x14ac:dyDescent="0.25">
      <c r="A397">
        <v>396</v>
      </c>
      <c r="B397" t="s">
        <v>531</v>
      </c>
      <c r="C397" s="1">
        <v>45085</v>
      </c>
      <c r="D397" s="2">
        <v>0.25006944444444446</v>
      </c>
      <c r="E397" t="s">
        <v>121</v>
      </c>
      <c r="F397">
        <v>32</v>
      </c>
      <c r="G397" t="s">
        <v>12</v>
      </c>
      <c r="H397" t="s">
        <v>21</v>
      </c>
      <c r="I397" t="s">
        <v>40</v>
      </c>
      <c r="J397" t="s">
        <v>54</v>
      </c>
      <c r="K397" t="s">
        <v>59</v>
      </c>
      <c r="L397" t="s">
        <v>64</v>
      </c>
      <c r="M397" t="s">
        <v>67</v>
      </c>
      <c r="N397">
        <v>2</v>
      </c>
      <c r="O397" t="s">
        <v>69</v>
      </c>
      <c r="P397" t="s">
        <v>73</v>
      </c>
      <c r="Q397" t="s">
        <v>76</v>
      </c>
      <c r="R397" t="s">
        <v>54</v>
      </c>
      <c r="S397" t="s">
        <v>55</v>
      </c>
      <c r="T397" t="s">
        <v>84</v>
      </c>
      <c r="U397" t="s">
        <v>53</v>
      </c>
      <c r="V397">
        <v>2</v>
      </c>
      <c r="W397" t="s">
        <v>53</v>
      </c>
      <c r="X397">
        <v>3</v>
      </c>
      <c r="Y397">
        <v>2</v>
      </c>
      <c r="Z397" t="s">
        <v>93</v>
      </c>
      <c r="AA397" t="s">
        <v>98</v>
      </c>
    </row>
    <row r="398" spans="1:27" x14ac:dyDescent="0.25">
      <c r="A398">
        <v>397</v>
      </c>
      <c r="B398" t="s">
        <v>532</v>
      </c>
      <c r="C398" s="1">
        <v>45085</v>
      </c>
      <c r="D398" s="2">
        <v>0.2502314814814815</v>
      </c>
      <c r="E398" t="s">
        <v>121</v>
      </c>
      <c r="F398">
        <v>42</v>
      </c>
      <c r="G398" t="s">
        <v>12</v>
      </c>
      <c r="H398" t="s">
        <v>20</v>
      </c>
      <c r="I398" t="s">
        <v>40</v>
      </c>
      <c r="J398" t="s">
        <v>54</v>
      </c>
      <c r="K398" t="s">
        <v>17</v>
      </c>
      <c r="L398" t="s">
        <v>65</v>
      </c>
      <c r="M398" t="s">
        <v>67</v>
      </c>
      <c r="N398">
        <v>1</v>
      </c>
      <c r="O398" t="s">
        <v>69</v>
      </c>
      <c r="P398" t="s">
        <v>71</v>
      </c>
      <c r="Q398" t="s">
        <v>77</v>
      </c>
      <c r="R398" t="s">
        <v>73</v>
      </c>
      <c r="S398" t="s">
        <v>55</v>
      </c>
      <c r="T398" t="s">
        <v>83</v>
      </c>
      <c r="U398" t="s">
        <v>55</v>
      </c>
      <c r="V398">
        <v>1</v>
      </c>
      <c r="W398" t="s">
        <v>53</v>
      </c>
      <c r="X398">
        <v>2</v>
      </c>
      <c r="Y398">
        <v>2</v>
      </c>
      <c r="Z398" t="s">
        <v>96</v>
      </c>
      <c r="AA398" t="s">
        <v>98</v>
      </c>
    </row>
    <row r="399" spans="1:27" x14ac:dyDescent="0.25">
      <c r="A399">
        <v>398</v>
      </c>
      <c r="B399" t="s">
        <v>533</v>
      </c>
      <c r="C399" s="1">
        <v>45085</v>
      </c>
      <c r="D399" s="2">
        <v>0.25057870370370372</v>
      </c>
      <c r="E399" t="s">
        <v>121</v>
      </c>
      <c r="F399">
        <v>35</v>
      </c>
      <c r="G399" t="s">
        <v>12</v>
      </c>
      <c r="H399" t="s">
        <v>19</v>
      </c>
      <c r="I399" t="s">
        <v>33</v>
      </c>
      <c r="J399" t="s">
        <v>53</v>
      </c>
      <c r="K399" t="s">
        <v>17</v>
      </c>
      <c r="L399" t="s">
        <v>63</v>
      </c>
      <c r="M399" t="s">
        <v>66</v>
      </c>
      <c r="N399">
        <v>4</v>
      </c>
      <c r="O399" t="s">
        <v>69</v>
      </c>
      <c r="P399" t="s">
        <v>54</v>
      </c>
      <c r="Q399" t="s">
        <v>75</v>
      </c>
      <c r="R399" t="s">
        <v>73</v>
      </c>
      <c r="S399" t="s">
        <v>53</v>
      </c>
      <c r="T399" t="s">
        <v>84</v>
      </c>
      <c r="U399" t="s">
        <v>54</v>
      </c>
      <c r="V399">
        <v>3</v>
      </c>
      <c r="W399" t="s">
        <v>53</v>
      </c>
      <c r="X399">
        <v>3</v>
      </c>
      <c r="Y399">
        <v>4</v>
      </c>
      <c r="Z399" t="s">
        <v>93</v>
      </c>
      <c r="AA399" t="s">
        <v>98</v>
      </c>
    </row>
    <row r="400" spans="1:27" x14ac:dyDescent="0.25">
      <c r="A400">
        <v>399</v>
      </c>
      <c r="B400" t="s">
        <v>534</v>
      </c>
      <c r="C400" s="1">
        <v>45085</v>
      </c>
      <c r="D400" s="2">
        <v>0.25105324074074076</v>
      </c>
      <c r="E400" t="s">
        <v>121</v>
      </c>
      <c r="F400">
        <v>35</v>
      </c>
      <c r="G400" t="s">
        <v>12</v>
      </c>
      <c r="H400" t="s">
        <v>17</v>
      </c>
      <c r="I400" t="s">
        <v>46</v>
      </c>
      <c r="J400" t="s">
        <v>53</v>
      </c>
      <c r="K400" t="s">
        <v>17</v>
      </c>
      <c r="L400" t="s">
        <v>52</v>
      </c>
      <c r="M400" t="s">
        <v>66</v>
      </c>
      <c r="N400">
        <v>4</v>
      </c>
      <c r="O400" t="s">
        <v>69</v>
      </c>
      <c r="P400" t="s">
        <v>73</v>
      </c>
      <c r="Q400" t="s">
        <v>76</v>
      </c>
      <c r="R400" t="s">
        <v>54</v>
      </c>
      <c r="S400" t="s">
        <v>55</v>
      </c>
      <c r="T400" t="s">
        <v>84</v>
      </c>
      <c r="U400" t="s">
        <v>54</v>
      </c>
      <c r="V400">
        <v>4</v>
      </c>
      <c r="W400" t="s">
        <v>54</v>
      </c>
      <c r="X400">
        <v>4</v>
      </c>
      <c r="Y400">
        <v>3</v>
      </c>
      <c r="Z400" t="s">
        <v>90</v>
      </c>
      <c r="AA400" t="s">
        <v>98</v>
      </c>
    </row>
    <row r="401" spans="1:27" x14ac:dyDescent="0.25">
      <c r="A401">
        <v>400</v>
      </c>
      <c r="B401" t="s">
        <v>535</v>
      </c>
      <c r="C401" s="1">
        <v>45085</v>
      </c>
      <c r="D401" s="2">
        <v>0.25107638888888889</v>
      </c>
      <c r="E401" t="s">
        <v>121</v>
      </c>
      <c r="F401">
        <v>52</v>
      </c>
      <c r="G401" t="s">
        <v>13</v>
      </c>
      <c r="H401" t="s">
        <v>19</v>
      </c>
      <c r="I401" t="s">
        <v>43</v>
      </c>
      <c r="J401" t="s">
        <v>55</v>
      </c>
      <c r="K401" t="s">
        <v>59</v>
      </c>
      <c r="L401" t="s">
        <v>65</v>
      </c>
      <c r="M401" t="s">
        <v>67</v>
      </c>
      <c r="N401">
        <v>2</v>
      </c>
      <c r="O401" t="s">
        <v>69</v>
      </c>
      <c r="P401" t="s">
        <v>71</v>
      </c>
      <c r="Q401" t="s">
        <v>76</v>
      </c>
      <c r="R401" t="s">
        <v>71</v>
      </c>
      <c r="S401" t="s">
        <v>55</v>
      </c>
      <c r="T401" t="s">
        <v>83</v>
      </c>
      <c r="U401" t="s">
        <v>54</v>
      </c>
      <c r="V401">
        <v>3</v>
      </c>
      <c r="W401" t="s">
        <v>54</v>
      </c>
      <c r="X401">
        <v>1</v>
      </c>
      <c r="Y401">
        <v>1</v>
      </c>
      <c r="Z401" t="s">
        <v>95</v>
      </c>
      <c r="AA401" t="s">
        <v>100</v>
      </c>
    </row>
    <row r="402" spans="1:27" x14ac:dyDescent="0.25">
      <c r="A402">
        <v>401</v>
      </c>
      <c r="B402" t="s">
        <v>536</v>
      </c>
      <c r="C402" s="1">
        <v>45085</v>
      </c>
      <c r="D402" s="2">
        <v>0.2777662037037037</v>
      </c>
      <c r="E402" t="s">
        <v>121</v>
      </c>
      <c r="F402">
        <v>24</v>
      </c>
      <c r="G402" t="s">
        <v>12</v>
      </c>
      <c r="H402" t="s">
        <v>18</v>
      </c>
      <c r="I402" t="s">
        <v>50</v>
      </c>
      <c r="J402" t="s">
        <v>53</v>
      </c>
      <c r="K402" t="s">
        <v>61</v>
      </c>
      <c r="L402" t="s">
        <v>63</v>
      </c>
      <c r="M402" t="s">
        <v>67</v>
      </c>
      <c r="N402">
        <v>1</v>
      </c>
      <c r="O402" t="s">
        <v>55</v>
      </c>
      <c r="P402" t="s">
        <v>54</v>
      </c>
      <c r="Q402" t="s">
        <v>76</v>
      </c>
      <c r="R402" t="s">
        <v>61</v>
      </c>
      <c r="S402" t="s">
        <v>55</v>
      </c>
      <c r="T402" t="s">
        <v>82</v>
      </c>
      <c r="U402" t="s">
        <v>55</v>
      </c>
      <c r="V402">
        <v>4</v>
      </c>
      <c r="W402" t="s">
        <v>55</v>
      </c>
      <c r="X402">
        <v>1</v>
      </c>
      <c r="Y402">
        <v>3</v>
      </c>
      <c r="Z402" t="s">
        <v>90</v>
      </c>
      <c r="AA402" t="s">
        <v>125</v>
      </c>
    </row>
    <row r="403" spans="1:27" x14ac:dyDescent="0.25">
      <c r="A403">
        <v>402</v>
      </c>
      <c r="B403" t="s">
        <v>537</v>
      </c>
      <c r="C403" s="1">
        <v>45085</v>
      </c>
      <c r="D403" s="2">
        <v>0.32396990740740739</v>
      </c>
      <c r="E403" t="s">
        <v>121</v>
      </c>
      <c r="F403">
        <v>28</v>
      </c>
      <c r="G403" t="s">
        <v>12</v>
      </c>
      <c r="H403" t="s">
        <v>21</v>
      </c>
      <c r="I403" t="s">
        <v>26</v>
      </c>
      <c r="J403" t="s">
        <v>53</v>
      </c>
      <c r="K403" t="s">
        <v>59</v>
      </c>
      <c r="L403" t="s">
        <v>65</v>
      </c>
      <c r="M403" t="s">
        <v>66</v>
      </c>
      <c r="N403">
        <v>2</v>
      </c>
      <c r="O403" t="s">
        <v>55</v>
      </c>
      <c r="P403" t="s">
        <v>73</v>
      </c>
      <c r="Q403" t="s">
        <v>76</v>
      </c>
      <c r="R403" t="s">
        <v>54</v>
      </c>
      <c r="S403" t="s">
        <v>53</v>
      </c>
      <c r="T403" t="s">
        <v>83</v>
      </c>
      <c r="U403" t="s">
        <v>55</v>
      </c>
      <c r="V403">
        <v>2</v>
      </c>
      <c r="W403" t="s">
        <v>53</v>
      </c>
      <c r="X403">
        <v>3</v>
      </c>
      <c r="Y403">
        <v>2</v>
      </c>
      <c r="Z403" t="s">
        <v>96</v>
      </c>
      <c r="AA403" t="s">
        <v>125</v>
      </c>
    </row>
    <row r="404" spans="1:27" x14ac:dyDescent="0.25">
      <c r="A404">
        <v>403</v>
      </c>
      <c r="B404" t="s">
        <v>538</v>
      </c>
      <c r="C404" s="1">
        <v>45085</v>
      </c>
      <c r="D404" s="2">
        <v>0.32702546296296298</v>
      </c>
      <c r="E404" t="s">
        <v>121</v>
      </c>
      <c r="F404">
        <v>33</v>
      </c>
      <c r="G404" t="s">
        <v>12</v>
      </c>
      <c r="H404" t="s">
        <v>19</v>
      </c>
      <c r="I404" t="s">
        <v>26</v>
      </c>
      <c r="J404" t="s">
        <v>53</v>
      </c>
      <c r="K404" t="s">
        <v>60</v>
      </c>
      <c r="L404" t="s">
        <v>65</v>
      </c>
      <c r="M404" t="s">
        <v>67</v>
      </c>
      <c r="N404">
        <v>2</v>
      </c>
      <c r="O404" t="s">
        <v>55</v>
      </c>
      <c r="P404" t="s">
        <v>73</v>
      </c>
      <c r="Q404" t="s">
        <v>76</v>
      </c>
      <c r="R404" t="s">
        <v>54</v>
      </c>
      <c r="S404" t="s">
        <v>53</v>
      </c>
      <c r="T404" t="s">
        <v>83</v>
      </c>
      <c r="U404" t="s">
        <v>55</v>
      </c>
      <c r="V404">
        <v>2</v>
      </c>
      <c r="W404" t="s">
        <v>55</v>
      </c>
      <c r="X404">
        <v>2</v>
      </c>
      <c r="Y404">
        <v>2</v>
      </c>
      <c r="Z404" t="s">
        <v>95</v>
      </c>
      <c r="AA404" t="s">
        <v>125</v>
      </c>
    </row>
    <row r="405" spans="1:27" x14ac:dyDescent="0.25">
      <c r="A405">
        <v>404</v>
      </c>
      <c r="B405" t="s">
        <v>539</v>
      </c>
      <c r="C405" s="1">
        <v>45085</v>
      </c>
      <c r="D405" s="2">
        <v>0.35206018518518517</v>
      </c>
      <c r="E405" t="s">
        <v>121</v>
      </c>
      <c r="F405">
        <v>23</v>
      </c>
      <c r="G405" t="s">
        <v>12</v>
      </c>
      <c r="H405" t="s">
        <v>18</v>
      </c>
      <c r="I405" t="s">
        <v>26</v>
      </c>
      <c r="J405" t="s">
        <v>54</v>
      </c>
      <c r="K405" t="s">
        <v>61</v>
      </c>
      <c r="L405" t="s">
        <v>65</v>
      </c>
      <c r="M405" t="s">
        <v>67</v>
      </c>
      <c r="N405">
        <v>3</v>
      </c>
      <c r="O405" t="s">
        <v>69</v>
      </c>
      <c r="P405" t="s">
        <v>61</v>
      </c>
      <c r="Q405" t="s">
        <v>75</v>
      </c>
      <c r="R405" t="s">
        <v>72</v>
      </c>
      <c r="S405" t="s">
        <v>55</v>
      </c>
      <c r="T405" t="s">
        <v>83</v>
      </c>
      <c r="U405" t="s">
        <v>54</v>
      </c>
      <c r="V405">
        <v>4</v>
      </c>
      <c r="W405" t="s">
        <v>54</v>
      </c>
      <c r="X405">
        <v>5</v>
      </c>
      <c r="Y405">
        <v>5</v>
      </c>
      <c r="Z405" t="s">
        <v>96</v>
      </c>
      <c r="AA405" t="s">
        <v>125</v>
      </c>
    </row>
    <row r="406" spans="1:27" x14ac:dyDescent="0.25">
      <c r="A406">
        <v>405</v>
      </c>
      <c r="B406" t="s">
        <v>540</v>
      </c>
      <c r="C406" s="1">
        <v>45085</v>
      </c>
      <c r="D406" s="2">
        <v>0.38724537037037038</v>
      </c>
      <c r="E406" t="s">
        <v>121</v>
      </c>
      <c r="F406">
        <v>21</v>
      </c>
      <c r="G406" t="s">
        <v>12</v>
      </c>
      <c r="H406" t="s">
        <v>18</v>
      </c>
      <c r="I406" t="s">
        <v>25</v>
      </c>
      <c r="J406" t="s">
        <v>55</v>
      </c>
      <c r="K406" t="s">
        <v>17</v>
      </c>
      <c r="L406" t="s">
        <v>65</v>
      </c>
      <c r="M406" t="s">
        <v>67</v>
      </c>
      <c r="N406">
        <v>2</v>
      </c>
      <c r="O406" t="s">
        <v>55</v>
      </c>
      <c r="P406" t="s">
        <v>54</v>
      </c>
      <c r="Q406" t="s">
        <v>75</v>
      </c>
      <c r="R406" t="s">
        <v>61</v>
      </c>
      <c r="S406" t="s">
        <v>53</v>
      </c>
      <c r="T406" t="s">
        <v>83</v>
      </c>
      <c r="U406" t="s">
        <v>55</v>
      </c>
      <c r="V406">
        <v>1</v>
      </c>
      <c r="W406" t="s">
        <v>55</v>
      </c>
      <c r="X406">
        <v>2</v>
      </c>
      <c r="Y406">
        <v>2</v>
      </c>
      <c r="Z406" t="s">
        <v>95</v>
      </c>
      <c r="AA406" t="s">
        <v>125</v>
      </c>
    </row>
    <row r="407" spans="1:27" x14ac:dyDescent="0.25">
      <c r="A407">
        <v>406</v>
      </c>
      <c r="B407" t="s">
        <v>541</v>
      </c>
      <c r="C407" s="1">
        <v>45085</v>
      </c>
      <c r="D407" s="2">
        <v>0.40243055555555557</v>
      </c>
      <c r="E407" t="s">
        <v>121</v>
      </c>
      <c r="F407">
        <v>34</v>
      </c>
      <c r="G407" t="s">
        <v>12</v>
      </c>
      <c r="H407" t="s">
        <v>17</v>
      </c>
      <c r="I407" t="s">
        <v>50</v>
      </c>
      <c r="J407" t="s">
        <v>53</v>
      </c>
      <c r="K407" t="s">
        <v>17</v>
      </c>
      <c r="L407" t="s">
        <v>63</v>
      </c>
      <c r="M407" t="s">
        <v>66</v>
      </c>
      <c r="N407">
        <v>3</v>
      </c>
      <c r="O407" t="s">
        <v>53</v>
      </c>
      <c r="P407" t="s">
        <v>71</v>
      </c>
      <c r="Q407" t="s">
        <v>76</v>
      </c>
      <c r="R407" t="s">
        <v>54</v>
      </c>
      <c r="S407" t="s">
        <v>53</v>
      </c>
      <c r="T407" t="s">
        <v>84</v>
      </c>
      <c r="U407" t="s">
        <v>53</v>
      </c>
      <c r="V407">
        <v>1</v>
      </c>
      <c r="W407" t="s">
        <v>53</v>
      </c>
      <c r="X407">
        <v>3</v>
      </c>
      <c r="Y407">
        <v>3</v>
      </c>
      <c r="Z407" t="s">
        <v>93</v>
      </c>
      <c r="AA407" t="s">
        <v>122</v>
      </c>
    </row>
    <row r="408" spans="1:27" x14ac:dyDescent="0.25">
      <c r="A408">
        <v>407</v>
      </c>
      <c r="B408" t="s">
        <v>542</v>
      </c>
      <c r="C408" s="1">
        <v>45085</v>
      </c>
      <c r="D408" s="2">
        <v>0.40271990740740743</v>
      </c>
      <c r="E408" t="s">
        <v>121</v>
      </c>
      <c r="F408">
        <v>23</v>
      </c>
      <c r="G408" t="s">
        <v>14</v>
      </c>
      <c r="H408" t="s">
        <v>20</v>
      </c>
      <c r="I408" t="s">
        <v>32</v>
      </c>
      <c r="J408" t="s">
        <v>53</v>
      </c>
      <c r="K408" t="s">
        <v>17</v>
      </c>
      <c r="L408" t="s">
        <v>64</v>
      </c>
      <c r="M408" t="s">
        <v>67</v>
      </c>
      <c r="N408">
        <v>2</v>
      </c>
      <c r="O408" t="s">
        <v>53</v>
      </c>
      <c r="P408" t="s">
        <v>54</v>
      </c>
      <c r="Q408" t="s">
        <v>76</v>
      </c>
      <c r="R408" t="s">
        <v>54</v>
      </c>
      <c r="S408" t="s">
        <v>53</v>
      </c>
      <c r="T408" t="s">
        <v>84</v>
      </c>
      <c r="U408" t="s">
        <v>53</v>
      </c>
      <c r="V408">
        <v>3</v>
      </c>
      <c r="W408" t="s">
        <v>54</v>
      </c>
      <c r="X408">
        <v>2</v>
      </c>
      <c r="Y408">
        <v>2</v>
      </c>
      <c r="Z408" t="s">
        <v>90</v>
      </c>
      <c r="AA408" t="s">
        <v>98</v>
      </c>
    </row>
    <row r="409" spans="1:27" x14ac:dyDescent="0.25">
      <c r="A409">
        <v>408</v>
      </c>
      <c r="B409" t="s">
        <v>543</v>
      </c>
      <c r="C409" s="1">
        <v>45085</v>
      </c>
      <c r="D409" s="2">
        <v>0.40305555555555556</v>
      </c>
      <c r="E409" t="s">
        <v>121</v>
      </c>
      <c r="F409">
        <v>34</v>
      </c>
      <c r="G409" t="s">
        <v>14</v>
      </c>
      <c r="H409" t="s">
        <v>17</v>
      </c>
      <c r="I409" t="s">
        <v>22</v>
      </c>
      <c r="J409" t="s">
        <v>54</v>
      </c>
      <c r="K409" t="s">
        <v>61</v>
      </c>
      <c r="L409" t="s">
        <v>52</v>
      </c>
      <c r="M409" t="s">
        <v>67</v>
      </c>
      <c r="N409">
        <v>3</v>
      </c>
      <c r="O409" t="s">
        <v>53</v>
      </c>
      <c r="P409" t="s">
        <v>54</v>
      </c>
      <c r="Q409" t="s">
        <v>76</v>
      </c>
      <c r="R409" t="s">
        <v>54</v>
      </c>
      <c r="S409" t="s">
        <v>55</v>
      </c>
      <c r="T409" t="s">
        <v>84</v>
      </c>
      <c r="U409" t="s">
        <v>53</v>
      </c>
      <c r="V409">
        <v>2</v>
      </c>
      <c r="W409" t="s">
        <v>54</v>
      </c>
      <c r="X409">
        <v>2</v>
      </c>
      <c r="Y409">
        <v>5</v>
      </c>
      <c r="Z409" t="s">
        <v>95</v>
      </c>
      <c r="AA409" t="s">
        <v>100</v>
      </c>
    </row>
    <row r="410" spans="1:27" x14ac:dyDescent="0.25">
      <c r="A410">
        <v>409</v>
      </c>
      <c r="B410" t="s">
        <v>544</v>
      </c>
      <c r="C410" s="1">
        <v>45085</v>
      </c>
      <c r="D410" s="2">
        <v>0.40335648148148145</v>
      </c>
      <c r="E410" t="s">
        <v>121</v>
      </c>
      <c r="F410">
        <v>34</v>
      </c>
      <c r="G410" t="s">
        <v>12</v>
      </c>
      <c r="H410" t="s">
        <v>21</v>
      </c>
      <c r="I410" t="s">
        <v>50</v>
      </c>
      <c r="J410" t="s">
        <v>53</v>
      </c>
      <c r="K410" t="s">
        <v>59</v>
      </c>
      <c r="L410" t="s">
        <v>64</v>
      </c>
      <c r="M410" t="s">
        <v>67</v>
      </c>
      <c r="N410">
        <v>3</v>
      </c>
      <c r="O410" t="s">
        <v>53</v>
      </c>
      <c r="P410" t="s">
        <v>54</v>
      </c>
      <c r="Q410" t="s">
        <v>75</v>
      </c>
      <c r="R410" t="s">
        <v>54</v>
      </c>
      <c r="S410" t="s">
        <v>53</v>
      </c>
      <c r="T410" t="s">
        <v>83</v>
      </c>
      <c r="U410" t="s">
        <v>55</v>
      </c>
      <c r="V410">
        <v>2</v>
      </c>
      <c r="W410" t="s">
        <v>54</v>
      </c>
      <c r="X410">
        <v>2</v>
      </c>
      <c r="Y410">
        <v>2</v>
      </c>
      <c r="Z410" t="s">
        <v>90</v>
      </c>
      <c r="AA410" t="s">
        <v>122</v>
      </c>
    </row>
    <row r="411" spans="1:27" x14ac:dyDescent="0.25">
      <c r="A411">
        <v>410</v>
      </c>
      <c r="B411" t="s">
        <v>545</v>
      </c>
      <c r="C411" s="1">
        <v>45085</v>
      </c>
      <c r="D411" s="2">
        <v>0.42616898148148147</v>
      </c>
      <c r="E411" t="s">
        <v>121</v>
      </c>
      <c r="F411">
        <v>25</v>
      </c>
      <c r="G411" t="s">
        <v>12</v>
      </c>
      <c r="H411" t="s">
        <v>18</v>
      </c>
      <c r="I411" t="s">
        <v>52</v>
      </c>
      <c r="J411" t="s">
        <v>54</v>
      </c>
      <c r="K411" t="s">
        <v>61</v>
      </c>
      <c r="L411" t="s">
        <v>63</v>
      </c>
      <c r="M411" t="s">
        <v>66</v>
      </c>
      <c r="N411">
        <v>3</v>
      </c>
      <c r="O411" t="s">
        <v>69</v>
      </c>
      <c r="P411" t="s">
        <v>61</v>
      </c>
      <c r="Q411" t="s">
        <v>76</v>
      </c>
      <c r="R411" t="s">
        <v>72</v>
      </c>
      <c r="S411" t="s">
        <v>53</v>
      </c>
      <c r="T411" t="s">
        <v>72</v>
      </c>
      <c r="U411" t="s">
        <v>54</v>
      </c>
      <c r="V411">
        <v>3</v>
      </c>
      <c r="W411" t="s">
        <v>54</v>
      </c>
      <c r="X411">
        <v>3</v>
      </c>
      <c r="Y411">
        <v>3</v>
      </c>
      <c r="Z411" t="s">
        <v>93</v>
      </c>
      <c r="AA411" t="s">
        <v>100</v>
      </c>
    </row>
    <row r="412" spans="1:27" x14ac:dyDescent="0.25">
      <c r="A412">
        <v>411</v>
      </c>
      <c r="B412" t="s">
        <v>546</v>
      </c>
      <c r="C412" s="1">
        <v>45085</v>
      </c>
      <c r="D412" s="2">
        <v>0.43148148148148147</v>
      </c>
      <c r="E412" t="s">
        <v>121</v>
      </c>
      <c r="F412">
        <v>32</v>
      </c>
      <c r="G412" t="s">
        <v>13</v>
      </c>
      <c r="H412" t="s">
        <v>18</v>
      </c>
      <c r="I412" t="s">
        <v>52</v>
      </c>
      <c r="J412" t="s">
        <v>54</v>
      </c>
      <c r="K412" t="s">
        <v>61</v>
      </c>
      <c r="L412" t="s">
        <v>63</v>
      </c>
      <c r="M412" t="s">
        <v>66</v>
      </c>
      <c r="N412">
        <v>1</v>
      </c>
      <c r="O412" t="s">
        <v>53</v>
      </c>
      <c r="P412" t="s">
        <v>71</v>
      </c>
      <c r="Q412" t="s">
        <v>75</v>
      </c>
      <c r="R412" t="s">
        <v>72</v>
      </c>
      <c r="S412" t="s">
        <v>53</v>
      </c>
      <c r="T412" t="s">
        <v>83</v>
      </c>
      <c r="U412" t="s">
        <v>55</v>
      </c>
      <c r="V412">
        <v>2</v>
      </c>
      <c r="W412" t="s">
        <v>54</v>
      </c>
      <c r="X412">
        <v>2</v>
      </c>
      <c r="Y412">
        <v>2</v>
      </c>
      <c r="Z412" t="s">
        <v>96</v>
      </c>
      <c r="AA412" t="s">
        <v>98</v>
      </c>
    </row>
    <row r="413" spans="1:27" x14ac:dyDescent="0.25">
      <c r="A413">
        <v>412</v>
      </c>
      <c r="B413" t="s">
        <v>547</v>
      </c>
      <c r="C413" s="1">
        <v>45085</v>
      </c>
      <c r="D413" s="2">
        <v>0.43355324074074075</v>
      </c>
      <c r="E413" t="s">
        <v>121</v>
      </c>
      <c r="F413">
        <v>24</v>
      </c>
      <c r="G413" t="s">
        <v>12</v>
      </c>
      <c r="H413" t="s">
        <v>17</v>
      </c>
      <c r="I413" t="s">
        <v>50</v>
      </c>
      <c r="J413" t="s">
        <v>55</v>
      </c>
      <c r="K413" t="s">
        <v>59</v>
      </c>
      <c r="L413" t="s">
        <v>65</v>
      </c>
      <c r="M413" t="s">
        <v>66</v>
      </c>
      <c r="N413">
        <v>1</v>
      </c>
      <c r="O413" t="s">
        <v>55</v>
      </c>
      <c r="P413" t="s">
        <v>73</v>
      </c>
      <c r="Q413" t="s">
        <v>52</v>
      </c>
      <c r="R413" t="s">
        <v>54</v>
      </c>
      <c r="S413" t="s">
        <v>55</v>
      </c>
      <c r="T413" t="s">
        <v>82</v>
      </c>
      <c r="U413" t="s">
        <v>55</v>
      </c>
      <c r="V413">
        <v>2</v>
      </c>
      <c r="W413" t="s">
        <v>55</v>
      </c>
      <c r="X413">
        <v>2</v>
      </c>
      <c r="Y413">
        <v>2</v>
      </c>
      <c r="Z413" t="s">
        <v>96</v>
      </c>
      <c r="AA413" t="s">
        <v>125</v>
      </c>
    </row>
    <row r="414" spans="1:27" x14ac:dyDescent="0.25">
      <c r="A414">
        <v>413</v>
      </c>
      <c r="B414" t="s">
        <v>548</v>
      </c>
      <c r="C414" s="1">
        <v>45085</v>
      </c>
      <c r="D414" s="2">
        <v>0.44324074074074077</v>
      </c>
      <c r="E414" t="s">
        <v>121</v>
      </c>
      <c r="F414">
        <v>34</v>
      </c>
      <c r="G414" t="s">
        <v>12</v>
      </c>
      <c r="H414" t="s">
        <v>17</v>
      </c>
      <c r="I414" t="s">
        <v>32</v>
      </c>
      <c r="J414" t="s">
        <v>54</v>
      </c>
      <c r="K414" t="s">
        <v>17</v>
      </c>
      <c r="L414" t="s">
        <v>63</v>
      </c>
      <c r="M414" t="s">
        <v>67</v>
      </c>
      <c r="N414">
        <v>3</v>
      </c>
      <c r="O414" t="s">
        <v>69</v>
      </c>
      <c r="P414" t="s">
        <v>61</v>
      </c>
      <c r="Q414" t="s">
        <v>75</v>
      </c>
      <c r="R414" t="s">
        <v>61</v>
      </c>
      <c r="S414" t="s">
        <v>53</v>
      </c>
      <c r="T414" t="s">
        <v>72</v>
      </c>
      <c r="U414" t="s">
        <v>54</v>
      </c>
      <c r="V414">
        <v>5</v>
      </c>
      <c r="W414" t="s">
        <v>53</v>
      </c>
      <c r="X414">
        <v>1</v>
      </c>
      <c r="Y414">
        <v>3</v>
      </c>
      <c r="Z414" t="s">
        <v>93</v>
      </c>
      <c r="AA414" t="s">
        <v>122</v>
      </c>
    </row>
    <row r="415" spans="1:27" x14ac:dyDescent="0.25">
      <c r="A415">
        <v>414</v>
      </c>
      <c r="B415" t="s">
        <v>549</v>
      </c>
      <c r="C415" s="1">
        <v>45085</v>
      </c>
      <c r="D415" s="2">
        <v>0.44364583333333335</v>
      </c>
      <c r="E415" t="s">
        <v>121</v>
      </c>
      <c r="F415">
        <v>44</v>
      </c>
      <c r="G415" t="s">
        <v>13</v>
      </c>
      <c r="H415" t="s">
        <v>21</v>
      </c>
      <c r="I415" t="s">
        <v>22</v>
      </c>
      <c r="J415" t="s">
        <v>54</v>
      </c>
      <c r="K415" t="s">
        <v>59</v>
      </c>
      <c r="L415" t="s">
        <v>63</v>
      </c>
      <c r="M415" t="s">
        <v>66</v>
      </c>
      <c r="N415">
        <v>3</v>
      </c>
      <c r="O415" t="s">
        <v>69</v>
      </c>
      <c r="P415" t="s">
        <v>54</v>
      </c>
      <c r="Q415" t="s">
        <v>75</v>
      </c>
      <c r="R415" t="s">
        <v>54</v>
      </c>
      <c r="S415" t="s">
        <v>55</v>
      </c>
      <c r="T415" t="s">
        <v>84</v>
      </c>
      <c r="U415" t="s">
        <v>54</v>
      </c>
      <c r="V415">
        <v>3</v>
      </c>
      <c r="W415" t="s">
        <v>54</v>
      </c>
      <c r="X415">
        <v>3</v>
      </c>
      <c r="Y415">
        <v>3</v>
      </c>
      <c r="Z415" t="s">
        <v>93</v>
      </c>
      <c r="AA415" t="s">
        <v>122</v>
      </c>
    </row>
    <row r="416" spans="1:27" x14ac:dyDescent="0.25">
      <c r="A416">
        <v>415</v>
      </c>
      <c r="B416" t="s">
        <v>550</v>
      </c>
      <c r="C416" s="1">
        <v>45085</v>
      </c>
      <c r="D416" s="2">
        <v>0.44406250000000003</v>
      </c>
      <c r="E416" t="s">
        <v>121</v>
      </c>
      <c r="F416">
        <v>23</v>
      </c>
      <c r="G416" t="s">
        <v>12</v>
      </c>
      <c r="H416" t="s">
        <v>21</v>
      </c>
      <c r="I416" t="s">
        <v>26</v>
      </c>
      <c r="J416" t="s">
        <v>54</v>
      </c>
      <c r="K416" t="s">
        <v>59</v>
      </c>
      <c r="L416" t="s">
        <v>64</v>
      </c>
      <c r="M416" t="s">
        <v>67</v>
      </c>
      <c r="N416">
        <v>2</v>
      </c>
      <c r="O416" t="s">
        <v>69</v>
      </c>
      <c r="P416" t="s">
        <v>54</v>
      </c>
      <c r="Q416" t="s">
        <v>75</v>
      </c>
      <c r="R416" t="s">
        <v>61</v>
      </c>
      <c r="S416" t="s">
        <v>55</v>
      </c>
      <c r="T416" t="s">
        <v>83</v>
      </c>
      <c r="U416" t="s">
        <v>54</v>
      </c>
      <c r="V416">
        <v>2</v>
      </c>
      <c r="W416" t="s">
        <v>53</v>
      </c>
      <c r="X416">
        <v>2</v>
      </c>
      <c r="Y416">
        <v>1</v>
      </c>
      <c r="Z416" t="s">
        <v>96</v>
      </c>
      <c r="AA416" t="s">
        <v>98</v>
      </c>
    </row>
    <row r="417" spans="1:27" x14ac:dyDescent="0.25">
      <c r="A417">
        <v>416</v>
      </c>
      <c r="B417" t="s">
        <v>551</v>
      </c>
      <c r="C417" s="1">
        <v>45085</v>
      </c>
      <c r="D417" s="2">
        <v>0.44443287037037038</v>
      </c>
      <c r="E417" t="s">
        <v>121</v>
      </c>
      <c r="F417">
        <v>23</v>
      </c>
      <c r="G417" t="s">
        <v>12</v>
      </c>
      <c r="H417" t="s">
        <v>17</v>
      </c>
      <c r="I417" t="s">
        <v>32</v>
      </c>
      <c r="J417" t="s">
        <v>54</v>
      </c>
      <c r="K417" t="s">
        <v>61</v>
      </c>
      <c r="L417" t="s">
        <v>63</v>
      </c>
      <c r="M417" t="s">
        <v>66</v>
      </c>
      <c r="N417">
        <v>3</v>
      </c>
      <c r="O417" t="s">
        <v>53</v>
      </c>
      <c r="P417" t="s">
        <v>54</v>
      </c>
      <c r="Q417" t="s">
        <v>76</v>
      </c>
      <c r="R417" t="s">
        <v>73</v>
      </c>
      <c r="S417" t="s">
        <v>55</v>
      </c>
      <c r="T417" t="s">
        <v>83</v>
      </c>
      <c r="U417" t="s">
        <v>53</v>
      </c>
      <c r="V417">
        <v>3</v>
      </c>
      <c r="W417" t="s">
        <v>53</v>
      </c>
      <c r="X417">
        <v>4</v>
      </c>
      <c r="Y417">
        <v>2</v>
      </c>
      <c r="Z417" t="s">
        <v>93</v>
      </c>
      <c r="AA417" t="s">
        <v>98</v>
      </c>
    </row>
    <row r="418" spans="1:27" x14ac:dyDescent="0.25">
      <c r="A418">
        <v>417</v>
      </c>
      <c r="B418" t="s">
        <v>552</v>
      </c>
      <c r="C418" s="1">
        <v>45085</v>
      </c>
      <c r="D418" s="2">
        <v>0.44482638888888887</v>
      </c>
      <c r="E418" t="s">
        <v>121</v>
      </c>
      <c r="F418">
        <v>34</v>
      </c>
      <c r="G418" t="s">
        <v>12</v>
      </c>
      <c r="H418" t="s">
        <v>21</v>
      </c>
      <c r="I418" t="s">
        <v>22</v>
      </c>
      <c r="J418" t="s">
        <v>54</v>
      </c>
      <c r="K418" t="s">
        <v>17</v>
      </c>
      <c r="L418" t="s">
        <v>65</v>
      </c>
      <c r="M418" t="s">
        <v>67</v>
      </c>
      <c r="N418">
        <v>4</v>
      </c>
      <c r="O418" t="s">
        <v>69</v>
      </c>
      <c r="P418" t="s">
        <v>73</v>
      </c>
      <c r="Q418" t="s">
        <v>76</v>
      </c>
      <c r="R418" t="s">
        <v>54</v>
      </c>
      <c r="S418" t="s">
        <v>55</v>
      </c>
      <c r="T418" t="s">
        <v>84</v>
      </c>
      <c r="U418" t="s">
        <v>54</v>
      </c>
      <c r="V418">
        <v>3</v>
      </c>
      <c r="W418" t="s">
        <v>53</v>
      </c>
      <c r="X418">
        <v>2</v>
      </c>
      <c r="Y418">
        <v>2</v>
      </c>
      <c r="Z418" t="s">
        <v>93</v>
      </c>
      <c r="AA418" t="s">
        <v>122</v>
      </c>
    </row>
    <row r="419" spans="1:27" x14ac:dyDescent="0.25">
      <c r="A419">
        <v>418</v>
      </c>
      <c r="B419" t="s">
        <v>553</v>
      </c>
      <c r="C419" s="1">
        <v>45085</v>
      </c>
      <c r="D419" s="2">
        <v>0.44526620370370368</v>
      </c>
      <c r="E419" t="s">
        <v>121</v>
      </c>
      <c r="F419">
        <v>23</v>
      </c>
      <c r="G419" t="s">
        <v>12</v>
      </c>
      <c r="H419" t="s">
        <v>21</v>
      </c>
      <c r="I419" t="s">
        <v>25</v>
      </c>
      <c r="J419" t="s">
        <v>55</v>
      </c>
      <c r="K419" t="s">
        <v>60</v>
      </c>
      <c r="L419" t="s">
        <v>64</v>
      </c>
      <c r="M419" t="s">
        <v>66</v>
      </c>
      <c r="N419">
        <v>3</v>
      </c>
      <c r="O419" t="s">
        <v>53</v>
      </c>
      <c r="P419" t="s">
        <v>73</v>
      </c>
      <c r="Q419" t="s">
        <v>76</v>
      </c>
      <c r="R419" t="s">
        <v>73</v>
      </c>
      <c r="S419" t="s">
        <v>55</v>
      </c>
      <c r="T419" t="s">
        <v>84</v>
      </c>
      <c r="U419" t="s">
        <v>53</v>
      </c>
      <c r="V419">
        <v>3</v>
      </c>
      <c r="W419" t="s">
        <v>55</v>
      </c>
      <c r="X419">
        <v>1</v>
      </c>
      <c r="Y419">
        <v>4</v>
      </c>
      <c r="Z419" t="s">
        <v>90</v>
      </c>
      <c r="AA419" t="s">
        <v>122</v>
      </c>
    </row>
    <row r="420" spans="1:27" x14ac:dyDescent="0.25">
      <c r="A420">
        <v>419</v>
      </c>
      <c r="B420" t="s">
        <v>554</v>
      </c>
      <c r="C420" s="1">
        <v>45086</v>
      </c>
      <c r="D420" s="2">
        <v>0.15807870370370369</v>
      </c>
      <c r="E420" t="s">
        <v>163</v>
      </c>
      <c r="F420">
        <v>36</v>
      </c>
      <c r="G420" t="s">
        <v>12</v>
      </c>
      <c r="H420" t="s">
        <v>20</v>
      </c>
      <c r="I420" t="s">
        <v>50</v>
      </c>
      <c r="J420" t="s">
        <v>53</v>
      </c>
      <c r="K420" t="s">
        <v>59</v>
      </c>
      <c r="L420" t="s">
        <v>63</v>
      </c>
      <c r="M420" t="s">
        <v>67</v>
      </c>
      <c r="N420">
        <v>3</v>
      </c>
      <c r="O420" t="s">
        <v>55</v>
      </c>
      <c r="P420" t="s">
        <v>54</v>
      </c>
      <c r="Q420" t="s">
        <v>76</v>
      </c>
      <c r="R420" t="s">
        <v>54</v>
      </c>
      <c r="S420" t="s">
        <v>53</v>
      </c>
      <c r="T420" t="s">
        <v>84</v>
      </c>
      <c r="U420" t="s">
        <v>55</v>
      </c>
      <c r="V420">
        <v>3</v>
      </c>
      <c r="W420" t="s">
        <v>55</v>
      </c>
      <c r="X420">
        <v>3</v>
      </c>
      <c r="Y420">
        <v>2</v>
      </c>
      <c r="Z420" t="s">
        <v>95</v>
      </c>
      <c r="AA420" t="s">
        <v>125</v>
      </c>
    </row>
    <row r="421" spans="1:27" x14ac:dyDescent="0.25">
      <c r="A421">
        <v>420</v>
      </c>
      <c r="B421" t="s">
        <v>555</v>
      </c>
      <c r="C421" s="1">
        <v>45086</v>
      </c>
      <c r="D421" s="2">
        <v>0.34033564814814815</v>
      </c>
      <c r="E421" t="s">
        <v>163</v>
      </c>
      <c r="F421">
        <v>24</v>
      </c>
      <c r="G421" t="s">
        <v>12</v>
      </c>
      <c r="H421" t="s">
        <v>17</v>
      </c>
      <c r="I421" t="s">
        <v>40</v>
      </c>
      <c r="J421" t="s">
        <v>54</v>
      </c>
      <c r="K421" t="s">
        <v>60</v>
      </c>
      <c r="L421" t="s">
        <v>65</v>
      </c>
      <c r="M421" t="s">
        <v>67</v>
      </c>
      <c r="N421">
        <v>2</v>
      </c>
      <c r="O421" t="s">
        <v>55</v>
      </c>
      <c r="P421" t="s">
        <v>54</v>
      </c>
      <c r="Q421" t="s">
        <v>75</v>
      </c>
      <c r="R421" t="s">
        <v>73</v>
      </c>
      <c r="S421" t="s">
        <v>55</v>
      </c>
      <c r="T421" t="s">
        <v>84</v>
      </c>
      <c r="U421" t="s">
        <v>53</v>
      </c>
      <c r="V421">
        <v>3</v>
      </c>
      <c r="W421" t="s">
        <v>53</v>
      </c>
      <c r="X421">
        <v>3</v>
      </c>
      <c r="Y421">
        <v>3</v>
      </c>
      <c r="Z421" t="s">
        <v>90</v>
      </c>
      <c r="AA421" t="s">
        <v>98</v>
      </c>
    </row>
    <row r="422" spans="1:27" x14ac:dyDescent="0.25">
      <c r="A422">
        <v>421</v>
      </c>
      <c r="B422" t="s">
        <v>556</v>
      </c>
      <c r="C422" s="1">
        <v>45086</v>
      </c>
      <c r="D422" s="2">
        <v>0.39718750000000003</v>
      </c>
      <c r="E422" t="s">
        <v>163</v>
      </c>
      <c r="F422">
        <v>21</v>
      </c>
      <c r="G422" t="s">
        <v>12</v>
      </c>
      <c r="H422" t="s">
        <v>21</v>
      </c>
      <c r="I422" t="s">
        <v>28</v>
      </c>
      <c r="J422" t="s">
        <v>53</v>
      </c>
      <c r="K422" t="s">
        <v>59</v>
      </c>
      <c r="L422" t="s">
        <v>64</v>
      </c>
      <c r="M422" t="s">
        <v>67</v>
      </c>
      <c r="N422">
        <v>4</v>
      </c>
      <c r="O422" t="s">
        <v>55</v>
      </c>
      <c r="P422" t="s">
        <v>73</v>
      </c>
      <c r="Q422" t="s">
        <v>77</v>
      </c>
      <c r="R422" t="s">
        <v>71</v>
      </c>
      <c r="S422" t="s">
        <v>55</v>
      </c>
      <c r="T422" t="s">
        <v>82</v>
      </c>
      <c r="U422" t="s">
        <v>55</v>
      </c>
      <c r="V422">
        <v>3</v>
      </c>
      <c r="W422" t="s">
        <v>55</v>
      </c>
      <c r="X422">
        <v>3</v>
      </c>
      <c r="Y422">
        <v>3</v>
      </c>
      <c r="Z422" t="s">
        <v>93</v>
      </c>
      <c r="AA422" t="s">
        <v>122</v>
      </c>
    </row>
    <row r="423" spans="1:27" x14ac:dyDescent="0.25">
      <c r="A423">
        <v>422</v>
      </c>
      <c r="B423" t="s">
        <v>557</v>
      </c>
      <c r="C423" s="1">
        <v>45086</v>
      </c>
      <c r="D423" s="2">
        <v>0.39773148148148146</v>
      </c>
      <c r="E423" t="s">
        <v>163</v>
      </c>
      <c r="F423">
        <v>21</v>
      </c>
      <c r="G423" t="s">
        <v>12</v>
      </c>
      <c r="H423" t="s">
        <v>17</v>
      </c>
      <c r="I423" t="s">
        <v>32</v>
      </c>
      <c r="J423" t="s">
        <v>54</v>
      </c>
      <c r="K423" t="s">
        <v>59</v>
      </c>
      <c r="L423" t="s">
        <v>63</v>
      </c>
      <c r="M423" t="s">
        <v>67</v>
      </c>
      <c r="N423">
        <v>3</v>
      </c>
      <c r="O423" t="s">
        <v>55</v>
      </c>
      <c r="P423" t="s">
        <v>73</v>
      </c>
      <c r="Q423" t="s">
        <v>76</v>
      </c>
      <c r="R423" t="s">
        <v>54</v>
      </c>
      <c r="S423" t="s">
        <v>55</v>
      </c>
      <c r="T423" t="s">
        <v>83</v>
      </c>
      <c r="U423" t="s">
        <v>55</v>
      </c>
      <c r="V423">
        <v>2</v>
      </c>
      <c r="W423" t="s">
        <v>55</v>
      </c>
      <c r="X423">
        <v>2</v>
      </c>
      <c r="Y423">
        <v>2</v>
      </c>
      <c r="Z423" t="s">
        <v>90</v>
      </c>
      <c r="AA423" t="s">
        <v>98</v>
      </c>
    </row>
    <row r="424" spans="1:27" x14ac:dyDescent="0.25">
      <c r="A424">
        <v>423</v>
      </c>
      <c r="B424" t="s">
        <v>558</v>
      </c>
      <c r="C424" s="1">
        <v>45086</v>
      </c>
      <c r="D424" s="2">
        <v>0.39832175925925928</v>
      </c>
      <c r="E424" t="s">
        <v>163</v>
      </c>
      <c r="F424">
        <v>45</v>
      </c>
      <c r="G424" t="s">
        <v>13</v>
      </c>
      <c r="H424" t="s">
        <v>20</v>
      </c>
      <c r="I424" t="s">
        <v>32</v>
      </c>
      <c r="J424" t="s">
        <v>54</v>
      </c>
      <c r="K424" t="s">
        <v>60</v>
      </c>
      <c r="L424" t="s">
        <v>65</v>
      </c>
      <c r="M424" t="s">
        <v>67</v>
      </c>
      <c r="N424">
        <v>3</v>
      </c>
      <c r="O424" t="s">
        <v>69</v>
      </c>
      <c r="P424" t="s">
        <v>71</v>
      </c>
      <c r="Q424" t="s">
        <v>76</v>
      </c>
      <c r="R424" t="s">
        <v>73</v>
      </c>
      <c r="S424" t="s">
        <v>55</v>
      </c>
      <c r="T424" t="s">
        <v>84</v>
      </c>
      <c r="U424" t="s">
        <v>55</v>
      </c>
      <c r="V424">
        <v>2</v>
      </c>
      <c r="W424" t="s">
        <v>53</v>
      </c>
      <c r="X424">
        <v>3</v>
      </c>
      <c r="Y424">
        <v>2</v>
      </c>
      <c r="Z424" t="s">
        <v>90</v>
      </c>
      <c r="AA424" t="s">
        <v>125</v>
      </c>
    </row>
    <row r="425" spans="1:27" x14ac:dyDescent="0.25">
      <c r="A425">
        <v>424</v>
      </c>
      <c r="B425" t="s">
        <v>559</v>
      </c>
      <c r="C425" s="1">
        <v>45086</v>
      </c>
      <c r="D425" s="2">
        <v>0.39869212962962963</v>
      </c>
      <c r="E425" t="s">
        <v>163</v>
      </c>
      <c r="F425">
        <v>21</v>
      </c>
      <c r="G425" t="s">
        <v>12</v>
      </c>
      <c r="H425" t="s">
        <v>21</v>
      </c>
      <c r="I425" t="s">
        <v>22</v>
      </c>
      <c r="J425" t="s">
        <v>54</v>
      </c>
      <c r="K425" t="s">
        <v>17</v>
      </c>
      <c r="L425" t="s">
        <v>64</v>
      </c>
      <c r="M425" t="s">
        <v>67</v>
      </c>
      <c r="N425">
        <v>2</v>
      </c>
      <c r="O425" t="s">
        <v>69</v>
      </c>
      <c r="P425" t="s">
        <v>73</v>
      </c>
      <c r="Q425" t="s">
        <v>76</v>
      </c>
      <c r="R425" t="s">
        <v>73</v>
      </c>
      <c r="S425" t="s">
        <v>53</v>
      </c>
      <c r="T425" t="s">
        <v>84</v>
      </c>
      <c r="U425" t="s">
        <v>53</v>
      </c>
      <c r="V425">
        <v>2</v>
      </c>
      <c r="W425" t="s">
        <v>54</v>
      </c>
      <c r="X425">
        <v>2</v>
      </c>
      <c r="Y425">
        <v>2</v>
      </c>
      <c r="Z425" t="s">
        <v>90</v>
      </c>
      <c r="AA425" t="s">
        <v>98</v>
      </c>
    </row>
    <row r="426" spans="1:27" x14ac:dyDescent="0.25">
      <c r="A426">
        <v>425</v>
      </c>
      <c r="B426" t="s">
        <v>560</v>
      </c>
      <c r="C426" s="1">
        <v>45086</v>
      </c>
      <c r="D426" s="2">
        <v>0.39912037037037035</v>
      </c>
      <c r="E426" t="s">
        <v>163</v>
      </c>
      <c r="F426">
        <v>23</v>
      </c>
      <c r="G426" t="s">
        <v>12</v>
      </c>
      <c r="H426" t="s">
        <v>21</v>
      </c>
      <c r="I426" t="s">
        <v>32</v>
      </c>
      <c r="J426" t="s">
        <v>55</v>
      </c>
      <c r="K426" t="s">
        <v>59</v>
      </c>
      <c r="L426" t="s">
        <v>63</v>
      </c>
      <c r="M426" t="s">
        <v>66</v>
      </c>
      <c r="N426">
        <v>3</v>
      </c>
      <c r="O426" t="s">
        <v>69</v>
      </c>
      <c r="P426" t="s">
        <v>73</v>
      </c>
      <c r="Q426" t="s">
        <v>76</v>
      </c>
      <c r="R426" t="s">
        <v>54</v>
      </c>
      <c r="S426" t="s">
        <v>55</v>
      </c>
      <c r="T426" t="s">
        <v>83</v>
      </c>
      <c r="U426" t="s">
        <v>55</v>
      </c>
      <c r="V426">
        <v>2</v>
      </c>
      <c r="W426" t="s">
        <v>54</v>
      </c>
      <c r="X426">
        <v>2</v>
      </c>
      <c r="Y426">
        <v>2</v>
      </c>
      <c r="Z426" t="s">
        <v>93</v>
      </c>
      <c r="AA426" t="s">
        <v>122</v>
      </c>
    </row>
    <row r="427" spans="1:27" x14ac:dyDescent="0.25">
      <c r="A427">
        <v>426</v>
      </c>
      <c r="B427" t="s">
        <v>561</v>
      </c>
      <c r="C427" s="1">
        <v>45086</v>
      </c>
      <c r="D427" s="2">
        <v>0.39952546296296299</v>
      </c>
      <c r="E427" t="s">
        <v>163</v>
      </c>
      <c r="F427">
        <v>21</v>
      </c>
      <c r="G427" t="s">
        <v>12</v>
      </c>
      <c r="H427" t="s">
        <v>21</v>
      </c>
      <c r="I427" t="s">
        <v>42</v>
      </c>
      <c r="J427" t="s">
        <v>55</v>
      </c>
      <c r="K427" t="s">
        <v>17</v>
      </c>
      <c r="L427" t="s">
        <v>65</v>
      </c>
      <c r="M427" t="s">
        <v>66</v>
      </c>
      <c r="N427">
        <v>2</v>
      </c>
      <c r="O427" t="s">
        <v>53</v>
      </c>
      <c r="P427" t="s">
        <v>54</v>
      </c>
      <c r="Q427" t="s">
        <v>75</v>
      </c>
      <c r="R427" t="s">
        <v>61</v>
      </c>
      <c r="S427" t="s">
        <v>55</v>
      </c>
      <c r="T427" t="s">
        <v>83</v>
      </c>
      <c r="U427" t="s">
        <v>55</v>
      </c>
      <c r="V427">
        <v>3</v>
      </c>
      <c r="W427" t="s">
        <v>54</v>
      </c>
      <c r="X427">
        <v>1</v>
      </c>
      <c r="Y427">
        <v>1</v>
      </c>
      <c r="Z427" t="s">
        <v>93</v>
      </c>
      <c r="AA427" t="s">
        <v>122</v>
      </c>
    </row>
    <row r="428" spans="1:27" x14ac:dyDescent="0.25">
      <c r="A428">
        <v>427</v>
      </c>
      <c r="B428" t="s">
        <v>562</v>
      </c>
      <c r="C428" s="1">
        <v>45086</v>
      </c>
      <c r="D428" s="2">
        <v>0.39996527777777779</v>
      </c>
      <c r="E428" t="s">
        <v>163</v>
      </c>
      <c r="F428">
        <v>34</v>
      </c>
      <c r="G428" t="s">
        <v>12</v>
      </c>
      <c r="H428" t="s">
        <v>20</v>
      </c>
      <c r="I428" t="s">
        <v>32</v>
      </c>
      <c r="J428" t="s">
        <v>54</v>
      </c>
      <c r="K428" t="s">
        <v>59</v>
      </c>
      <c r="L428" t="s">
        <v>63</v>
      </c>
      <c r="M428" t="s">
        <v>67</v>
      </c>
      <c r="N428">
        <v>2</v>
      </c>
      <c r="O428" t="s">
        <v>69</v>
      </c>
      <c r="P428" t="s">
        <v>73</v>
      </c>
      <c r="Q428" t="s">
        <v>75</v>
      </c>
      <c r="R428" t="s">
        <v>54</v>
      </c>
      <c r="S428" t="s">
        <v>55</v>
      </c>
      <c r="T428" t="s">
        <v>83</v>
      </c>
      <c r="U428" t="s">
        <v>54</v>
      </c>
      <c r="V428">
        <v>2</v>
      </c>
      <c r="W428" t="s">
        <v>53</v>
      </c>
      <c r="X428">
        <v>3</v>
      </c>
      <c r="Y428">
        <v>3</v>
      </c>
      <c r="Z428" t="s">
        <v>93</v>
      </c>
      <c r="AA428" t="s">
        <v>122</v>
      </c>
    </row>
    <row r="429" spans="1:27" x14ac:dyDescent="0.25">
      <c r="A429">
        <v>428</v>
      </c>
      <c r="B429" t="s">
        <v>563</v>
      </c>
      <c r="C429" s="1">
        <v>45086</v>
      </c>
      <c r="D429" s="2">
        <v>0.40086805555555555</v>
      </c>
      <c r="E429" t="s">
        <v>163</v>
      </c>
      <c r="F429">
        <v>21</v>
      </c>
      <c r="G429" t="s">
        <v>12</v>
      </c>
      <c r="H429" t="s">
        <v>17</v>
      </c>
      <c r="I429" t="s">
        <v>22</v>
      </c>
      <c r="J429" t="s">
        <v>54</v>
      </c>
      <c r="K429" t="s">
        <v>17</v>
      </c>
      <c r="L429" t="s">
        <v>63</v>
      </c>
      <c r="M429" t="s">
        <v>67</v>
      </c>
      <c r="N429">
        <v>3</v>
      </c>
      <c r="O429" t="s">
        <v>69</v>
      </c>
      <c r="P429" t="s">
        <v>54</v>
      </c>
      <c r="Q429" t="s">
        <v>75</v>
      </c>
      <c r="R429" t="s">
        <v>61</v>
      </c>
      <c r="S429" t="s">
        <v>55</v>
      </c>
      <c r="T429" t="s">
        <v>61</v>
      </c>
      <c r="U429" t="s">
        <v>54</v>
      </c>
      <c r="V429">
        <v>2</v>
      </c>
      <c r="W429" t="s">
        <v>54</v>
      </c>
      <c r="X429">
        <v>3</v>
      </c>
      <c r="Y429">
        <v>3</v>
      </c>
      <c r="Z429" t="s">
        <v>93</v>
      </c>
      <c r="AA429" t="s">
        <v>122</v>
      </c>
    </row>
    <row r="430" spans="1:27" x14ac:dyDescent="0.25">
      <c r="A430">
        <v>429</v>
      </c>
      <c r="B430" t="s">
        <v>564</v>
      </c>
      <c r="C430" s="1">
        <v>45086</v>
      </c>
      <c r="D430" s="2">
        <v>0.40120370370370373</v>
      </c>
      <c r="E430" t="s">
        <v>163</v>
      </c>
      <c r="F430">
        <v>23</v>
      </c>
      <c r="G430" t="s">
        <v>12</v>
      </c>
      <c r="H430" t="s">
        <v>21</v>
      </c>
      <c r="I430" t="s">
        <v>32</v>
      </c>
      <c r="J430" t="s">
        <v>54</v>
      </c>
      <c r="K430" t="s">
        <v>17</v>
      </c>
      <c r="L430" t="s">
        <v>64</v>
      </c>
      <c r="M430" t="s">
        <v>67</v>
      </c>
      <c r="N430">
        <v>3</v>
      </c>
      <c r="O430" t="s">
        <v>69</v>
      </c>
      <c r="P430" t="s">
        <v>54</v>
      </c>
      <c r="Q430" t="s">
        <v>75</v>
      </c>
      <c r="R430" t="s">
        <v>54</v>
      </c>
      <c r="S430" t="s">
        <v>53</v>
      </c>
      <c r="T430" t="s">
        <v>84</v>
      </c>
      <c r="U430" t="s">
        <v>54</v>
      </c>
      <c r="V430">
        <v>2</v>
      </c>
      <c r="W430" t="s">
        <v>53</v>
      </c>
      <c r="X430">
        <v>4</v>
      </c>
      <c r="Y430">
        <v>3</v>
      </c>
      <c r="Z430" t="s">
        <v>93</v>
      </c>
      <c r="AA430" t="s">
        <v>98</v>
      </c>
    </row>
    <row r="431" spans="1:27" x14ac:dyDescent="0.25">
      <c r="A431">
        <v>430</v>
      </c>
      <c r="B431" t="s">
        <v>565</v>
      </c>
      <c r="C431" s="1">
        <v>45086</v>
      </c>
      <c r="D431" s="2">
        <v>0.40174768518518517</v>
      </c>
      <c r="E431" t="s">
        <v>163</v>
      </c>
      <c r="F431">
        <v>21</v>
      </c>
      <c r="G431" t="s">
        <v>12</v>
      </c>
      <c r="H431" t="s">
        <v>21</v>
      </c>
      <c r="I431" t="s">
        <v>47</v>
      </c>
      <c r="J431" t="s">
        <v>54</v>
      </c>
      <c r="K431" t="s">
        <v>17</v>
      </c>
      <c r="L431" t="s">
        <v>63</v>
      </c>
      <c r="M431" t="s">
        <v>67</v>
      </c>
      <c r="N431">
        <v>3</v>
      </c>
      <c r="O431" t="s">
        <v>69</v>
      </c>
      <c r="P431" t="s">
        <v>54</v>
      </c>
      <c r="Q431" t="s">
        <v>76</v>
      </c>
      <c r="R431" t="s">
        <v>54</v>
      </c>
      <c r="S431" t="s">
        <v>53</v>
      </c>
      <c r="T431" t="s">
        <v>83</v>
      </c>
      <c r="U431" t="s">
        <v>54</v>
      </c>
      <c r="V431">
        <v>3</v>
      </c>
      <c r="W431" t="s">
        <v>54</v>
      </c>
      <c r="X431">
        <v>3</v>
      </c>
      <c r="Y431">
        <v>4</v>
      </c>
      <c r="Z431" t="s">
        <v>93</v>
      </c>
      <c r="AA431" t="s">
        <v>122</v>
      </c>
    </row>
    <row r="432" spans="1:27" x14ac:dyDescent="0.25">
      <c r="A432">
        <v>431</v>
      </c>
      <c r="B432" t="s">
        <v>566</v>
      </c>
      <c r="C432" s="1">
        <v>45086</v>
      </c>
      <c r="D432" s="2">
        <v>0.40212962962962961</v>
      </c>
      <c r="E432" t="s">
        <v>163</v>
      </c>
      <c r="F432">
        <v>32</v>
      </c>
      <c r="G432" t="s">
        <v>12</v>
      </c>
      <c r="H432" t="s">
        <v>20</v>
      </c>
      <c r="I432" t="s">
        <v>52</v>
      </c>
      <c r="J432" t="s">
        <v>54</v>
      </c>
      <c r="K432" t="s">
        <v>17</v>
      </c>
      <c r="L432" t="s">
        <v>52</v>
      </c>
      <c r="M432" t="s">
        <v>66</v>
      </c>
      <c r="N432">
        <v>2</v>
      </c>
      <c r="O432" t="s">
        <v>53</v>
      </c>
      <c r="P432" t="s">
        <v>61</v>
      </c>
      <c r="Q432" t="s">
        <v>52</v>
      </c>
      <c r="R432" t="s">
        <v>61</v>
      </c>
      <c r="S432" t="s">
        <v>55</v>
      </c>
      <c r="T432" t="s">
        <v>83</v>
      </c>
      <c r="U432" t="s">
        <v>53</v>
      </c>
      <c r="V432">
        <v>3</v>
      </c>
      <c r="W432" t="s">
        <v>53</v>
      </c>
      <c r="X432">
        <v>3</v>
      </c>
      <c r="Y432">
        <v>3</v>
      </c>
      <c r="Z432" t="s">
        <v>93</v>
      </c>
      <c r="AA432" t="s">
        <v>98</v>
      </c>
    </row>
    <row r="433" spans="1:27" x14ac:dyDescent="0.25">
      <c r="A433">
        <v>432</v>
      </c>
      <c r="B433" t="s">
        <v>567</v>
      </c>
      <c r="C433" s="1">
        <v>45086</v>
      </c>
      <c r="D433" s="2">
        <v>0.43197916666666669</v>
      </c>
      <c r="E433" t="s">
        <v>163</v>
      </c>
      <c r="F433">
        <v>35</v>
      </c>
      <c r="G433" t="s">
        <v>14</v>
      </c>
      <c r="H433" t="s">
        <v>21</v>
      </c>
      <c r="I433" t="s">
        <v>36</v>
      </c>
      <c r="J433" t="s">
        <v>53</v>
      </c>
      <c r="K433" t="s">
        <v>59</v>
      </c>
      <c r="L433" t="s">
        <v>64</v>
      </c>
      <c r="M433" t="s">
        <v>67</v>
      </c>
      <c r="N433">
        <v>2</v>
      </c>
      <c r="O433" t="s">
        <v>69</v>
      </c>
      <c r="P433" t="s">
        <v>54</v>
      </c>
      <c r="Q433" t="s">
        <v>75</v>
      </c>
      <c r="R433" t="s">
        <v>54</v>
      </c>
      <c r="S433" t="s">
        <v>53</v>
      </c>
      <c r="T433" t="s">
        <v>84</v>
      </c>
      <c r="U433" t="s">
        <v>54</v>
      </c>
      <c r="V433">
        <v>4</v>
      </c>
      <c r="W433" t="s">
        <v>54</v>
      </c>
      <c r="X433">
        <v>3</v>
      </c>
      <c r="Y433">
        <v>2</v>
      </c>
      <c r="Z433" t="s">
        <v>90</v>
      </c>
      <c r="AA433" t="s">
        <v>98</v>
      </c>
    </row>
    <row r="434" spans="1:27" x14ac:dyDescent="0.25">
      <c r="A434">
        <v>433</v>
      </c>
      <c r="B434" t="s">
        <v>568</v>
      </c>
      <c r="C434" s="1">
        <v>45086</v>
      </c>
      <c r="D434" s="2">
        <v>0.43234953703703705</v>
      </c>
      <c r="E434" t="s">
        <v>163</v>
      </c>
      <c r="F434">
        <v>37</v>
      </c>
      <c r="G434" t="s">
        <v>13</v>
      </c>
      <c r="H434" t="s">
        <v>20</v>
      </c>
      <c r="I434" t="s">
        <v>42</v>
      </c>
      <c r="J434" t="s">
        <v>55</v>
      </c>
      <c r="K434" t="s">
        <v>59</v>
      </c>
      <c r="L434" t="s">
        <v>64</v>
      </c>
      <c r="M434" t="s">
        <v>67</v>
      </c>
      <c r="N434">
        <v>2</v>
      </c>
      <c r="O434" t="s">
        <v>69</v>
      </c>
      <c r="P434" t="s">
        <v>61</v>
      </c>
      <c r="Q434" t="s">
        <v>75</v>
      </c>
      <c r="R434" t="s">
        <v>54</v>
      </c>
      <c r="S434" t="s">
        <v>53</v>
      </c>
      <c r="T434" t="s">
        <v>61</v>
      </c>
      <c r="U434" t="s">
        <v>54</v>
      </c>
      <c r="V434">
        <v>2</v>
      </c>
      <c r="W434" t="s">
        <v>54</v>
      </c>
      <c r="X434">
        <v>2</v>
      </c>
      <c r="Y434">
        <v>1</v>
      </c>
      <c r="Z434" t="s">
        <v>93</v>
      </c>
      <c r="AA434" t="s">
        <v>122</v>
      </c>
    </row>
    <row r="435" spans="1:27" x14ac:dyDescent="0.25">
      <c r="A435">
        <v>434</v>
      </c>
      <c r="B435" t="s">
        <v>569</v>
      </c>
      <c r="C435" s="1">
        <v>45086</v>
      </c>
      <c r="D435" s="2">
        <v>0.43269675925925927</v>
      </c>
      <c r="E435" t="s">
        <v>163</v>
      </c>
      <c r="F435">
        <v>23</v>
      </c>
      <c r="G435" t="s">
        <v>12</v>
      </c>
      <c r="H435" t="s">
        <v>21</v>
      </c>
      <c r="I435" t="s">
        <v>32</v>
      </c>
      <c r="J435" t="s">
        <v>53</v>
      </c>
      <c r="K435" t="s">
        <v>17</v>
      </c>
      <c r="L435" t="s">
        <v>63</v>
      </c>
      <c r="M435" t="s">
        <v>67</v>
      </c>
      <c r="N435">
        <v>2</v>
      </c>
      <c r="O435" t="s">
        <v>55</v>
      </c>
      <c r="P435" t="s">
        <v>73</v>
      </c>
      <c r="Q435" t="s">
        <v>76</v>
      </c>
      <c r="R435" t="s">
        <v>73</v>
      </c>
      <c r="S435" t="s">
        <v>53</v>
      </c>
      <c r="T435" t="s">
        <v>84</v>
      </c>
      <c r="U435" t="s">
        <v>55</v>
      </c>
      <c r="V435">
        <v>1</v>
      </c>
      <c r="W435" t="s">
        <v>54</v>
      </c>
      <c r="X435">
        <v>4</v>
      </c>
      <c r="Y435">
        <v>2</v>
      </c>
      <c r="Z435" t="s">
        <v>93</v>
      </c>
      <c r="AA435" t="s">
        <v>122</v>
      </c>
    </row>
    <row r="436" spans="1:27" x14ac:dyDescent="0.25">
      <c r="A436">
        <v>435</v>
      </c>
      <c r="B436" t="s">
        <v>570</v>
      </c>
      <c r="C436" s="1">
        <v>45086</v>
      </c>
      <c r="D436" s="2">
        <v>0.43315972222222221</v>
      </c>
      <c r="E436" t="s">
        <v>163</v>
      </c>
      <c r="F436">
        <v>33</v>
      </c>
      <c r="G436" t="s">
        <v>8</v>
      </c>
      <c r="H436" t="s">
        <v>17</v>
      </c>
      <c r="I436" t="s">
        <v>32</v>
      </c>
      <c r="J436" t="s">
        <v>54</v>
      </c>
      <c r="K436" t="s">
        <v>17</v>
      </c>
      <c r="L436" t="s">
        <v>52</v>
      </c>
      <c r="M436" t="s">
        <v>66</v>
      </c>
      <c r="N436">
        <v>3</v>
      </c>
      <c r="O436" t="s">
        <v>69</v>
      </c>
      <c r="P436" t="s">
        <v>54</v>
      </c>
      <c r="Q436" t="s">
        <v>75</v>
      </c>
      <c r="R436" t="s">
        <v>54</v>
      </c>
      <c r="S436" t="s">
        <v>53</v>
      </c>
      <c r="T436" t="s">
        <v>84</v>
      </c>
      <c r="U436" t="s">
        <v>54</v>
      </c>
      <c r="V436">
        <v>3</v>
      </c>
      <c r="W436" t="s">
        <v>54</v>
      </c>
      <c r="X436">
        <v>3</v>
      </c>
      <c r="Y436">
        <v>2</v>
      </c>
      <c r="Z436" t="s">
        <v>90</v>
      </c>
      <c r="AA436" t="s">
        <v>98</v>
      </c>
    </row>
    <row r="437" spans="1:27" x14ac:dyDescent="0.25">
      <c r="A437">
        <v>436</v>
      </c>
      <c r="B437" t="s">
        <v>571</v>
      </c>
      <c r="C437" s="1">
        <v>45086</v>
      </c>
      <c r="D437" s="2">
        <v>0.43400462962962966</v>
      </c>
      <c r="E437" t="s">
        <v>163</v>
      </c>
      <c r="F437">
        <v>35</v>
      </c>
      <c r="G437" t="s">
        <v>12</v>
      </c>
      <c r="H437" t="s">
        <v>17</v>
      </c>
      <c r="I437" t="s">
        <v>33</v>
      </c>
      <c r="J437" t="s">
        <v>54</v>
      </c>
      <c r="K437" t="s">
        <v>17</v>
      </c>
      <c r="L437" t="s">
        <v>63</v>
      </c>
      <c r="M437" t="s">
        <v>67</v>
      </c>
      <c r="N437">
        <v>4</v>
      </c>
      <c r="O437" t="s">
        <v>69</v>
      </c>
      <c r="P437" t="s">
        <v>61</v>
      </c>
      <c r="Q437" t="s">
        <v>76</v>
      </c>
      <c r="R437" t="s">
        <v>54</v>
      </c>
      <c r="S437" t="s">
        <v>55</v>
      </c>
      <c r="T437" t="s">
        <v>84</v>
      </c>
      <c r="U437" t="s">
        <v>54</v>
      </c>
      <c r="V437">
        <v>2</v>
      </c>
      <c r="W437" t="s">
        <v>54</v>
      </c>
      <c r="X437">
        <v>3</v>
      </c>
      <c r="Y437">
        <v>2</v>
      </c>
      <c r="Z437" t="s">
        <v>93</v>
      </c>
      <c r="AA437" t="s">
        <v>122</v>
      </c>
    </row>
    <row r="438" spans="1:27" x14ac:dyDescent="0.25">
      <c r="A438">
        <v>437</v>
      </c>
      <c r="B438" t="s">
        <v>572</v>
      </c>
      <c r="C438" s="1">
        <v>45086</v>
      </c>
      <c r="D438" s="2">
        <v>0.43434027777777778</v>
      </c>
      <c r="E438" t="s">
        <v>163</v>
      </c>
      <c r="F438">
        <v>44</v>
      </c>
      <c r="G438" t="s">
        <v>12</v>
      </c>
      <c r="H438" t="s">
        <v>21</v>
      </c>
      <c r="I438" t="s">
        <v>32</v>
      </c>
      <c r="J438" t="s">
        <v>54</v>
      </c>
      <c r="K438" t="s">
        <v>59</v>
      </c>
      <c r="L438" t="s">
        <v>63</v>
      </c>
      <c r="M438" t="s">
        <v>67</v>
      </c>
      <c r="N438">
        <v>3</v>
      </c>
      <c r="O438" t="s">
        <v>69</v>
      </c>
      <c r="P438" t="s">
        <v>61</v>
      </c>
      <c r="Q438" t="s">
        <v>75</v>
      </c>
      <c r="R438" t="s">
        <v>54</v>
      </c>
      <c r="S438" t="s">
        <v>55</v>
      </c>
      <c r="T438" t="s">
        <v>84</v>
      </c>
      <c r="U438" t="s">
        <v>54</v>
      </c>
      <c r="V438">
        <v>3</v>
      </c>
      <c r="W438" t="s">
        <v>54</v>
      </c>
      <c r="X438">
        <v>4</v>
      </c>
      <c r="Y438">
        <v>4</v>
      </c>
      <c r="Z438" t="s">
        <v>93</v>
      </c>
      <c r="AA438" t="s">
        <v>122</v>
      </c>
    </row>
    <row r="439" spans="1:27" x14ac:dyDescent="0.25">
      <c r="A439">
        <v>438</v>
      </c>
      <c r="B439" t="s">
        <v>573</v>
      </c>
      <c r="C439" s="1">
        <v>45086</v>
      </c>
      <c r="D439" s="2">
        <v>0.43473379629629627</v>
      </c>
      <c r="E439" t="s">
        <v>163</v>
      </c>
      <c r="F439">
        <v>34</v>
      </c>
      <c r="G439" t="s">
        <v>13</v>
      </c>
      <c r="H439" t="s">
        <v>21</v>
      </c>
      <c r="I439" t="s">
        <v>32</v>
      </c>
      <c r="J439" t="s">
        <v>54</v>
      </c>
      <c r="K439" t="s">
        <v>17</v>
      </c>
      <c r="L439" t="s">
        <v>63</v>
      </c>
      <c r="M439" t="s">
        <v>67</v>
      </c>
      <c r="N439">
        <v>4</v>
      </c>
      <c r="O439" t="s">
        <v>69</v>
      </c>
      <c r="P439" t="s">
        <v>73</v>
      </c>
      <c r="Q439" t="s">
        <v>52</v>
      </c>
      <c r="R439" t="s">
        <v>73</v>
      </c>
      <c r="S439" t="s">
        <v>53</v>
      </c>
      <c r="T439" t="s">
        <v>83</v>
      </c>
      <c r="U439" t="s">
        <v>54</v>
      </c>
      <c r="V439">
        <v>2</v>
      </c>
      <c r="W439" t="s">
        <v>54</v>
      </c>
      <c r="X439">
        <v>3</v>
      </c>
      <c r="Y439">
        <v>2</v>
      </c>
      <c r="Z439" t="s">
        <v>90</v>
      </c>
      <c r="AA439" t="s">
        <v>122</v>
      </c>
    </row>
    <row r="440" spans="1:27" x14ac:dyDescent="0.25">
      <c r="A440">
        <v>439</v>
      </c>
      <c r="B440" t="s">
        <v>574</v>
      </c>
      <c r="C440" s="1">
        <v>45086</v>
      </c>
      <c r="D440" s="2">
        <v>0.43502314814814813</v>
      </c>
      <c r="E440" t="s">
        <v>163</v>
      </c>
      <c r="F440">
        <v>34</v>
      </c>
      <c r="G440" t="s">
        <v>14</v>
      </c>
      <c r="H440" t="s">
        <v>20</v>
      </c>
      <c r="I440" t="s">
        <v>32</v>
      </c>
      <c r="J440" t="s">
        <v>53</v>
      </c>
      <c r="K440" t="s">
        <v>17</v>
      </c>
      <c r="L440" t="s">
        <v>63</v>
      </c>
      <c r="M440" t="s">
        <v>67</v>
      </c>
      <c r="N440">
        <v>2</v>
      </c>
      <c r="O440" t="s">
        <v>53</v>
      </c>
      <c r="P440" t="s">
        <v>54</v>
      </c>
      <c r="Q440" t="s">
        <v>76</v>
      </c>
      <c r="R440" t="s">
        <v>73</v>
      </c>
      <c r="S440" t="s">
        <v>55</v>
      </c>
      <c r="T440" t="s">
        <v>84</v>
      </c>
      <c r="U440" t="s">
        <v>53</v>
      </c>
      <c r="V440">
        <v>2</v>
      </c>
      <c r="W440" t="s">
        <v>54</v>
      </c>
      <c r="X440">
        <v>3</v>
      </c>
      <c r="Y440">
        <v>3</v>
      </c>
      <c r="Z440" t="s">
        <v>90</v>
      </c>
      <c r="AA440" t="s">
        <v>98</v>
      </c>
    </row>
    <row r="441" spans="1:27" x14ac:dyDescent="0.25">
      <c r="A441">
        <v>440</v>
      </c>
      <c r="B441" t="s">
        <v>575</v>
      </c>
      <c r="C441" s="1">
        <v>45086</v>
      </c>
      <c r="D441" s="2">
        <v>0.43531249999999999</v>
      </c>
      <c r="E441" t="s">
        <v>163</v>
      </c>
      <c r="F441">
        <v>34</v>
      </c>
      <c r="G441" t="s">
        <v>12</v>
      </c>
      <c r="H441" t="s">
        <v>17</v>
      </c>
      <c r="I441" t="s">
        <v>52</v>
      </c>
      <c r="J441" t="s">
        <v>53</v>
      </c>
      <c r="K441" t="s">
        <v>17</v>
      </c>
      <c r="L441" t="s">
        <v>63</v>
      </c>
      <c r="M441" t="s">
        <v>66</v>
      </c>
      <c r="N441">
        <v>2</v>
      </c>
      <c r="O441" t="s">
        <v>69</v>
      </c>
      <c r="P441" t="s">
        <v>54</v>
      </c>
      <c r="Q441" t="s">
        <v>75</v>
      </c>
      <c r="R441" t="s">
        <v>73</v>
      </c>
      <c r="S441" t="s">
        <v>53</v>
      </c>
      <c r="T441" t="s">
        <v>84</v>
      </c>
      <c r="U441" t="s">
        <v>53</v>
      </c>
      <c r="V441">
        <v>1</v>
      </c>
      <c r="W441" t="s">
        <v>53</v>
      </c>
      <c r="X441">
        <v>3</v>
      </c>
      <c r="Y441">
        <v>1</v>
      </c>
      <c r="Z441" t="s">
        <v>90</v>
      </c>
      <c r="AA441" t="s">
        <v>98</v>
      </c>
    </row>
    <row r="442" spans="1:27" x14ac:dyDescent="0.25">
      <c r="A442">
        <v>441</v>
      </c>
      <c r="B442" t="s">
        <v>576</v>
      </c>
      <c r="C442" s="1">
        <v>45086</v>
      </c>
      <c r="D442" s="2">
        <v>0.43637731481481479</v>
      </c>
      <c r="E442" t="s">
        <v>163</v>
      </c>
      <c r="F442">
        <v>34</v>
      </c>
      <c r="G442" t="s">
        <v>12</v>
      </c>
      <c r="H442" t="s">
        <v>17</v>
      </c>
      <c r="I442" t="s">
        <v>32</v>
      </c>
      <c r="J442" t="s">
        <v>53</v>
      </c>
      <c r="K442" t="s">
        <v>59</v>
      </c>
      <c r="L442" t="s">
        <v>64</v>
      </c>
      <c r="M442" t="s">
        <v>67</v>
      </c>
      <c r="N442">
        <v>3</v>
      </c>
      <c r="O442" t="s">
        <v>69</v>
      </c>
      <c r="P442" t="s">
        <v>54</v>
      </c>
      <c r="Q442" t="s">
        <v>75</v>
      </c>
      <c r="R442" t="s">
        <v>61</v>
      </c>
      <c r="S442" t="s">
        <v>55</v>
      </c>
      <c r="T442" t="s">
        <v>61</v>
      </c>
      <c r="U442" t="s">
        <v>54</v>
      </c>
      <c r="V442">
        <v>2</v>
      </c>
      <c r="W442" t="s">
        <v>54</v>
      </c>
      <c r="X442">
        <v>2</v>
      </c>
      <c r="Y442">
        <v>1</v>
      </c>
      <c r="Z442" t="s">
        <v>90</v>
      </c>
      <c r="AA442" t="s">
        <v>122</v>
      </c>
    </row>
    <row r="443" spans="1:27" x14ac:dyDescent="0.25">
      <c r="A443">
        <v>442</v>
      </c>
      <c r="B443" t="s">
        <v>577</v>
      </c>
      <c r="C443" s="1">
        <v>45086</v>
      </c>
      <c r="D443" s="2">
        <v>0.43677083333333333</v>
      </c>
      <c r="E443" t="s">
        <v>163</v>
      </c>
      <c r="F443">
        <v>34</v>
      </c>
      <c r="G443" t="s">
        <v>14</v>
      </c>
      <c r="H443" t="s">
        <v>20</v>
      </c>
      <c r="I443" t="s">
        <v>50</v>
      </c>
      <c r="J443" t="s">
        <v>53</v>
      </c>
      <c r="K443" t="s">
        <v>59</v>
      </c>
      <c r="L443" t="s">
        <v>63</v>
      </c>
      <c r="M443" t="s">
        <v>66</v>
      </c>
      <c r="N443">
        <v>3</v>
      </c>
      <c r="O443" t="s">
        <v>53</v>
      </c>
      <c r="P443" t="s">
        <v>54</v>
      </c>
      <c r="Q443" t="s">
        <v>76</v>
      </c>
      <c r="R443" t="s">
        <v>73</v>
      </c>
      <c r="S443" t="s">
        <v>55</v>
      </c>
      <c r="T443" t="s">
        <v>84</v>
      </c>
      <c r="U443" t="s">
        <v>54</v>
      </c>
      <c r="V443">
        <v>3</v>
      </c>
      <c r="W443" t="s">
        <v>54</v>
      </c>
      <c r="X443">
        <v>3</v>
      </c>
      <c r="Y443">
        <v>2</v>
      </c>
      <c r="Z443" t="s">
        <v>90</v>
      </c>
      <c r="AA443" t="s">
        <v>98</v>
      </c>
    </row>
    <row r="444" spans="1:27" x14ac:dyDescent="0.25">
      <c r="A444">
        <v>443</v>
      </c>
      <c r="B444" t="s">
        <v>578</v>
      </c>
      <c r="C444" s="1">
        <v>45086</v>
      </c>
      <c r="D444" s="2">
        <v>0.4379513888888889</v>
      </c>
      <c r="E444" t="s">
        <v>163</v>
      </c>
      <c r="F444">
        <v>23</v>
      </c>
      <c r="G444" t="s">
        <v>12</v>
      </c>
      <c r="H444" t="s">
        <v>19</v>
      </c>
      <c r="I444" t="s">
        <v>22</v>
      </c>
      <c r="J444" t="s">
        <v>53</v>
      </c>
      <c r="K444" t="s">
        <v>59</v>
      </c>
      <c r="L444" t="s">
        <v>63</v>
      </c>
      <c r="M444" t="s">
        <v>67</v>
      </c>
      <c r="N444">
        <v>3</v>
      </c>
      <c r="O444" t="s">
        <v>69</v>
      </c>
      <c r="P444" t="s">
        <v>54</v>
      </c>
      <c r="Q444" t="s">
        <v>75</v>
      </c>
      <c r="R444" t="s">
        <v>54</v>
      </c>
      <c r="S444" t="s">
        <v>55</v>
      </c>
      <c r="T444" t="s">
        <v>84</v>
      </c>
      <c r="U444" t="s">
        <v>54</v>
      </c>
      <c r="V444">
        <v>3</v>
      </c>
      <c r="W444" t="s">
        <v>54</v>
      </c>
      <c r="X444">
        <v>3</v>
      </c>
      <c r="Y444">
        <v>2</v>
      </c>
      <c r="Z444" t="s">
        <v>90</v>
      </c>
      <c r="AA444" t="s">
        <v>125</v>
      </c>
    </row>
    <row r="445" spans="1:27" x14ac:dyDescent="0.25">
      <c r="A445">
        <v>444</v>
      </c>
      <c r="B445" t="s">
        <v>579</v>
      </c>
      <c r="C445" s="1">
        <v>45086</v>
      </c>
      <c r="D445" s="2">
        <v>0.43836805555555558</v>
      </c>
      <c r="E445" t="s">
        <v>163</v>
      </c>
      <c r="F445">
        <v>33</v>
      </c>
      <c r="G445" t="s">
        <v>12</v>
      </c>
      <c r="H445" t="s">
        <v>17</v>
      </c>
      <c r="I445" t="s">
        <v>32</v>
      </c>
      <c r="J445" t="s">
        <v>55</v>
      </c>
      <c r="K445" t="s">
        <v>60</v>
      </c>
      <c r="L445" t="s">
        <v>63</v>
      </c>
      <c r="M445" t="s">
        <v>67</v>
      </c>
      <c r="N445">
        <v>4</v>
      </c>
      <c r="O445" t="s">
        <v>69</v>
      </c>
      <c r="P445" t="s">
        <v>54</v>
      </c>
      <c r="Q445" t="s">
        <v>75</v>
      </c>
      <c r="R445" t="s">
        <v>54</v>
      </c>
      <c r="S445" t="s">
        <v>55</v>
      </c>
      <c r="T445" t="s">
        <v>84</v>
      </c>
      <c r="U445" t="s">
        <v>54</v>
      </c>
      <c r="V445">
        <v>3</v>
      </c>
      <c r="W445" t="s">
        <v>54</v>
      </c>
      <c r="X445">
        <v>3</v>
      </c>
      <c r="Y445">
        <v>1</v>
      </c>
      <c r="Z445" t="s">
        <v>96</v>
      </c>
      <c r="AA445" t="s">
        <v>98</v>
      </c>
    </row>
    <row r="446" spans="1:27" x14ac:dyDescent="0.25">
      <c r="A446">
        <v>445</v>
      </c>
      <c r="B446" t="s">
        <v>580</v>
      </c>
      <c r="C446" s="1">
        <v>45086</v>
      </c>
      <c r="D446" s="2">
        <v>0.45709490740740738</v>
      </c>
      <c r="E446" t="s">
        <v>163</v>
      </c>
      <c r="F446">
        <v>23</v>
      </c>
      <c r="G446" t="s">
        <v>12</v>
      </c>
      <c r="H446" t="s">
        <v>17</v>
      </c>
      <c r="I446" t="s">
        <v>32</v>
      </c>
      <c r="J446" t="s">
        <v>54</v>
      </c>
      <c r="K446" t="s">
        <v>61</v>
      </c>
      <c r="L446" t="s">
        <v>52</v>
      </c>
      <c r="M446" t="s">
        <v>66</v>
      </c>
      <c r="N446">
        <v>3</v>
      </c>
      <c r="O446" t="s">
        <v>69</v>
      </c>
      <c r="P446" t="s">
        <v>61</v>
      </c>
      <c r="Q446" t="s">
        <v>52</v>
      </c>
      <c r="R446" t="s">
        <v>72</v>
      </c>
      <c r="S446" t="s">
        <v>53</v>
      </c>
      <c r="T446" t="s">
        <v>61</v>
      </c>
      <c r="U446" t="s">
        <v>54</v>
      </c>
      <c r="V446">
        <v>3</v>
      </c>
      <c r="W446" t="s">
        <v>53</v>
      </c>
      <c r="X446">
        <v>3</v>
      </c>
      <c r="Y446">
        <v>3</v>
      </c>
      <c r="Z446" t="s">
        <v>90</v>
      </c>
      <c r="AA446" t="s">
        <v>122</v>
      </c>
    </row>
    <row r="447" spans="1:27" x14ac:dyDescent="0.25">
      <c r="A447">
        <v>446</v>
      </c>
      <c r="B447" t="s">
        <v>581</v>
      </c>
      <c r="C447" s="1">
        <v>45086</v>
      </c>
      <c r="D447" s="2">
        <v>0.4574537037037037</v>
      </c>
      <c r="E447" t="s">
        <v>163</v>
      </c>
      <c r="F447">
        <v>34</v>
      </c>
      <c r="G447" t="s">
        <v>12</v>
      </c>
      <c r="H447" t="s">
        <v>17</v>
      </c>
      <c r="I447" t="s">
        <v>48</v>
      </c>
      <c r="J447" t="s">
        <v>54</v>
      </c>
      <c r="K447" t="s">
        <v>17</v>
      </c>
      <c r="L447" t="s">
        <v>64</v>
      </c>
      <c r="M447" t="s">
        <v>67</v>
      </c>
      <c r="N447">
        <v>3</v>
      </c>
      <c r="O447" t="s">
        <v>69</v>
      </c>
      <c r="P447" t="s">
        <v>61</v>
      </c>
      <c r="Q447" t="s">
        <v>75</v>
      </c>
      <c r="R447" t="s">
        <v>54</v>
      </c>
      <c r="S447" t="s">
        <v>55</v>
      </c>
      <c r="T447" t="s">
        <v>83</v>
      </c>
      <c r="U447" t="s">
        <v>55</v>
      </c>
      <c r="V447">
        <v>1</v>
      </c>
      <c r="W447" t="s">
        <v>54</v>
      </c>
      <c r="X447">
        <v>3</v>
      </c>
      <c r="Y447">
        <v>2</v>
      </c>
      <c r="Z447" t="s">
        <v>90</v>
      </c>
      <c r="AA447" t="s">
        <v>122</v>
      </c>
    </row>
    <row r="448" spans="1:27" x14ac:dyDescent="0.25">
      <c r="A448">
        <v>447</v>
      </c>
      <c r="B448" t="s">
        <v>582</v>
      </c>
      <c r="C448" s="1">
        <v>45086</v>
      </c>
      <c r="D448" s="2">
        <v>0.45807870370370368</v>
      </c>
      <c r="E448" t="s">
        <v>163</v>
      </c>
      <c r="F448">
        <v>23</v>
      </c>
      <c r="G448" t="s">
        <v>12</v>
      </c>
      <c r="H448" t="s">
        <v>17</v>
      </c>
      <c r="I448" t="s">
        <v>29</v>
      </c>
      <c r="J448" t="s">
        <v>54</v>
      </c>
      <c r="K448" t="s">
        <v>17</v>
      </c>
      <c r="L448" t="s">
        <v>64</v>
      </c>
      <c r="M448" t="s">
        <v>67</v>
      </c>
      <c r="N448">
        <v>2</v>
      </c>
      <c r="O448" t="s">
        <v>69</v>
      </c>
      <c r="P448" t="s">
        <v>54</v>
      </c>
      <c r="Q448" t="s">
        <v>75</v>
      </c>
      <c r="R448" t="s">
        <v>54</v>
      </c>
      <c r="S448" t="s">
        <v>53</v>
      </c>
      <c r="T448" t="s">
        <v>84</v>
      </c>
      <c r="U448" t="s">
        <v>55</v>
      </c>
      <c r="V448">
        <v>3</v>
      </c>
      <c r="W448" t="s">
        <v>54</v>
      </c>
      <c r="X448">
        <v>3</v>
      </c>
      <c r="Y448">
        <v>4</v>
      </c>
      <c r="Z448" t="s">
        <v>93</v>
      </c>
      <c r="AA448" t="s">
        <v>122</v>
      </c>
    </row>
    <row r="449" spans="1:27" x14ac:dyDescent="0.25">
      <c r="A449">
        <v>448</v>
      </c>
      <c r="B449" t="s">
        <v>583</v>
      </c>
      <c r="C449" s="1">
        <v>45086</v>
      </c>
      <c r="D449" s="2">
        <v>0.51582175925925922</v>
      </c>
      <c r="E449" t="s">
        <v>121</v>
      </c>
      <c r="F449">
        <v>34</v>
      </c>
      <c r="G449" t="s">
        <v>14</v>
      </c>
      <c r="H449" t="s">
        <v>21</v>
      </c>
      <c r="I449" t="s">
        <v>32</v>
      </c>
      <c r="J449" t="s">
        <v>54</v>
      </c>
      <c r="K449" t="s">
        <v>17</v>
      </c>
      <c r="L449" t="s">
        <v>63</v>
      </c>
      <c r="M449" t="s">
        <v>66</v>
      </c>
      <c r="N449">
        <v>3</v>
      </c>
      <c r="O449" t="s">
        <v>69</v>
      </c>
      <c r="P449" t="s">
        <v>54</v>
      </c>
      <c r="Q449" t="s">
        <v>75</v>
      </c>
      <c r="R449" t="s">
        <v>54</v>
      </c>
      <c r="S449" t="s">
        <v>53</v>
      </c>
      <c r="T449" t="s">
        <v>84</v>
      </c>
      <c r="U449" t="s">
        <v>54</v>
      </c>
      <c r="V449">
        <v>2</v>
      </c>
      <c r="W449" t="s">
        <v>54</v>
      </c>
      <c r="X449">
        <v>2</v>
      </c>
      <c r="Y449">
        <v>3</v>
      </c>
      <c r="Z449" t="s">
        <v>93</v>
      </c>
      <c r="AA449" t="s">
        <v>98</v>
      </c>
    </row>
    <row r="450" spans="1:27" x14ac:dyDescent="0.25">
      <c r="A450">
        <v>449</v>
      </c>
      <c r="B450" t="s">
        <v>584</v>
      </c>
      <c r="C450" s="1">
        <v>45086</v>
      </c>
      <c r="D450" s="2">
        <v>9.8900462962962968E-2</v>
      </c>
      <c r="E450" t="s">
        <v>121</v>
      </c>
      <c r="F450">
        <v>23</v>
      </c>
      <c r="G450" t="s">
        <v>12</v>
      </c>
      <c r="H450" t="s">
        <v>17</v>
      </c>
      <c r="I450" t="s">
        <v>32</v>
      </c>
      <c r="J450" t="s">
        <v>55</v>
      </c>
      <c r="K450" t="s">
        <v>60</v>
      </c>
      <c r="L450" t="s">
        <v>65</v>
      </c>
      <c r="M450" t="s">
        <v>67</v>
      </c>
      <c r="N450">
        <v>3</v>
      </c>
      <c r="O450" t="s">
        <v>69</v>
      </c>
      <c r="P450" t="s">
        <v>54</v>
      </c>
      <c r="Q450" t="s">
        <v>75</v>
      </c>
      <c r="R450" t="s">
        <v>73</v>
      </c>
      <c r="S450" t="s">
        <v>55</v>
      </c>
      <c r="T450" t="s">
        <v>82</v>
      </c>
      <c r="U450" t="s">
        <v>54</v>
      </c>
      <c r="V450">
        <v>3</v>
      </c>
      <c r="W450" t="s">
        <v>54</v>
      </c>
      <c r="X450">
        <v>3</v>
      </c>
      <c r="Y450">
        <v>3</v>
      </c>
      <c r="Z450" t="s">
        <v>93</v>
      </c>
      <c r="AA450" t="s">
        <v>122</v>
      </c>
    </row>
    <row r="451" spans="1:27" x14ac:dyDescent="0.25">
      <c r="A451">
        <v>450</v>
      </c>
      <c r="B451" t="s">
        <v>585</v>
      </c>
      <c r="C451" s="1">
        <v>45086</v>
      </c>
      <c r="D451" s="2">
        <v>9.9340277777777777E-2</v>
      </c>
      <c r="E451" t="s">
        <v>121</v>
      </c>
      <c r="F451">
        <v>23</v>
      </c>
      <c r="G451" t="s">
        <v>12</v>
      </c>
      <c r="H451" t="s">
        <v>21</v>
      </c>
      <c r="I451" t="s">
        <v>22</v>
      </c>
      <c r="J451" t="s">
        <v>54</v>
      </c>
      <c r="K451" t="s">
        <v>17</v>
      </c>
      <c r="L451" t="s">
        <v>63</v>
      </c>
      <c r="M451" t="s">
        <v>67</v>
      </c>
      <c r="N451">
        <v>2</v>
      </c>
      <c r="O451" t="s">
        <v>69</v>
      </c>
      <c r="P451" t="s">
        <v>54</v>
      </c>
      <c r="Q451" t="s">
        <v>75</v>
      </c>
      <c r="R451" t="s">
        <v>54</v>
      </c>
      <c r="S451" t="s">
        <v>53</v>
      </c>
      <c r="T451" t="s">
        <v>84</v>
      </c>
      <c r="U451" t="s">
        <v>54</v>
      </c>
      <c r="V451">
        <v>2</v>
      </c>
      <c r="W451" t="s">
        <v>54</v>
      </c>
      <c r="X451">
        <v>4</v>
      </c>
      <c r="Y451">
        <v>3</v>
      </c>
      <c r="Z451" t="s">
        <v>93</v>
      </c>
      <c r="AA451" t="s">
        <v>122</v>
      </c>
    </row>
    <row r="452" spans="1:27" x14ac:dyDescent="0.25">
      <c r="A452">
        <v>451</v>
      </c>
      <c r="B452" t="s">
        <v>586</v>
      </c>
      <c r="C452" s="1">
        <v>45086</v>
      </c>
      <c r="D452" s="2">
        <v>9.9826388888888895E-2</v>
      </c>
      <c r="E452" t="s">
        <v>121</v>
      </c>
      <c r="F452">
        <v>23</v>
      </c>
      <c r="G452" t="s">
        <v>12</v>
      </c>
      <c r="H452" t="s">
        <v>21</v>
      </c>
      <c r="I452" t="s">
        <v>29</v>
      </c>
      <c r="J452" t="s">
        <v>54</v>
      </c>
      <c r="K452" t="s">
        <v>59</v>
      </c>
      <c r="L452" t="s">
        <v>63</v>
      </c>
      <c r="M452" t="s">
        <v>66</v>
      </c>
      <c r="N452">
        <v>1</v>
      </c>
      <c r="O452" t="s">
        <v>69</v>
      </c>
      <c r="P452" t="s">
        <v>54</v>
      </c>
      <c r="Q452" t="s">
        <v>76</v>
      </c>
      <c r="R452" t="s">
        <v>71</v>
      </c>
      <c r="S452" t="s">
        <v>55</v>
      </c>
      <c r="T452" t="s">
        <v>83</v>
      </c>
      <c r="U452" t="s">
        <v>54</v>
      </c>
      <c r="V452">
        <v>3</v>
      </c>
      <c r="W452" t="s">
        <v>54</v>
      </c>
      <c r="X452">
        <v>4</v>
      </c>
      <c r="Y452">
        <v>1</v>
      </c>
      <c r="Z452" t="s">
        <v>93</v>
      </c>
      <c r="AA452" t="s">
        <v>122</v>
      </c>
    </row>
    <row r="453" spans="1:27" x14ac:dyDescent="0.25">
      <c r="A453">
        <v>452</v>
      </c>
      <c r="B453" t="s">
        <v>587</v>
      </c>
      <c r="C453" s="1">
        <v>45086</v>
      </c>
      <c r="D453" s="2">
        <v>0.10744212962962962</v>
      </c>
      <c r="E453" t="s">
        <v>121</v>
      </c>
      <c r="F453">
        <v>23</v>
      </c>
      <c r="G453" t="s">
        <v>14</v>
      </c>
      <c r="H453" t="s">
        <v>20</v>
      </c>
      <c r="I453" t="s">
        <v>45</v>
      </c>
      <c r="J453" t="s">
        <v>54</v>
      </c>
      <c r="K453" t="s">
        <v>17</v>
      </c>
      <c r="L453" t="s">
        <v>63</v>
      </c>
      <c r="M453" t="s">
        <v>66</v>
      </c>
      <c r="N453">
        <v>3</v>
      </c>
      <c r="O453" t="s">
        <v>69</v>
      </c>
      <c r="P453" t="s">
        <v>54</v>
      </c>
      <c r="Q453" t="s">
        <v>75</v>
      </c>
      <c r="R453" t="s">
        <v>54</v>
      </c>
      <c r="S453" t="s">
        <v>55</v>
      </c>
      <c r="T453" t="s">
        <v>83</v>
      </c>
      <c r="U453" t="s">
        <v>54</v>
      </c>
      <c r="V453">
        <v>2</v>
      </c>
      <c r="W453" t="s">
        <v>54</v>
      </c>
      <c r="X453">
        <v>2</v>
      </c>
      <c r="Y453">
        <v>2</v>
      </c>
      <c r="Z453" t="s">
        <v>93</v>
      </c>
      <c r="AA453" t="s">
        <v>122</v>
      </c>
    </row>
    <row r="454" spans="1:27" x14ac:dyDescent="0.25">
      <c r="A454">
        <v>453</v>
      </c>
      <c r="B454" t="s">
        <v>588</v>
      </c>
      <c r="C454" s="1">
        <v>45086</v>
      </c>
      <c r="D454" s="2">
        <v>0.10797453703703704</v>
      </c>
      <c r="E454" t="s">
        <v>121</v>
      </c>
      <c r="F454">
        <v>45</v>
      </c>
      <c r="G454" t="s">
        <v>12</v>
      </c>
      <c r="H454" t="s">
        <v>17</v>
      </c>
      <c r="I454" t="s">
        <v>31</v>
      </c>
      <c r="J454" t="s">
        <v>54</v>
      </c>
      <c r="K454" t="s">
        <v>17</v>
      </c>
      <c r="L454" t="s">
        <v>63</v>
      </c>
      <c r="M454" t="s">
        <v>66</v>
      </c>
      <c r="N454">
        <v>3</v>
      </c>
      <c r="O454" t="s">
        <v>69</v>
      </c>
      <c r="P454" t="s">
        <v>54</v>
      </c>
      <c r="Q454" t="s">
        <v>75</v>
      </c>
      <c r="R454" t="s">
        <v>54</v>
      </c>
      <c r="S454" t="s">
        <v>55</v>
      </c>
      <c r="T454" t="s">
        <v>61</v>
      </c>
      <c r="U454" t="s">
        <v>54</v>
      </c>
      <c r="V454">
        <v>3</v>
      </c>
      <c r="W454" t="s">
        <v>53</v>
      </c>
      <c r="X454">
        <v>2</v>
      </c>
      <c r="Y454">
        <v>3</v>
      </c>
      <c r="Z454" t="s">
        <v>93</v>
      </c>
      <c r="AA454" t="s">
        <v>98</v>
      </c>
    </row>
    <row r="455" spans="1:27" x14ac:dyDescent="0.25">
      <c r="A455">
        <v>454</v>
      </c>
      <c r="B455" t="s">
        <v>589</v>
      </c>
      <c r="C455" s="1">
        <v>45086</v>
      </c>
      <c r="D455" s="2">
        <v>0.10843750000000001</v>
      </c>
      <c r="E455" t="s">
        <v>121</v>
      </c>
      <c r="F455">
        <v>23</v>
      </c>
      <c r="G455" t="s">
        <v>12</v>
      </c>
      <c r="H455" t="s">
        <v>18</v>
      </c>
      <c r="I455" t="s">
        <v>32</v>
      </c>
      <c r="J455" t="s">
        <v>53</v>
      </c>
      <c r="K455" t="s">
        <v>60</v>
      </c>
      <c r="L455" t="s">
        <v>64</v>
      </c>
      <c r="M455" t="s">
        <v>67</v>
      </c>
      <c r="N455">
        <v>2</v>
      </c>
      <c r="O455" t="s">
        <v>55</v>
      </c>
      <c r="P455" t="s">
        <v>73</v>
      </c>
      <c r="Q455" t="s">
        <v>75</v>
      </c>
      <c r="R455" t="s">
        <v>54</v>
      </c>
      <c r="S455" t="s">
        <v>55</v>
      </c>
      <c r="T455" t="s">
        <v>83</v>
      </c>
      <c r="U455" t="s">
        <v>54</v>
      </c>
      <c r="V455">
        <v>2</v>
      </c>
      <c r="W455" t="s">
        <v>54</v>
      </c>
      <c r="X455">
        <v>2</v>
      </c>
      <c r="Y455">
        <v>1</v>
      </c>
      <c r="Z455" t="s">
        <v>90</v>
      </c>
      <c r="AA455" t="s">
        <v>122</v>
      </c>
    </row>
    <row r="456" spans="1:27" x14ac:dyDescent="0.25">
      <c r="A456">
        <v>455</v>
      </c>
      <c r="B456" t="s">
        <v>590</v>
      </c>
      <c r="C456" s="1">
        <v>45086</v>
      </c>
      <c r="D456" s="2">
        <v>0.10886574074074074</v>
      </c>
      <c r="E456" t="s">
        <v>121</v>
      </c>
      <c r="F456">
        <v>34</v>
      </c>
      <c r="G456" t="s">
        <v>14</v>
      </c>
      <c r="H456" t="s">
        <v>21</v>
      </c>
      <c r="I456" t="s">
        <v>22</v>
      </c>
      <c r="J456" t="s">
        <v>54</v>
      </c>
      <c r="K456" t="s">
        <v>17</v>
      </c>
      <c r="L456" t="s">
        <v>63</v>
      </c>
      <c r="M456" t="s">
        <v>67</v>
      </c>
      <c r="N456">
        <v>2</v>
      </c>
      <c r="O456" t="s">
        <v>69</v>
      </c>
      <c r="P456" t="s">
        <v>54</v>
      </c>
      <c r="Q456" t="s">
        <v>76</v>
      </c>
      <c r="R456" t="s">
        <v>73</v>
      </c>
      <c r="S456" t="s">
        <v>53</v>
      </c>
      <c r="T456" t="s">
        <v>84</v>
      </c>
      <c r="U456" t="s">
        <v>54</v>
      </c>
      <c r="V456">
        <v>3</v>
      </c>
      <c r="W456" t="s">
        <v>54</v>
      </c>
      <c r="X456">
        <v>2</v>
      </c>
      <c r="Y456">
        <v>3</v>
      </c>
      <c r="Z456" t="s">
        <v>93</v>
      </c>
      <c r="AA456" t="s">
        <v>98</v>
      </c>
    </row>
    <row r="457" spans="1:27" x14ac:dyDescent="0.25">
      <c r="A457">
        <v>456</v>
      </c>
      <c r="B457" t="s">
        <v>591</v>
      </c>
      <c r="C457" s="1">
        <v>45086</v>
      </c>
      <c r="D457" s="2">
        <v>0.11060185185185185</v>
      </c>
      <c r="E457" t="s">
        <v>121</v>
      </c>
      <c r="F457">
        <v>45</v>
      </c>
      <c r="G457" t="s">
        <v>12</v>
      </c>
      <c r="H457" t="s">
        <v>20</v>
      </c>
      <c r="I457" t="s">
        <v>29</v>
      </c>
      <c r="J457" t="s">
        <v>55</v>
      </c>
      <c r="K457" t="s">
        <v>59</v>
      </c>
      <c r="L457" t="s">
        <v>63</v>
      </c>
      <c r="M457" t="s">
        <v>67</v>
      </c>
      <c r="N457">
        <v>3</v>
      </c>
      <c r="O457" t="s">
        <v>69</v>
      </c>
      <c r="P457" t="s">
        <v>54</v>
      </c>
      <c r="Q457" t="s">
        <v>75</v>
      </c>
      <c r="R457" t="s">
        <v>54</v>
      </c>
      <c r="S457" t="s">
        <v>53</v>
      </c>
      <c r="T457" t="s">
        <v>84</v>
      </c>
      <c r="U457" t="s">
        <v>54</v>
      </c>
      <c r="V457">
        <v>3</v>
      </c>
      <c r="W457" t="s">
        <v>54</v>
      </c>
      <c r="X457">
        <v>3</v>
      </c>
      <c r="Y457">
        <v>3</v>
      </c>
      <c r="Z457" t="s">
        <v>93</v>
      </c>
      <c r="AA457" t="s">
        <v>98</v>
      </c>
    </row>
    <row r="458" spans="1:27" x14ac:dyDescent="0.25">
      <c r="A458">
        <v>457</v>
      </c>
      <c r="B458" t="s">
        <v>592</v>
      </c>
      <c r="C458" s="1">
        <v>45086</v>
      </c>
      <c r="D458" s="2">
        <v>0.11096064814814814</v>
      </c>
      <c r="E458" t="s">
        <v>121</v>
      </c>
      <c r="F458">
        <v>34</v>
      </c>
      <c r="G458" t="s">
        <v>12</v>
      </c>
      <c r="H458" t="s">
        <v>21</v>
      </c>
      <c r="I458" t="s">
        <v>22</v>
      </c>
      <c r="J458" t="s">
        <v>54</v>
      </c>
      <c r="K458" t="s">
        <v>59</v>
      </c>
      <c r="L458" t="s">
        <v>63</v>
      </c>
      <c r="M458" t="s">
        <v>67</v>
      </c>
      <c r="N458">
        <v>2</v>
      </c>
      <c r="O458" t="s">
        <v>69</v>
      </c>
      <c r="P458" t="s">
        <v>54</v>
      </c>
      <c r="Q458" t="s">
        <v>75</v>
      </c>
      <c r="R458" t="s">
        <v>54</v>
      </c>
      <c r="S458" t="s">
        <v>55</v>
      </c>
      <c r="T458" t="s">
        <v>84</v>
      </c>
      <c r="U458" t="s">
        <v>54</v>
      </c>
      <c r="V458">
        <v>3</v>
      </c>
      <c r="W458" t="s">
        <v>54</v>
      </c>
      <c r="X458">
        <v>3</v>
      </c>
      <c r="Y458">
        <v>2</v>
      </c>
      <c r="Z458" t="s">
        <v>93</v>
      </c>
      <c r="AA458" t="s">
        <v>98</v>
      </c>
    </row>
    <row r="459" spans="1:27" x14ac:dyDescent="0.25">
      <c r="A459">
        <v>458</v>
      </c>
      <c r="B459" t="s">
        <v>593</v>
      </c>
      <c r="C459" s="1">
        <v>45086</v>
      </c>
      <c r="D459" s="2">
        <v>0.11135416666666667</v>
      </c>
      <c r="E459" t="s">
        <v>121</v>
      </c>
      <c r="F459">
        <v>45</v>
      </c>
      <c r="G459" t="s">
        <v>12</v>
      </c>
      <c r="H459" t="s">
        <v>17</v>
      </c>
      <c r="I459" t="s">
        <v>44</v>
      </c>
      <c r="J459" t="s">
        <v>54</v>
      </c>
      <c r="K459" t="s">
        <v>17</v>
      </c>
      <c r="L459" t="s">
        <v>63</v>
      </c>
      <c r="M459" t="s">
        <v>67</v>
      </c>
      <c r="N459">
        <v>3</v>
      </c>
      <c r="O459" t="s">
        <v>69</v>
      </c>
      <c r="P459" t="s">
        <v>54</v>
      </c>
      <c r="Q459" t="s">
        <v>75</v>
      </c>
      <c r="R459" t="s">
        <v>61</v>
      </c>
      <c r="S459" t="s">
        <v>55</v>
      </c>
      <c r="T459" t="s">
        <v>83</v>
      </c>
      <c r="U459" t="s">
        <v>54</v>
      </c>
      <c r="V459">
        <v>3</v>
      </c>
      <c r="W459" t="s">
        <v>54</v>
      </c>
      <c r="X459">
        <v>2</v>
      </c>
      <c r="Y459">
        <v>1</v>
      </c>
      <c r="Z459" t="s">
        <v>90</v>
      </c>
      <c r="AA459" t="s">
        <v>122</v>
      </c>
    </row>
    <row r="460" spans="1:27" x14ac:dyDescent="0.25">
      <c r="A460">
        <v>459</v>
      </c>
      <c r="B460" t="s">
        <v>594</v>
      </c>
      <c r="C460" s="1">
        <v>45086</v>
      </c>
      <c r="D460" s="2">
        <v>0.11241898148148148</v>
      </c>
      <c r="E460" t="s">
        <v>121</v>
      </c>
      <c r="F460">
        <v>67</v>
      </c>
      <c r="G460" t="s">
        <v>12</v>
      </c>
      <c r="H460" t="s">
        <v>17</v>
      </c>
      <c r="I460" t="s">
        <v>22</v>
      </c>
      <c r="J460" t="s">
        <v>54</v>
      </c>
      <c r="K460" t="s">
        <v>17</v>
      </c>
      <c r="L460" t="s">
        <v>63</v>
      </c>
      <c r="M460" t="s">
        <v>67</v>
      </c>
      <c r="N460">
        <v>2</v>
      </c>
      <c r="O460" t="s">
        <v>69</v>
      </c>
      <c r="P460" t="s">
        <v>73</v>
      </c>
      <c r="Q460" t="s">
        <v>75</v>
      </c>
      <c r="R460" t="s">
        <v>54</v>
      </c>
      <c r="S460" t="s">
        <v>55</v>
      </c>
      <c r="T460" t="s">
        <v>83</v>
      </c>
      <c r="U460" t="s">
        <v>54</v>
      </c>
      <c r="V460">
        <v>1</v>
      </c>
      <c r="W460" t="s">
        <v>55</v>
      </c>
      <c r="X460">
        <v>3</v>
      </c>
      <c r="Y460">
        <v>3</v>
      </c>
      <c r="Z460" t="s">
        <v>93</v>
      </c>
      <c r="AA460" t="s">
        <v>98</v>
      </c>
    </row>
    <row r="461" spans="1:27" x14ac:dyDescent="0.25">
      <c r="A461">
        <v>460</v>
      </c>
      <c r="B461" t="s">
        <v>595</v>
      </c>
      <c r="C461" s="1">
        <v>45086</v>
      </c>
      <c r="D461" s="2">
        <v>0.11277777777777778</v>
      </c>
      <c r="E461" t="s">
        <v>121</v>
      </c>
      <c r="F461">
        <v>34</v>
      </c>
      <c r="G461" t="s">
        <v>8</v>
      </c>
      <c r="H461" t="s">
        <v>21</v>
      </c>
      <c r="I461" t="s">
        <v>22</v>
      </c>
      <c r="J461" t="s">
        <v>54</v>
      </c>
      <c r="K461" t="s">
        <v>61</v>
      </c>
      <c r="L461" t="s">
        <v>63</v>
      </c>
      <c r="M461" t="s">
        <v>67</v>
      </c>
      <c r="N461">
        <v>2</v>
      </c>
      <c r="O461" t="s">
        <v>69</v>
      </c>
      <c r="P461" t="s">
        <v>73</v>
      </c>
      <c r="Q461" t="s">
        <v>76</v>
      </c>
      <c r="R461" t="s">
        <v>73</v>
      </c>
      <c r="S461" t="s">
        <v>55</v>
      </c>
      <c r="T461" t="s">
        <v>83</v>
      </c>
      <c r="U461" t="s">
        <v>54</v>
      </c>
      <c r="V461">
        <v>2</v>
      </c>
      <c r="W461" t="s">
        <v>55</v>
      </c>
      <c r="X461">
        <v>3</v>
      </c>
      <c r="Y461">
        <v>2</v>
      </c>
      <c r="Z461" t="s">
        <v>90</v>
      </c>
      <c r="AA461" t="s">
        <v>98</v>
      </c>
    </row>
    <row r="462" spans="1:27" x14ac:dyDescent="0.25">
      <c r="A462">
        <v>461</v>
      </c>
      <c r="B462" t="s">
        <v>596</v>
      </c>
      <c r="C462" s="1">
        <v>45086</v>
      </c>
      <c r="D462" s="2">
        <v>0.11315972222222222</v>
      </c>
      <c r="E462" t="s">
        <v>121</v>
      </c>
      <c r="F462">
        <v>21</v>
      </c>
      <c r="G462" t="s">
        <v>12</v>
      </c>
      <c r="H462" t="s">
        <v>17</v>
      </c>
      <c r="I462" t="s">
        <v>22</v>
      </c>
      <c r="J462" t="s">
        <v>54</v>
      </c>
      <c r="K462" t="s">
        <v>59</v>
      </c>
      <c r="L462" t="s">
        <v>64</v>
      </c>
      <c r="M462" t="s">
        <v>66</v>
      </c>
      <c r="N462">
        <v>2</v>
      </c>
      <c r="O462" t="s">
        <v>69</v>
      </c>
      <c r="P462" t="s">
        <v>54</v>
      </c>
      <c r="Q462" t="s">
        <v>75</v>
      </c>
      <c r="R462" t="s">
        <v>54</v>
      </c>
      <c r="S462" t="s">
        <v>55</v>
      </c>
      <c r="T462" t="s">
        <v>83</v>
      </c>
      <c r="U462" t="s">
        <v>53</v>
      </c>
      <c r="V462">
        <v>3</v>
      </c>
      <c r="W462" t="s">
        <v>54</v>
      </c>
      <c r="X462">
        <v>3</v>
      </c>
      <c r="Y462">
        <v>3</v>
      </c>
      <c r="Z462" t="s">
        <v>93</v>
      </c>
      <c r="AA462" t="s">
        <v>98</v>
      </c>
    </row>
    <row r="463" spans="1:27" x14ac:dyDescent="0.25">
      <c r="A463">
        <v>462</v>
      </c>
      <c r="B463" t="s">
        <v>597</v>
      </c>
      <c r="C463" s="1">
        <v>45086</v>
      </c>
      <c r="D463" s="2">
        <v>0.11362268518518519</v>
      </c>
      <c r="E463" t="s">
        <v>121</v>
      </c>
      <c r="F463">
        <v>17</v>
      </c>
      <c r="G463" t="s">
        <v>12</v>
      </c>
      <c r="H463" t="s">
        <v>17</v>
      </c>
      <c r="I463" t="s">
        <v>32</v>
      </c>
      <c r="J463" t="s">
        <v>54</v>
      </c>
      <c r="K463" t="s">
        <v>59</v>
      </c>
      <c r="L463" t="s">
        <v>64</v>
      </c>
      <c r="M463" t="s">
        <v>66</v>
      </c>
      <c r="N463">
        <v>3</v>
      </c>
      <c r="O463" t="s">
        <v>69</v>
      </c>
      <c r="P463" t="s">
        <v>54</v>
      </c>
      <c r="Q463" t="s">
        <v>75</v>
      </c>
      <c r="R463" t="s">
        <v>54</v>
      </c>
      <c r="S463" t="s">
        <v>53</v>
      </c>
      <c r="T463" t="s">
        <v>83</v>
      </c>
      <c r="U463" t="s">
        <v>55</v>
      </c>
      <c r="V463">
        <v>3</v>
      </c>
      <c r="W463" t="s">
        <v>54</v>
      </c>
      <c r="X463">
        <v>3</v>
      </c>
      <c r="Y463">
        <v>2</v>
      </c>
      <c r="Z463" t="s">
        <v>90</v>
      </c>
      <c r="AA463" t="s">
        <v>98</v>
      </c>
    </row>
    <row r="464" spans="1:27" x14ac:dyDescent="0.25">
      <c r="A464">
        <v>463</v>
      </c>
      <c r="B464" t="s">
        <v>598</v>
      </c>
      <c r="C464" s="1">
        <v>45086</v>
      </c>
      <c r="D464" s="2">
        <v>0.11399305555555556</v>
      </c>
      <c r="E464" t="s">
        <v>121</v>
      </c>
      <c r="F464">
        <v>34</v>
      </c>
      <c r="G464" t="s">
        <v>12</v>
      </c>
      <c r="H464" t="s">
        <v>17</v>
      </c>
      <c r="I464" t="s">
        <v>32</v>
      </c>
      <c r="J464" t="s">
        <v>54</v>
      </c>
      <c r="K464" t="s">
        <v>59</v>
      </c>
      <c r="L464" t="s">
        <v>64</v>
      </c>
      <c r="M464" t="s">
        <v>67</v>
      </c>
      <c r="N464">
        <v>2</v>
      </c>
      <c r="O464" t="s">
        <v>69</v>
      </c>
      <c r="P464" t="s">
        <v>54</v>
      </c>
      <c r="Q464" t="s">
        <v>75</v>
      </c>
      <c r="R464" t="s">
        <v>73</v>
      </c>
      <c r="S464" t="s">
        <v>55</v>
      </c>
      <c r="T464" t="s">
        <v>84</v>
      </c>
      <c r="U464" t="s">
        <v>54</v>
      </c>
      <c r="V464">
        <v>2</v>
      </c>
      <c r="W464" t="s">
        <v>54</v>
      </c>
      <c r="X464">
        <v>3</v>
      </c>
      <c r="Y464">
        <v>3</v>
      </c>
      <c r="Z464" t="s">
        <v>90</v>
      </c>
      <c r="AA464" t="s">
        <v>125</v>
      </c>
    </row>
    <row r="465" spans="1:27" x14ac:dyDescent="0.25">
      <c r="A465">
        <v>464</v>
      </c>
      <c r="B465" t="s">
        <v>599</v>
      </c>
      <c r="C465" s="1">
        <v>45086</v>
      </c>
      <c r="D465" s="2">
        <v>0.1175925925925926</v>
      </c>
      <c r="E465" t="s">
        <v>121</v>
      </c>
      <c r="F465">
        <v>46</v>
      </c>
      <c r="G465" t="s">
        <v>14</v>
      </c>
      <c r="H465" t="s">
        <v>17</v>
      </c>
      <c r="I465" t="s">
        <v>32</v>
      </c>
      <c r="J465" t="s">
        <v>54</v>
      </c>
      <c r="K465" t="s">
        <v>59</v>
      </c>
      <c r="L465" t="s">
        <v>64</v>
      </c>
      <c r="M465" t="s">
        <v>67</v>
      </c>
      <c r="N465">
        <v>3</v>
      </c>
      <c r="O465" t="s">
        <v>69</v>
      </c>
      <c r="P465" t="s">
        <v>61</v>
      </c>
      <c r="Q465" t="s">
        <v>76</v>
      </c>
      <c r="R465" t="s">
        <v>54</v>
      </c>
      <c r="S465" t="s">
        <v>55</v>
      </c>
      <c r="T465" t="s">
        <v>84</v>
      </c>
      <c r="U465" t="s">
        <v>54</v>
      </c>
      <c r="V465">
        <v>3</v>
      </c>
      <c r="W465" t="s">
        <v>54</v>
      </c>
      <c r="X465">
        <v>3</v>
      </c>
      <c r="Y465">
        <v>3</v>
      </c>
      <c r="Z465" t="s">
        <v>90</v>
      </c>
      <c r="AA465" t="s">
        <v>98</v>
      </c>
    </row>
    <row r="466" spans="1:27" x14ac:dyDescent="0.25">
      <c r="A466">
        <v>465</v>
      </c>
      <c r="B466" t="s">
        <v>600</v>
      </c>
      <c r="C466" s="1">
        <v>45086</v>
      </c>
      <c r="D466" s="2">
        <v>0.11883101851851852</v>
      </c>
      <c r="E466" t="s">
        <v>121</v>
      </c>
      <c r="F466">
        <v>54</v>
      </c>
      <c r="G466" t="s">
        <v>12</v>
      </c>
      <c r="H466" t="s">
        <v>17</v>
      </c>
      <c r="I466" t="s">
        <v>32</v>
      </c>
      <c r="J466" t="s">
        <v>54</v>
      </c>
      <c r="K466" t="s">
        <v>59</v>
      </c>
      <c r="L466" t="s">
        <v>64</v>
      </c>
      <c r="M466" t="s">
        <v>67</v>
      </c>
      <c r="N466">
        <v>3</v>
      </c>
      <c r="O466" t="s">
        <v>69</v>
      </c>
      <c r="P466" t="s">
        <v>54</v>
      </c>
      <c r="Q466" t="s">
        <v>76</v>
      </c>
      <c r="R466" t="s">
        <v>54</v>
      </c>
      <c r="S466" t="s">
        <v>55</v>
      </c>
      <c r="T466" t="s">
        <v>83</v>
      </c>
      <c r="U466" t="s">
        <v>54</v>
      </c>
      <c r="V466">
        <v>3</v>
      </c>
      <c r="W466" t="s">
        <v>54</v>
      </c>
      <c r="X466">
        <v>3</v>
      </c>
      <c r="Y466">
        <v>3</v>
      </c>
      <c r="Z466" t="s">
        <v>93</v>
      </c>
      <c r="AA466" t="s">
        <v>125</v>
      </c>
    </row>
    <row r="467" spans="1:27" x14ac:dyDescent="0.25">
      <c r="A467">
        <v>466</v>
      </c>
      <c r="B467" t="s">
        <v>601</v>
      </c>
      <c r="C467" s="1">
        <v>45086</v>
      </c>
      <c r="D467" s="2">
        <v>0.12503472222222223</v>
      </c>
      <c r="E467" t="s">
        <v>121</v>
      </c>
      <c r="F467">
        <v>56</v>
      </c>
      <c r="G467" t="s">
        <v>14</v>
      </c>
      <c r="H467" t="s">
        <v>21</v>
      </c>
      <c r="I467" t="s">
        <v>32</v>
      </c>
      <c r="J467" t="s">
        <v>54</v>
      </c>
      <c r="K467" t="s">
        <v>17</v>
      </c>
      <c r="L467" t="s">
        <v>63</v>
      </c>
      <c r="M467" t="s">
        <v>67</v>
      </c>
      <c r="N467">
        <v>3</v>
      </c>
      <c r="O467" t="s">
        <v>69</v>
      </c>
      <c r="P467" t="s">
        <v>54</v>
      </c>
      <c r="Q467" t="s">
        <v>75</v>
      </c>
      <c r="R467" t="s">
        <v>54</v>
      </c>
      <c r="S467" t="s">
        <v>55</v>
      </c>
      <c r="T467" t="s">
        <v>84</v>
      </c>
      <c r="U467" t="s">
        <v>54</v>
      </c>
      <c r="V467">
        <v>3</v>
      </c>
      <c r="W467" t="s">
        <v>54</v>
      </c>
      <c r="X467">
        <v>3</v>
      </c>
      <c r="Y467">
        <v>3</v>
      </c>
      <c r="Z467" t="s">
        <v>93</v>
      </c>
      <c r="AA467" t="s">
        <v>98</v>
      </c>
    </row>
    <row r="468" spans="1:27" x14ac:dyDescent="0.25">
      <c r="A468">
        <v>467</v>
      </c>
      <c r="B468" t="s">
        <v>602</v>
      </c>
      <c r="C468" s="1">
        <v>45086</v>
      </c>
      <c r="D468" s="2">
        <v>0.12959490740740739</v>
      </c>
      <c r="E468" t="s">
        <v>121</v>
      </c>
      <c r="F468">
        <v>50</v>
      </c>
      <c r="G468" t="s">
        <v>14</v>
      </c>
      <c r="H468" t="s">
        <v>17</v>
      </c>
      <c r="I468" t="s">
        <v>39</v>
      </c>
      <c r="J468" t="s">
        <v>54</v>
      </c>
      <c r="K468" t="s">
        <v>59</v>
      </c>
      <c r="L468" t="s">
        <v>63</v>
      </c>
      <c r="M468" t="s">
        <v>67</v>
      </c>
      <c r="N468">
        <v>3</v>
      </c>
      <c r="O468" t="s">
        <v>69</v>
      </c>
      <c r="P468" t="s">
        <v>54</v>
      </c>
      <c r="Q468" t="s">
        <v>76</v>
      </c>
      <c r="R468" t="s">
        <v>54</v>
      </c>
      <c r="S468" t="s">
        <v>55</v>
      </c>
      <c r="T468" t="s">
        <v>84</v>
      </c>
      <c r="U468" t="s">
        <v>54</v>
      </c>
      <c r="V468">
        <v>3</v>
      </c>
      <c r="W468" t="s">
        <v>54</v>
      </c>
      <c r="X468">
        <v>3</v>
      </c>
      <c r="Y468">
        <v>4</v>
      </c>
      <c r="Z468" t="s">
        <v>93</v>
      </c>
      <c r="AA468" t="s">
        <v>100</v>
      </c>
    </row>
    <row r="469" spans="1:27" x14ac:dyDescent="0.25">
      <c r="A469">
        <v>468</v>
      </c>
      <c r="B469" t="s">
        <v>603</v>
      </c>
      <c r="C469" s="1">
        <v>45086</v>
      </c>
      <c r="D469" s="2">
        <v>0.13027777777777777</v>
      </c>
      <c r="E469" t="s">
        <v>121</v>
      </c>
      <c r="F469">
        <v>56</v>
      </c>
      <c r="G469" t="s">
        <v>14</v>
      </c>
      <c r="H469" t="s">
        <v>17</v>
      </c>
      <c r="I469" t="s">
        <v>22</v>
      </c>
      <c r="J469" t="s">
        <v>54</v>
      </c>
      <c r="K469" t="s">
        <v>17</v>
      </c>
      <c r="L469" t="s">
        <v>63</v>
      </c>
      <c r="M469" t="s">
        <v>67</v>
      </c>
      <c r="N469">
        <v>3</v>
      </c>
      <c r="O469" t="s">
        <v>69</v>
      </c>
      <c r="P469" t="s">
        <v>54</v>
      </c>
      <c r="Q469" t="s">
        <v>75</v>
      </c>
      <c r="R469" t="s">
        <v>61</v>
      </c>
      <c r="S469" t="s">
        <v>55</v>
      </c>
      <c r="T469" t="s">
        <v>84</v>
      </c>
      <c r="U469" t="s">
        <v>55</v>
      </c>
      <c r="V469">
        <v>4</v>
      </c>
      <c r="W469" t="s">
        <v>54</v>
      </c>
      <c r="X469">
        <v>3</v>
      </c>
      <c r="Y469">
        <v>3</v>
      </c>
      <c r="Z469" t="s">
        <v>93</v>
      </c>
      <c r="AA469" t="s">
        <v>122</v>
      </c>
    </row>
    <row r="470" spans="1:27" x14ac:dyDescent="0.25">
      <c r="A470">
        <v>469</v>
      </c>
      <c r="B470" t="s">
        <v>604</v>
      </c>
      <c r="C470" s="1">
        <v>45086</v>
      </c>
      <c r="D470" s="2">
        <v>0.13099537037037037</v>
      </c>
      <c r="E470" t="s">
        <v>121</v>
      </c>
      <c r="F470">
        <v>22</v>
      </c>
      <c r="G470" t="s">
        <v>14</v>
      </c>
      <c r="H470" t="s">
        <v>17</v>
      </c>
      <c r="I470" t="s">
        <v>32</v>
      </c>
      <c r="J470" t="s">
        <v>55</v>
      </c>
      <c r="K470" t="s">
        <v>59</v>
      </c>
      <c r="L470" t="s">
        <v>65</v>
      </c>
      <c r="M470" t="s">
        <v>67</v>
      </c>
      <c r="N470">
        <v>3</v>
      </c>
      <c r="O470" t="s">
        <v>69</v>
      </c>
      <c r="P470" t="s">
        <v>54</v>
      </c>
      <c r="Q470" t="s">
        <v>76</v>
      </c>
      <c r="R470" t="s">
        <v>73</v>
      </c>
      <c r="S470" t="s">
        <v>53</v>
      </c>
      <c r="T470" t="s">
        <v>84</v>
      </c>
      <c r="U470" t="s">
        <v>54</v>
      </c>
      <c r="V470">
        <v>4</v>
      </c>
      <c r="W470" t="s">
        <v>54</v>
      </c>
      <c r="X470">
        <v>3</v>
      </c>
      <c r="Y470">
        <v>3</v>
      </c>
      <c r="Z470" t="s">
        <v>90</v>
      </c>
      <c r="AA470" t="s">
        <v>98</v>
      </c>
    </row>
    <row r="471" spans="1:27" x14ac:dyDescent="0.25">
      <c r="A471">
        <v>470</v>
      </c>
      <c r="B471" t="s">
        <v>605</v>
      </c>
      <c r="C471" s="1">
        <v>45086</v>
      </c>
      <c r="D471" s="2">
        <v>0.13172453703703704</v>
      </c>
      <c r="E471" t="s">
        <v>121</v>
      </c>
      <c r="F471">
        <v>25</v>
      </c>
      <c r="G471" t="s">
        <v>14</v>
      </c>
      <c r="H471" t="s">
        <v>17</v>
      </c>
      <c r="I471" t="s">
        <v>32</v>
      </c>
      <c r="J471" t="s">
        <v>54</v>
      </c>
      <c r="K471" t="s">
        <v>17</v>
      </c>
      <c r="L471" t="s">
        <v>63</v>
      </c>
      <c r="M471" t="s">
        <v>67</v>
      </c>
      <c r="N471">
        <v>3</v>
      </c>
      <c r="O471" t="s">
        <v>69</v>
      </c>
      <c r="P471" t="s">
        <v>54</v>
      </c>
      <c r="Q471" t="s">
        <v>76</v>
      </c>
      <c r="R471" t="s">
        <v>54</v>
      </c>
      <c r="S471" t="s">
        <v>53</v>
      </c>
      <c r="T471" t="s">
        <v>83</v>
      </c>
      <c r="U471" t="s">
        <v>54</v>
      </c>
      <c r="V471">
        <v>3</v>
      </c>
      <c r="W471" t="s">
        <v>54</v>
      </c>
      <c r="X471">
        <v>3</v>
      </c>
      <c r="Y471">
        <v>3</v>
      </c>
      <c r="Z471" t="s">
        <v>93</v>
      </c>
      <c r="AA471" t="s">
        <v>98</v>
      </c>
    </row>
    <row r="472" spans="1:27" x14ac:dyDescent="0.25">
      <c r="A472">
        <v>471</v>
      </c>
      <c r="B472" t="s">
        <v>606</v>
      </c>
      <c r="C472" s="1">
        <v>45086</v>
      </c>
      <c r="D472" s="2">
        <v>0.13236111111111112</v>
      </c>
      <c r="E472" t="s">
        <v>121</v>
      </c>
      <c r="F472">
        <v>23</v>
      </c>
      <c r="G472" t="s">
        <v>13</v>
      </c>
      <c r="H472" t="s">
        <v>17</v>
      </c>
      <c r="I472" t="s">
        <v>22</v>
      </c>
      <c r="J472" t="s">
        <v>54</v>
      </c>
      <c r="K472" t="s">
        <v>17</v>
      </c>
      <c r="L472" t="s">
        <v>63</v>
      </c>
      <c r="M472" t="s">
        <v>67</v>
      </c>
      <c r="N472">
        <v>3</v>
      </c>
      <c r="O472" t="s">
        <v>69</v>
      </c>
      <c r="P472" t="s">
        <v>54</v>
      </c>
      <c r="Q472" t="s">
        <v>75</v>
      </c>
      <c r="R472" t="s">
        <v>54</v>
      </c>
      <c r="S472" t="s">
        <v>55</v>
      </c>
      <c r="T472" t="s">
        <v>84</v>
      </c>
      <c r="U472" t="s">
        <v>54</v>
      </c>
      <c r="V472">
        <v>3</v>
      </c>
      <c r="W472" t="s">
        <v>54</v>
      </c>
      <c r="X472">
        <v>3</v>
      </c>
      <c r="Y472">
        <v>3</v>
      </c>
      <c r="Z472" t="s">
        <v>90</v>
      </c>
      <c r="AA472" t="s">
        <v>98</v>
      </c>
    </row>
    <row r="473" spans="1:27" x14ac:dyDescent="0.25">
      <c r="A473">
        <v>472</v>
      </c>
      <c r="B473" t="s">
        <v>607</v>
      </c>
      <c r="C473" s="1">
        <v>45086</v>
      </c>
      <c r="D473" s="2">
        <v>0.13645833333333332</v>
      </c>
      <c r="E473" t="s">
        <v>121</v>
      </c>
      <c r="F473">
        <v>23</v>
      </c>
      <c r="G473" t="s">
        <v>14</v>
      </c>
      <c r="H473" t="s">
        <v>21</v>
      </c>
      <c r="I473" t="s">
        <v>32</v>
      </c>
      <c r="J473" t="s">
        <v>54</v>
      </c>
      <c r="K473" t="s">
        <v>17</v>
      </c>
      <c r="L473" t="s">
        <v>63</v>
      </c>
      <c r="M473" t="s">
        <v>67</v>
      </c>
      <c r="N473">
        <v>3</v>
      </c>
      <c r="O473" t="s">
        <v>69</v>
      </c>
      <c r="P473" t="s">
        <v>54</v>
      </c>
      <c r="Q473" t="s">
        <v>75</v>
      </c>
      <c r="R473" t="s">
        <v>54</v>
      </c>
      <c r="S473" t="s">
        <v>55</v>
      </c>
      <c r="T473" t="s">
        <v>82</v>
      </c>
      <c r="U473" t="s">
        <v>54</v>
      </c>
      <c r="V473">
        <v>3</v>
      </c>
      <c r="W473" t="s">
        <v>54</v>
      </c>
      <c r="X473">
        <v>3</v>
      </c>
      <c r="Y473">
        <v>3</v>
      </c>
      <c r="Z473" t="s">
        <v>93</v>
      </c>
      <c r="AA473" t="s">
        <v>98</v>
      </c>
    </row>
    <row r="474" spans="1:27" x14ac:dyDescent="0.25">
      <c r="A474">
        <v>473</v>
      </c>
      <c r="B474" t="s">
        <v>608</v>
      </c>
      <c r="C474" s="1">
        <v>45086</v>
      </c>
      <c r="D474" s="2">
        <v>0.13716435185185186</v>
      </c>
      <c r="E474" t="s">
        <v>121</v>
      </c>
      <c r="F474">
        <v>56</v>
      </c>
      <c r="G474" t="s">
        <v>12</v>
      </c>
      <c r="H474" t="s">
        <v>17</v>
      </c>
      <c r="I474" t="s">
        <v>32</v>
      </c>
      <c r="J474" t="s">
        <v>54</v>
      </c>
      <c r="K474" t="s">
        <v>59</v>
      </c>
      <c r="L474" t="s">
        <v>64</v>
      </c>
      <c r="M474" t="s">
        <v>67</v>
      </c>
      <c r="N474">
        <v>3</v>
      </c>
      <c r="O474" t="s">
        <v>69</v>
      </c>
      <c r="P474" t="s">
        <v>54</v>
      </c>
      <c r="Q474" t="s">
        <v>76</v>
      </c>
      <c r="R474" t="s">
        <v>54</v>
      </c>
      <c r="S474" t="s">
        <v>55</v>
      </c>
      <c r="T474" t="s">
        <v>84</v>
      </c>
      <c r="U474" t="s">
        <v>54</v>
      </c>
      <c r="V474">
        <v>3</v>
      </c>
      <c r="W474" t="s">
        <v>54</v>
      </c>
      <c r="X474">
        <v>3</v>
      </c>
      <c r="Y474">
        <v>3</v>
      </c>
      <c r="Z474" t="s">
        <v>93</v>
      </c>
      <c r="AA474" t="s">
        <v>98</v>
      </c>
    </row>
    <row r="475" spans="1:27" x14ac:dyDescent="0.25">
      <c r="A475">
        <v>474</v>
      </c>
      <c r="B475" t="s">
        <v>609</v>
      </c>
      <c r="C475" s="1">
        <v>45086</v>
      </c>
      <c r="D475" s="2">
        <v>0.13778935185185184</v>
      </c>
      <c r="E475" t="s">
        <v>121</v>
      </c>
      <c r="F475">
        <v>56</v>
      </c>
      <c r="G475" t="s">
        <v>12</v>
      </c>
      <c r="H475" t="s">
        <v>19</v>
      </c>
      <c r="I475" t="s">
        <v>29</v>
      </c>
      <c r="J475" t="s">
        <v>54</v>
      </c>
      <c r="K475" t="s">
        <v>59</v>
      </c>
      <c r="L475" t="s">
        <v>63</v>
      </c>
      <c r="M475" t="s">
        <v>67</v>
      </c>
      <c r="N475">
        <v>3</v>
      </c>
      <c r="O475" t="s">
        <v>69</v>
      </c>
      <c r="P475" t="s">
        <v>54</v>
      </c>
      <c r="Q475" t="s">
        <v>76</v>
      </c>
      <c r="R475" t="s">
        <v>54</v>
      </c>
      <c r="S475" t="s">
        <v>55</v>
      </c>
      <c r="T475" t="s">
        <v>83</v>
      </c>
      <c r="U475" t="s">
        <v>54</v>
      </c>
      <c r="V475">
        <v>3</v>
      </c>
      <c r="W475" t="s">
        <v>54</v>
      </c>
      <c r="X475">
        <v>3</v>
      </c>
      <c r="Y475">
        <v>3</v>
      </c>
      <c r="Z475" t="s">
        <v>93</v>
      </c>
      <c r="AA475" t="s">
        <v>98</v>
      </c>
    </row>
    <row r="476" spans="1:27" x14ac:dyDescent="0.25">
      <c r="A476">
        <v>475</v>
      </c>
      <c r="B476" t="s">
        <v>610</v>
      </c>
      <c r="C476" s="1">
        <v>45086</v>
      </c>
      <c r="D476" s="2">
        <v>0.13880787037037037</v>
      </c>
      <c r="E476" t="s">
        <v>121</v>
      </c>
      <c r="F476">
        <v>23</v>
      </c>
      <c r="G476" t="s">
        <v>12</v>
      </c>
      <c r="H476" t="s">
        <v>17</v>
      </c>
      <c r="I476" t="s">
        <v>22</v>
      </c>
      <c r="J476" t="s">
        <v>54</v>
      </c>
      <c r="K476" t="s">
        <v>17</v>
      </c>
      <c r="L476" t="s">
        <v>63</v>
      </c>
      <c r="M476" t="s">
        <v>67</v>
      </c>
      <c r="N476">
        <v>3</v>
      </c>
      <c r="O476" t="s">
        <v>69</v>
      </c>
      <c r="P476" t="s">
        <v>54</v>
      </c>
      <c r="Q476" t="s">
        <v>76</v>
      </c>
      <c r="R476" t="s">
        <v>54</v>
      </c>
      <c r="S476" t="s">
        <v>55</v>
      </c>
      <c r="T476" t="s">
        <v>84</v>
      </c>
      <c r="U476" t="s">
        <v>55</v>
      </c>
      <c r="V476">
        <v>3</v>
      </c>
      <c r="W476" t="s">
        <v>54</v>
      </c>
      <c r="X476">
        <v>3</v>
      </c>
      <c r="Y476">
        <v>3</v>
      </c>
      <c r="Z476" t="s">
        <v>93</v>
      </c>
      <c r="AA476" t="s">
        <v>122</v>
      </c>
    </row>
    <row r="477" spans="1:27" x14ac:dyDescent="0.25">
      <c r="A477">
        <v>476</v>
      </c>
      <c r="B477" t="s">
        <v>611</v>
      </c>
      <c r="C477" s="1">
        <v>45086</v>
      </c>
      <c r="D477" s="2">
        <v>0.14045138888888889</v>
      </c>
      <c r="E477" t="s">
        <v>121</v>
      </c>
      <c r="F477">
        <v>56</v>
      </c>
      <c r="G477" t="s">
        <v>12</v>
      </c>
      <c r="H477" t="s">
        <v>21</v>
      </c>
      <c r="I477" t="s">
        <v>28</v>
      </c>
      <c r="J477" t="s">
        <v>54</v>
      </c>
      <c r="K477" t="s">
        <v>59</v>
      </c>
      <c r="L477" t="s">
        <v>63</v>
      </c>
      <c r="M477" t="s">
        <v>67</v>
      </c>
      <c r="N477">
        <v>3</v>
      </c>
      <c r="O477" t="s">
        <v>55</v>
      </c>
      <c r="P477" t="s">
        <v>54</v>
      </c>
      <c r="Q477" t="s">
        <v>76</v>
      </c>
      <c r="R477" t="s">
        <v>54</v>
      </c>
      <c r="S477" t="s">
        <v>55</v>
      </c>
      <c r="T477" t="s">
        <v>83</v>
      </c>
      <c r="U477" t="s">
        <v>53</v>
      </c>
      <c r="V477">
        <v>4</v>
      </c>
      <c r="W477" t="s">
        <v>54</v>
      </c>
      <c r="X477">
        <v>3</v>
      </c>
      <c r="Y477">
        <v>3</v>
      </c>
      <c r="Z477" t="s">
        <v>93</v>
      </c>
      <c r="AA477" t="s">
        <v>122</v>
      </c>
    </row>
    <row r="478" spans="1:27" x14ac:dyDescent="0.25">
      <c r="A478">
        <v>477</v>
      </c>
      <c r="B478" t="s">
        <v>612</v>
      </c>
      <c r="C478" s="1">
        <v>45086</v>
      </c>
      <c r="D478" s="2">
        <v>0.14141203703703703</v>
      </c>
      <c r="E478" t="s">
        <v>121</v>
      </c>
      <c r="F478">
        <v>23</v>
      </c>
      <c r="G478" t="s">
        <v>12</v>
      </c>
      <c r="H478" t="s">
        <v>17</v>
      </c>
      <c r="I478" t="s">
        <v>22</v>
      </c>
      <c r="J478" t="s">
        <v>54</v>
      </c>
      <c r="K478" t="s">
        <v>60</v>
      </c>
      <c r="L478" t="s">
        <v>63</v>
      </c>
      <c r="M478" t="s">
        <v>67</v>
      </c>
      <c r="N478">
        <v>3</v>
      </c>
      <c r="O478" t="s">
        <v>69</v>
      </c>
      <c r="P478" t="s">
        <v>54</v>
      </c>
      <c r="Q478" t="s">
        <v>77</v>
      </c>
      <c r="R478" t="s">
        <v>54</v>
      </c>
      <c r="S478" t="s">
        <v>55</v>
      </c>
      <c r="T478" t="s">
        <v>83</v>
      </c>
      <c r="U478" t="s">
        <v>54</v>
      </c>
      <c r="V478">
        <v>3</v>
      </c>
      <c r="W478" t="s">
        <v>54</v>
      </c>
      <c r="X478">
        <v>3</v>
      </c>
      <c r="Y478">
        <v>3</v>
      </c>
      <c r="Z478" t="s">
        <v>93</v>
      </c>
      <c r="AA478" t="s">
        <v>98</v>
      </c>
    </row>
    <row r="479" spans="1:27" x14ac:dyDescent="0.25">
      <c r="A479">
        <v>478</v>
      </c>
      <c r="B479" t="s">
        <v>613</v>
      </c>
      <c r="C479" s="1">
        <v>45086</v>
      </c>
      <c r="D479" s="2">
        <v>0.14208333333333334</v>
      </c>
      <c r="E479" t="s">
        <v>121</v>
      </c>
      <c r="F479">
        <v>45</v>
      </c>
      <c r="G479" t="s">
        <v>12</v>
      </c>
      <c r="H479" t="s">
        <v>17</v>
      </c>
      <c r="I479" t="s">
        <v>50</v>
      </c>
      <c r="J479" t="s">
        <v>54</v>
      </c>
      <c r="K479" t="s">
        <v>59</v>
      </c>
      <c r="L479" t="s">
        <v>63</v>
      </c>
      <c r="M479" t="s">
        <v>67</v>
      </c>
      <c r="N479">
        <v>3</v>
      </c>
      <c r="O479" t="s">
        <v>69</v>
      </c>
      <c r="P479" t="s">
        <v>54</v>
      </c>
      <c r="Q479" t="s">
        <v>76</v>
      </c>
      <c r="R479" t="s">
        <v>54</v>
      </c>
      <c r="S479" t="s">
        <v>55</v>
      </c>
      <c r="T479" t="s">
        <v>84</v>
      </c>
      <c r="U479" t="s">
        <v>54</v>
      </c>
      <c r="V479">
        <v>3</v>
      </c>
      <c r="W479" t="s">
        <v>54</v>
      </c>
      <c r="X479">
        <v>3</v>
      </c>
      <c r="Y479">
        <v>3</v>
      </c>
      <c r="Z479" t="s">
        <v>90</v>
      </c>
      <c r="AA479" t="s">
        <v>98</v>
      </c>
    </row>
    <row r="480" spans="1:27" x14ac:dyDescent="0.25">
      <c r="A480">
        <v>479</v>
      </c>
      <c r="B480" t="s">
        <v>614</v>
      </c>
      <c r="C480" s="1">
        <v>45086</v>
      </c>
      <c r="D480" s="2">
        <v>0.14274305555555555</v>
      </c>
      <c r="E480" t="s">
        <v>121</v>
      </c>
      <c r="F480">
        <v>23</v>
      </c>
      <c r="G480" t="s">
        <v>12</v>
      </c>
      <c r="H480" t="s">
        <v>17</v>
      </c>
      <c r="I480" t="s">
        <v>22</v>
      </c>
      <c r="J480" t="s">
        <v>54</v>
      </c>
      <c r="K480" t="s">
        <v>59</v>
      </c>
      <c r="L480" t="s">
        <v>63</v>
      </c>
      <c r="M480" t="s">
        <v>67</v>
      </c>
      <c r="N480">
        <v>3</v>
      </c>
      <c r="O480" t="s">
        <v>69</v>
      </c>
      <c r="P480" t="s">
        <v>54</v>
      </c>
      <c r="Q480" t="s">
        <v>76</v>
      </c>
      <c r="R480" t="s">
        <v>54</v>
      </c>
      <c r="S480" t="s">
        <v>55</v>
      </c>
      <c r="T480" t="s">
        <v>83</v>
      </c>
      <c r="U480" t="s">
        <v>54</v>
      </c>
      <c r="V480">
        <v>3</v>
      </c>
      <c r="W480" t="s">
        <v>54</v>
      </c>
      <c r="X480">
        <v>4</v>
      </c>
      <c r="Y480">
        <v>3</v>
      </c>
      <c r="Z480" t="s">
        <v>96</v>
      </c>
      <c r="AA480" t="s">
        <v>98</v>
      </c>
    </row>
    <row r="481" spans="1:27" x14ac:dyDescent="0.25">
      <c r="A481">
        <v>480</v>
      </c>
      <c r="B481" t="s">
        <v>615</v>
      </c>
      <c r="C481" s="1">
        <v>45086</v>
      </c>
      <c r="D481" s="2">
        <v>0.14349537037037038</v>
      </c>
      <c r="E481" t="s">
        <v>121</v>
      </c>
      <c r="F481">
        <v>23</v>
      </c>
      <c r="G481" t="s">
        <v>12</v>
      </c>
      <c r="H481" t="s">
        <v>20</v>
      </c>
      <c r="I481" t="s">
        <v>22</v>
      </c>
      <c r="J481" t="s">
        <v>54</v>
      </c>
      <c r="K481" t="s">
        <v>17</v>
      </c>
      <c r="L481" t="s">
        <v>63</v>
      </c>
      <c r="M481" t="s">
        <v>67</v>
      </c>
      <c r="N481">
        <v>3</v>
      </c>
      <c r="O481" t="s">
        <v>69</v>
      </c>
      <c r="P481" t="s">
        <v>54</v>
      </c>
      <c r="Q481" t="s">
        <v>76</v>
      </c>
      <c r="R481" t="s">
        <v>54</v>
      </c>
      <c r="S481" t="s">
        <v>55</v>
      </c>
      <c r="T481" t="s">
        <v>83</v>
      </c>
      <c r="U481" t="s">
        <v>55</v>
      </c>
      <c r="V481">
        <v>3</v>
      </c>
      <c r="W481" t="s">
        <v>54</v>
      </c>
      <c r="X481">
        <v>3</v>
      </c>
      <c r="Y481">
        <v>3</v>
      </c>
      <c r="Z481" t="s">
        <v>93</v>
      </c>
      <c r="AA481" t="s">
        <v>98</v>
      </c>
    </row>
    <row r="482" spans="1:27" x14ac:dyDescent="0.25">
      <c r="A482">
        <v>481</v>
      </c>
      <c r="B482" t="s">
        <v>616</v>
      </c>
      <c r="C482" s="1">
        <v>45086</v>
      </c>
      <c r="D482" s="2">
        <v>0.18645833333333334</v>
      </c>
      <c r="E482" t="s">
        <v>121</v>
      </c>
      <c r="F482">
        <v>34</v>
      </c>
      <c r="G482" t="s">
        <v>14</v>
      </c>
      <c r="H482" t="s">
        <v>17</v>
      </c>
      <c r="I482" t="s">
        <v>32</v>
      </c>
      <c r="J482" t="s">
        <v>54</v>
      </c>
      <c r="K482" t="s">
        <v>17</v>
      </c>
      <c r="L482" t="s">
        <v>63</v>
      </c>
      <c r="M482" t="s">
        <v>67</v>
      </c>
      <c r="N482">
        <v>3</v>
      </c>
      <c r="O482" t="s">
        <v>69</v>
      </c>
      <c r="P482" t="s">
        <v>61</v>
      </c>
      <c r="Q482" t="s">
        <v>75</v>
      </c>
      <c r="R482" t="s">
        <v>61</v>
      </c>
      <c r="S482" t="s">
        <v>53</v>
      </c>
      <c r="T482" t="s">
        <v>61</v>
      </c>
      <c r="U482" t="s">
        <v>55</v>
      </c>
      <c r="V482">
        <v>2</v>
      </c>
      <c r="W482" t="s">
        <v>54</v>
      </c>
      <c r="X482">
        <v>1</v>
      </c>
      <c r="Y482">
        <v>3</v>
      </c>
      <c r="Z482" t="s">
        <v>93</v>
      </c>
      <c r="AA482" t="s">
        <v>98</v>
      </c>
    </row>
    <row r="483" spans="1:27" x14ac:dyDescent="0.25">
      <c r="A483">
        <v>482</v>
      </c>
      <c r="B483" t="s">
        <v>617</v>
      </c>
      <c r="C483" s="1">
        <v>45086</v>
      </c>
      <c r="D483" s="2">
        <v>0.1867824074074074</v>
      </c>
      <c r="E483" t="s">
        <v>121</v>
      </c>
      <c r="F483">
        <v>34</v>
      </c>
      <c r="G483" t="s">
        <v>12</v>
      </c>
      <c r="H483" t="s">
        <v>17</v>
      </c>
      <c r="I483" t="s">
        <v>32</v>
      </c>
      <c r="J483" t="s">
        <v>53</v>
      </c>
      <c r="K483" t="s">
        <v>59</v>
      </c>
      <c r="L483" t="s">
        <v>63</v>
      </c>
      <c r="M483" t="s">
        <v>66</v>
      </c>
      <c r="N483">
        <v>2</v>
      </c>
      <c r="O483" t="s">
        <v>69</v>
      </c>
      <c r="P483" t="s">
        <v>54</v>
      </c>
      <c r="Q483" t="s">
        <v>76</v>
      </c>
      <c r="R483" t="s">
        <v>61</v>
      </c>
      <c r="S483" t="s">
        <v>55</v>
      </c>
      <c r="T483" t="s">
        <v>84</v>
      </c>
      <c r="U483" t="s">
        <v>54</v>
      </c>
      <c r="V483">
        <v>2</v>
      </c>
      <c r="W483" t="s">
        <v>54</v>
      </c>
      <c r="X483">
        <v>2</v>
      </c>
      <c r="Y483">
        <v>2</v>
      </c>
      <c r="Z483" t="s">
        <v>93</v>
      </c>
      <c r="AA483" t="s">
        <v>122</v>
      </c>
    </row>
    <row r="484" spans="1:27" x14ac:dyDescent="0.25">
      <c r="A484">
        <v>483</v>
      </c>
      <c r="B484" t="s">
        <v>618</v>
      </c>
      <c r="C484" s="1">
        <v>45086</v>
      </c>
      <c r="D484" s="2">
        <v>0.18707175925925926</v>
      </c>
      <c r="E484" t="s">
        <v>121</v>
      </c>
      <c r="F484">
        <v>45</v>
      </c>
      <c r="G484" t="s">
        <v>8</v>
      </c>
      <c r="H484" t="s">
        <v>17</v>
      </c>
      <c r="I484" t="s">
        <v>22</v>
      </c>
      <c r="J484" t="s">
        <v>53</v>
      </c>
      <c r="K484" t="s">
        <v>17</v>
      </c>
      <c r="L484" t="s">
        <v>64</v>
      </c>
      <c r="M484" t="s">
        <v>66</v>
      </c>
      <c r="N484">
        <v>2</v>
      </c>
      <c r="O484" t="s">
        <v>55</v>
      </c>
      <c r="P484" t="s">
        <v>73</v>
      </c>
      <c r="Q484" t="s">
        <v>75</v>
      </c>
      <c r="R484" t="s">
        <v>73</v>
      </c>
      <c r="S484" t="s">
        <v>55</v>
      </c>
      <c r="T484" t="s">
        <v>83</v>
      </c>
      <c r="U484" t="s">
        <v>53</v>
      </c>
      <c r="V484">
        <v>2</v>
      </c>
      <c r="W484" t="s">
        <v>54</v>
      </c>
      <c r="X484">
        <v>3</v>
      </c>
      <c r="Y484">
        <v>2</v>
      </c>
      <c r="Z484" t="s">
        <v>90</v>
      </c>
      <c r="AA484" t="s">
        <v>125</v>
      </c>
    </row>
    <row r="485" spans="1:27" x14ac:dyDescent="0.25">
      <c r="A485">
        <v>484</v>
      </c>
      <c r="B485" t="s">
        <v>619</v>
      </c>
      <c r="C485" s="1">
        <v>45086</v>
      </c>
      <c r="D485" s="2">
        <v>0.18738425925925925</v>
      </c>
      <c r="E485" t="s">
        <v>121</v>
      </c>
      <c r="F485">
        <v>33</v>
      </c>
      <c r="G485" t="s">
        <v>14</v>
      </c>
      <c r="H485" t="s">
        <v>21</v>
      </c>
      <c r="I485" t="s">
        <v>22</v>
      </c>
      <c r="J485" t="s">
        <v>53</v>
      </c>
      <c r="K485" t="s">
        <v>17</v>
      </c>
      <c r="L485" t="s">
        <v>63</v>
      </c>
      <c r="M485" t="s">
        <v>67</v>
      </c>
      <c r="N485">
        <v>1</v>
      </c>
      <c r="O485" t="s">
        <v>53</v>
      </c>
      <c r="P485" t="s">
        <v>61</v>
      </c>
      <c r="Q485" t="s">
        <v>75</v>
      </c>
      <c r="R485" t="s">
        <v>73</v>
      </c>
      <c r="S485" t="s">
        <v>55</v>
      </c>
      <c r="T485" t="s">
        <v>83</v>
      </c>
      <c r="U485" t="s">
        <v>53</v>
      </c>
      <c r="V485">
        <v>2</v>
      </c>
      <c r="W485" t="s">
        <v>55</v>
      </c>
      <c r="X485">
        <v>2</v>
      </c>
      <c r="Y485">
        <v>2</v>
      </c>
      <c r="Z485" t="s">
        <v>90</v>
      </c>
      <c r="AA485" t="s">
        <v>125</v>
      </c>
    </row>
    <row r="486" spans="1:27" x14ac:dyDescent="0.25">
      <c r="A486">
        <v>485</v>
      </c>
      <c r="B486" t="s">
        <v>620</v>
      </c>
      <c r="C486" s="1">
        <v>45086</v>
      </c>
      <c r="D486" s="2">
        <v>0.18767361111111111</v>
      </c>
      <c r="E486" t="s">
        <v>121</v>
      </c>
      <c r="F486">
        <v>34</v>
      </c>
      <c r="G486" t="s">
        <v>12</v>
      </c>
      <c r="H486" t="s">
        <v>21</v>
      </c>
      <c r="I486" t="s">
        <v>22</v>
      </c>
      <c r="J486" t="s">
        <v>54</v>
      </c>
      <c r="K486" t="s">
        <v>59</v>
      </c>
      <c r="L486" t="s">
        <v>64</v>
      </c>
      <c r="M486" t="s">
        <v>67</v>
      </c>
      <c r="N486">
        <v>2</v>
      </c>
      <c r="O486" t="s">
        <v>55</v>
      </c>
      <c r="P486" t="s">
        <v>73</v>
      </c>
      <c r="Q486" t="s">
        <v>76</v>
      </c>
      <c r="R486" t="s">
        <v>73</v>
      </c>
      <c r="S486" t="s">
        <v>55</v>
      </c>
      <c r="T486" t="s">
        <v>83</v>
      </c>
      <c r="U486" t="s">
        <v>54</v>
      </c>
      <c r="V486">
        <v>2</v>
      </c>
      <c r="W486" t="s">
        <v>54</v>
      </c>
      <c r="X486">
        <v>2</v>
      </c>
      <c r="Y486">
        <v>1</v>
      </c>
      <c r="Z486" t="s">
        <v>90</v>
      </c>
      <c r="AA486" t="s">
        <v>122</v>
      </c>
    </row>
    <row r="487" spans="1:27" x14ac:dyDescent="0.25">
      <c r="A487">
        <v>486</v>
      </c>
      <c r="B487" t="s">
        <v>621</v>
      </c>
      <c r="C487" s="1">
        <v>45086</v>
      </c>
      <c r="D487" s="2">
        <v>0.18796296296296297</v>
      </c>
      <c r="E487" t="s">
        <v>121</v>
      </c>
      <c r="F487">
        <v>45</v>
      </c>
      <c r="G487" t="s">
        <v>14</v>
      </c>
      <c r="H487" t="s">
        <v>21</v>
      </c>
      <c r="I487" t="s">
        <v>22</v>
      </c>
      <c r="J487" t="s">
        <v>54</v>
      </c>
      <c r="K487" t="s">
        <v>17</v>
      </c>
      <c r="L487" t="s">
        <v>63</v>
      </c>
      <c r="M487" t="s">
        <v>66</v>
      </c>
      <c r="N487">
        <v>3</v>
      </c>
      <c r="O487" t="s">
        <v>69</v>
      </c>
      <c r="P487" t="s">
        <v>54</v>
      </c>
      <c r="Q487" t="s">
        <v>76</v>
      </c>
      <c r="R487" t="s">
        <v>73</v>
      </c>
      <c r="S487" t="s">
        <v>55</v>
      </c>
      <c r="T487" t="s">
        <v>82</v>
      </c>
      <c r="U487" t="s">
        <v>54</v>
      </c>
      <c r="V487">
        <v>4</v>
      </c>
      <c r="W487" t="s">
        <v>54</v>
      </c>
      <c r="X487">
        <v>3</v>
      </c>
      <c r="Y487">
        <v>3</v>
      </c>
      <c r="Z487" t="s">
        <v>90</v>
      </c>
      <c r="AA487" t="s">
        <v>98</v>
      </c>
    </row>
    <row r="488" spans="1:27" x14ac:dyDescent="0.25">
      <c r="A488">
        <v>487</v>
      </c>
      <c r="B488" t="s">
        <v>622</v>
      </c>
      <c r="C488" s="1">
        <v>45086</v>
      </c>
      <c r="D488" s="2">
        <v>0.1882638888888889</v>
      </c>
      <c r="E488" t="s">
        <v>121</v>
      </c>
      <c r="F488">
        <v>45</v>
      </c>
      <c r="G488" t="s">
        <v>13</v>
      </c>
      <c r="H488" t="s">
        <v>17</v>
      </c>
      <c r="I488" t="s">
        <v>22</v>
      </c>
      <c r="J488" t="s">
        <v>53</v>
      </c>
      <c r="K488" t="s">
        <v>59</v>
      </c>
      <c r="L488" t="s">
        <v>52</v>
      </c>
      <c r="M488" t="s">
        <v>66</v>
      </c>
      <c r="N488">
        <v>2</v>
      </c>
      <c r="O488" t="s">
        <v>53</v>
      </c>
      <c r="P488" t="s">
        <v>54</v>
      </c>
      <c r="Q488" t="s">
        <v>75</v>
      </c>
      <c r="R488" t="s">
        <v>73</v>
      </c>
      <c r="S488" t="s">
        <v>55</v>
      </c>
      <c r="T488" t="s">
        <v>82</v>
      </c>
      <c r="U488" t="s">
        <v>53</v>
      </c>
      <c r="V488">
        <v>3</v>
      </c>
      <c r="W488" t="s">
        <v>54</v>
      </c>
      <c r="X488">
        <v>3</v>
      </c>
      <c r="Y488">
        <v>3</v>
      </c>
      <c r="Z488" t="s">
        <v>93</v>
      </c>
      <c r="AA488" t="s">
        <v>125</v>
      </c>
    </row>
    <row r="489" spans="1:27" x14ac:dyDescent="0.25">
      <c r="A489">
        <v>488</v>
      </c>
      <c r="B489" t="s">
        <v>623</v>
      </c>
      <c r="C489" s="1">
        <v>45086</v>
      </c>
      <c r="D489" s="2">
        <v>0.18857638888888889</v>
      </c>
      <c r="E489" t="s">
        <v>121</v>
      </c>
      <c r="F489">
        <v>34</v>
      </c>
      <c r="G489" t="s">
        <v>12</v>
      </c>
      <c r="H489" t="s">
        <v>21</v>
      </c>
      <c r="I489" t="s">
        <v>32</v>
      </c>
      <c r="J489" t="s">
        <v>53</v>
      </c>
      <c r="K489" t="s">
        <v>59</v>
      </c>
      <c r="L489" t="s">
        <v>63</v>
      </c>
      <c r="M489" t="s">
        <v>66</v>
      </c>
      <c r="N489">
        <v>2</v>
      </c>
      <c r="O489" t="s">
        <v>69</v>
      </c>
      <c r="P489" t="s">
        <v>73</v>
      </c>
      <c r="Q489" t="s">
        <v>75</v>
      </c>
      <c r="R489" t="s">
        <v>54</v>
      </c>
      <c r="S489" t="s">
        <v>55</v>
      </c>
      <c r="T489" t="s">
        <v>82</v>
      </c>
      <c r="U489" t="s">
        <v>54</v>
      </c>
      <c r="V489">
        <v>2</v>
      </c>
      <c r="W489" t="s">
        <v>54</v>
      </c>
      <c r="X489">
        <v>2</v>
      </c>
      <c r="Y489">
        <v>3</v>
      </c>
      <c r="Z489" t="s">
        <v>90</v>
      </c>
      <c r="AA489" t="s">
        <v>98</v>
      </c>
    </row>
    <row r="490" spans="1:27" x14ac:dyDescent="0.25">
      <c r="A490">
        <v>489</v>
      </c>
      <c r="B490" t="s">
        <v>624</v>
      </c>
      <c r="C490" s="1">
        <v>45086</v>
      </c>
      <c r="D490" s="2">
        <v>0.18888888888888888</v>
      </c>
      <c r="E490" t="s">
        <v>121</v>
      </c>
      <c r="F490">
        <v>67</v>
      </c>
      <c r="G490" t="s">
        <v>14</v>
      </c>
      <c r="H490" t="s">
        <v>17</v>
      </c>
      <c r="I490" t="s">
        <v>50</v>
      </c>
      <c r="J490" t="s">
        <v>54</v>
      </c>
      <c r="K490" t="s">
        <v>59</v>
      </c>
      <c r="L490" t="s">
        <v>64</v>
      </c>
      <c r="M490" t="s">
        <v>67</v>
      </c>
      <c r="N490">
        <v>3</v>
      </c>
      <c r="O490" t="s">
        <v>53</v>
      </c>
      <c r="P490" t="s">
        <v>54</v>
      </c>
      <c r="Q490" t="s">
        <v>77</v>
      </c>
      <c r="R490" t="s">
        <v>54</v>
      </c>
      <c r="S490" t="s">
        <v>55</v>
      </c>
      <c r="T490" t="s">
        <v>61</v>
      </c>
      <c r="U490" t="s">
        <v>54</v>
      </c>
      <c r="V490">
        <v>2</v>
      </c>
      <c r="W490" t="s">
        <v>54</v>
      </c>
      <c r="X490">
        <v>4</v>
      </c>
      <c r="Y490">
        <v>2</v>
      </c>
      <c r="Z490" t="s">
        <v>93</v>
      </c>
      <c r="AA490" t="s">
        <v>122</v>
      </c>
    </row>
    <row r="491" spans="1:27" x14ac:dyDescent="0.25">
      <c r="A491">
        <v>490</v>
      </c>
      <c r="B491" t="s">
        <v>625</v>
      </c>
      <c r="C491" s="1">
        <v>45086</v>
      </c>
      <c r="D491" s="2">
        <v>0.18921296296296297</v>
      </c>
      <c r="E491" t="s">
        <v>121</v>
      </c>
      <c r="F491">
        <v>34</v>
      </c>
      <c r="G491" t="s">
        <v>12</v>
      </c>
      <c r="H491" t="s">
        <v>21</v>
      </c>
      <c r="I491" t="s">
        <v>22</v>
      </c>
      <c r="J491" t="s">
        <v>54</v>
      </c>
      <c r="K491" t="s">
        <v>59</v>
      </c>
      <c r="L491" t="s">
        <v>63</v>
      </c>
      <c r="M491" t="s">
        <v>67</v>
      </c>
      <c r="N491">
        <v>3</v>
      </c>
      <c r="O491" t="s">
        <v>69</v>
      </c>
      <c r="P491" t="s">
        <v>71</v>
      </c>
      <c r="Q491" t="s">
        <v>76</v>
      </c>
      <c r="R491" t="s">
        <v>54</v>
      </c>
      <c r="S491" t="s">
        <v>55</v>
      </c>
      <c r="T491" t="s">
        <v>83</v>
      </c>
      <c r="U491" t="s">
        <v>54</v>
      </c>
      <c r="V491">
        <v>3</v>
      </c>
      <c r="W491" t="s">
        <v>54</v>
      </c>
      <c r="X491">
        <v>3</v>
      </c>
      <c r="Y491">
        <v>4</v>
      </c>
      <c r="Z491" t="s">
        <v>93</v>
      </c>
      <c r="AA491" t="s">
        <v>122</v>
      </c>
    </row>
    <row r="492" spans="1:27" x14ac:dyDescent="0.25">
      <c r="A492">
        <v>491</v>
      </c>
      <c r="B492" t="s">
        <v>626</v>
      </c>
      <c r="C492" s="1">
        <v>45086</v>
      </c>
      <c r="D492" s="2">
        <v>0.18953703703703703</v>
      </c>
      <c r="E492" t="s">
        <v>121</v>
      </c>
      <c r="F492">
        <v>45</v>
      </c>
      <c r="G492" t="s">
        <v>8</v>
      </c>
      <c r="H492" t="s">
        <v>18</v>
      </c>
      <c r="I492" t="s">
        <v>22</v>
      </c>
      <c r="J492" t="s">
        <v>53</v>
      </c>
      <c r="K492" t="s">
        <v>59</v>
      </c>
      <c r="L492" t="s">
        <v>64</v>
      </c>
      <c r="M492" t="s">
        <v>66</v>
      </c>
      <c r="N492">
        <v>4</v>
      </c>
      <c r="O492" t="s">
        <v>69</v>
      </c>
      <c r="P492" t="s">
        <v>71</v>
      </c>
      <c r="Q492" t="s">
        <v>76</v>
      </c>
      <c r="R492" t="s">
        <v>54</v>
      </c>
      <c r="S492" t="s">
        <v>55</v>
      </c>
      <c r="T492" t="s">
        <v>84</v>
      </c>
      <c r="U492" t="s">
        <v>54</v>
      </c>
      <c r="V492">
        <v>3</v>
      </c>
      <c r="W492" t="s">
        <v>54</v>
      </c>
      <c r="X492">
        <v>2</v>
      </c>
      <c r="Y492">
        <v>2</v>
      </c>
      <c r="Z492" t="s">
        <v>93</v>
      </c>
      <c r="AA492" t="s">
        <v>98</v>
      </c>
    </row>
    <row r="493" spans="1:27" x14ac:dyDescent="0.25">
      <c r="A493">
        <v>492</v>
      </c>
      <c r="B493" t="s">
        <v>627</v>
      </c>
      <c r="C493" s="1">
        <v>45086</v>
      </c>
      <c r="D493" s="2">
        <v>0.18980324074074073</v>
      </c>
      <c r="E493" t="s">
        <v>121</v>
      </c>
      <c r="F493">
        <v>23</v>
      </c>
      <c r="G493" t="s">
        <v>12</v>
      </c>
      <c r="H493" t="s">
        <v>20</v>
      </c>
      <c r="I493" t="s">
        <v>32</v>
      </c>
      <c r="J493" t="s">
        <v>54</v>
      </c>
      <c r="K493" t="s">
        <v>59</v>
      </c>
      <c r="L493" t="s">
        <v>64</v>
      </c>
      <c r="M493" t="s">
        <v>67</v>
      </c>
      <c r="N493">
        <v>3</v>
      </c>
      <c r="O493" t="s">
        <v>69</v>
      </c>
      <c r="P493" t="s">
        <v>54</v>
      </c>
      <c r="Q493" t="s">
        <v>76</v>
      </c>
      <c r="R493" t="s">
        <v>54</v>
      </c>
      <c r="S493" t="s">
        <v>55</v>
      </c>
      <c r="T493" t="s">
        <v>84</v>
      </c>
      <c r="U493" t="s">
        <v>54</v>
      </c>
      <c r="V493">
        <v>3</v>
      </c>
      <c r="W493" t="s">
        <v>54</v>
      </c>
      <c r="X493">
        <v>3</v>
      </c>
      <c r="Y493">
        <v>3</v>
      </c>
      <c r="Z493" t="s">
        <v>90</v>
      </c>
      <c r="AA493" t="s">
        <v>122</v>
      </c>
    </row>
    <row r="494" spans="1:27" x14ac:dyDescent="0.25">
      <c r="A494">
        <v>493</v>
      </c>
      <c r="B494" t="s">
        <v>628</v>
      </c>
      <c r="C494" s="1">
        <v>45086</v>
      </c>
      <c r="D494" s="2">
        <v>0.30707175925925928</v>
      </c>
      <c r="E494" t="s">
        <v>121</v>
      </c>
      <c r="F494">
        <v>21</v>
      </c>
      <c r="G494" t="s">
        <v>14</v>
      </c>
      <c r="H494" t="s">
        <v>18</v>
      </c>
      <c r="I494" t="s">
        <v>32</v>
      </c>
      <c r="J494" t="s">
        <v>54</v>
      </c>
      <c r="K494" t="s">
        <v>17</v>
      </c>
      <c r="L494" t="s">
        <v>63</v>
      </c>
      <c r="M494" t="s">
        <v>67</v>
      </c>
      <c r="N494">
        <v>3</v>
      </c>
      <c r="O494" t="s">
        <v>69</v>
      </c>
      <c r="P494" t="s">
        <v>54</v>
      </c>
      <c r="Q494" t="s">
        <v>75</v>
      </c>
      <c r="R494" t="s">
        <v>54</v>
      </c>
      <c r="S494" t="s">
        <v>55</v>
      </c>
      <c r="T494" t="s">
        <v>84</v>
      </c>
      <c r="U494" t="s">
        <v>54</v>
      </c>
      <c r="V494">
        <v>3</v>
      </c>
      <c r="W494" t="s">
        <v>54</v>
      </c>
      <c r="X494">
        <v>3</v>
      </c>
      <c r="Y494">
        <v>3</v>
      </c>
      <c r="Z494" t="s">
        <v>93</v>
      </c>
      <c r="AA494" t="s">
        <v>98</v>
      </c>
    </row>
    <row r="495" spans="1:27" x14ac:dyDescent="0.25">
      <c r="A495">
        <v>494</v>
      </c>
      <c r="B495" t="s">
        <v>629</v>
      </c>
      <c r="C495" s="1">
        <v>45086</v>
      </c>
      <c r="D495" s="2">
        <v>0.30774305555555553</v>
      </c>
      <c r="E495" t="s">
        <v>121</v>
      </c>
      <c r="F495">
        <v>23</v>
      </c>
      <c r="G495" t="s">
        <v>12</v>
      </c>
      <c r="H495" t="s">
        <v>17</v>
      </c>
      <c r="I495" t="s">
        <v>22</v>
      </c>
      <c r="J495" t="s">
        <v>54</v>
      </c>
      <c r="K495" t="s">
        <v>59</v>
      </c>
      <c r="L495" t="s">
        <v>63</v>
      </c>
      <c r="M495" t="s">
        <v>67</v>
      </c>
      <c r="N495">
        <v>3</v>
      </c>
      <c r="O495" t="s">
        <v>69</v>
      </c>
      <c r="P495" t="s">
        <v>54</v>
      </c>
      <c r="Q495" t="s">
        <v>77</v>
      </c>
      <c r="R495" t="s">
        <v>54</v>
      </c>
      <c r="S495" t="s">
        <v>55</v>
      </c>
      <c r="T495" t="s">
        <v>84</v>
      </c>
      <c r="U495" t="s">
        <v>54</v>
      </c>
      <c r="V495">
        <v>3</v>
      </c>
      <c r="W495" t="s">
        <v>54</v>
      </c>
      <c r="X495">
        <v>4</v>
      </c>
      <c r="Y495">
        <v>4</v>
      </c>
      <c r="Z495" t="s">
        <v>95</v>
      </c>
      <c r="AA495" t="s">
        <v>98</v>
      </c>
    </row>
    <row r="496" spans="1:27" x14ac:dyDescent="0.25">
      <c r="A496">
        <v>495</v>
      </c>
      <c r="B496" t="s">
        <v>630</v>
      </c>
      <c r="C496" s="1">
        <v>45086</v>
      </c>
      <c r="D496" s="2">
        <v>0.3084027777777778</v>
      </c>
      <c r="E496" t="s">
        <v>121</v>
      </c>
      <c r="F496">
        <v>23</v>
      </c>
      <c r="G496" t="s">
        <v>14</v>
      </c>
      <c r="H496" t="s">
        <v>19</v>
      </c>
      <c r="I496" t="s">
        <v>25</v>
      </c>
      <c r="J496" t="s">
        <v>54</v>
      </c>
      <c r="K496" t="s">
        <v>59</v>
      </c>
      <c r="L496" t="s">
        <v>63</v>
      </c>
      <c r="M496" t="s">
        <v>67</v>
      </c>
      <c r="N496">
        <v>3</v>
      </c>
      <c r="O496" t="s">
        <v>69</v>
      </c>
      <c r="P496" t="s">
        <v>54</v>
      </c>
      <c r="Q496" t="s">
        <v>76</v>
      </c>
      <c r="R496" t="s">
        <v>54</v>
      </c>
      <c r="S496" t="s">
        <v>55</v>
      </c>
      <c r="T496" t="s">
        <v>84</v>
      </c>
      <c r="U496" t="s">
        <v>54</v>
      </c>
      <c r="V496">
        <v>3</v>
      </c>
      <c r="W496" t="s">
        <v>55</v>
      </c>
      <c r="X496">
        <v>3</v>
      </c>
      <c r="Y496">
        <v>3</v>
      </c>
      <c r="Z496" t="s">
        <v>90</v>
      </c>
      <c r="AA496" t="s">
        <v>122</v>
      </c>
    </row>
    <row r="497" spans="1:27" x14ac:dyDescent="0.25">
      <c r="A497">
        <v>496</v>
      </c>
      <c r="B497" t="s">
        <v>631</v>
      </c>
      <c r="C497" s="1">
        <v>45086</v>
      </c>
      <c r="D497" s="2">
        <v>0.30899305555555556</v>
      </c>
      <c r="E497" t="s">
        <v>121</v>
      </c>
      <c r="F497">
        <v>42</v>
      </c>
      <c r="G497" t="s">
        <v>12</v>
      </c>
      <c r="H497" t="s">
        <v>21</v>
      </c>
      <c r="I497" t="s">
        <v>32</v>
      </c>
      <c r="J497" t="s">
        <v>54</v>
      </c>
      <c r="K497" t="s">
        <v>59</v>
      </c>
      <c r="L497" t="s">
        <v>63</v>
      </c>
      <c r="M497" t="s">
        <v>67</v>
      </c>
      <c r="N497">
        <v>3</v>
      </c>
      <c r="O497" t="s">
        <v>69</v>
      </c>
      <c r="P497" t="s">
        <v>54</v>
      </c>
      <c r="Q497" t="s">
        <v>75</v>
      </c>
      <c r="R497" t="s">
        <v>72</v>
      </c>
      <c r="S497" t="s">
        <v>55</v>
      </c>
      <c r="T497" t="s">
        <v>84</v>
      </c>
      <c r="U497" t="s">
        <v>54</v>
      </c>
      <c r="V497">
        <v>3</v>
      </c>
      <c r="W497" t="s">
        <v>54</v>
      </c>
      <c r="X497">
        <v>3</v>
      </c>
      <c r="Y497">
        <v>3</v>
      </c>
      <c r="Z497" t="s">
        <v>93</v>
      </c>
      <c r="AA497" t="s">
        <v>98</v>
      </c>
    </row>
    <row r="498" spans="1:27" x14ac:dyDescent="0.25">
      <c r="A498">
        <v>497</v>
      </c>
      <c r="B498" t="s">
        <v>632</v>
      </c>
      <c r="C498" s="1">
        <v>45086</v>
      </c>
      <c r="D498" s="2">
        <v>0.30974537037037037</v>
      </c>
      <c r="E498" t="s">
        <v>121</v>
      </c>
      <c r="F498">
        <v>23</v>
      </c>
      <c r="G498" t="s">
        <v>14</v>
      </c>
      <c r="H498" t="s">
        <v>21</v>
      </c>
      <c r="I498" t="s">
        <v>32</v>
      </c>
      <c r="J498" t="s">
        <v>54</v>
      </c>
      <c r="K498" t="s">
        <v>17</v>
      </c>
      <c r="L498" t="s">
        <v>65</v>
      </c>
      <c r="M498" t="s">
        <v>67</v>
      </c>
      <c r="N498">
        <v>3</v>
      </c>
      <c r="O498" t="s">
        <v>69</v>
      </c>
      <c r="P498" t="s">
        <v>54</v>
      </c>
      <c r="Q498" t="s">
        <v>75</v>
      </c>
      <c r="R498" t="s">
        <v>54</v>
      </c>
      <c r="S498" t="s">
        <v>55</v>
      </c>
      <c r="T498" t="s">
        <v>84</v>
      </c>
      <c r="U498" t="s">
        <v>54</v>
      </c>
      <c r="V498">
        <v>4</v>
      </c>
      <c r="W498" t="s">
        <v>54</v>
      </c>
      <c r="X498">
        <v>3</v>
      </c>
      <c r="Y498">
        <v>3</v>
      </c>
      <c r="Z498" t="s">
        <v>93</v>
      </c>
      <c r="AA498" t="s">
        <v>100</v>
      </c>
    </row>
    <row r="499" spans="1:27" x14ac:dyDescent="0.25">
      <c r="A499">
        <v>498</v>
      </c>
      <c r="B499" t="s">
        <v>633</v>
      </c>
      <c r="C499" s="1">
        <v>45086</v>
      </c>
      <c r="D499" s="2">
        <v>0.31041666666666667</v>
      </c>
      <c r="E499" t="s">
        <v>121</v>
      </c>
      <c r="F499">
        <v>23</v>
      </c>
      <c r="G499" t="s">
        <v>14</v>
      </c>
      <c r="H499" t="s">
        <v>19</v>
      </c>
      <c r="I499" t="s">
        <v>22</v>
      </c>
      <c r="J499" t="s">
        <v>54</v>
      </c>
      <c r="K499" t="s">
        <v>17</v>
      </c>
      <c r="L499" t="s">
        <v>63</v>
      </c>
      <c r="M499" t="s">
        <v>67</v>
      </c>
      <c r="N499">
        <v>3</v>
      </c>
      <c r="O499" t="s">
        <v>69</v>
      </c>
      <c r="P499" t="s">
        <v>71</v>
      </c>
      <c r="Q499" t="s">
        <v>75</v>
      </c>
      <c r="R499" t="s">
        <v>54</v>
      </c>
      <c r="S499" t="s">
        <v>55</v>
      </c>
      <c r="T499" t="s">
        <v>72</v>
      </c>
      <c r="U499" t="s">
        <v>54</v>
      </c>
      <c r="V499">
        <v>3</v>
      </c>
      <c r="W499" t="s">
        <v>54</v>
      </c>
      <c r="X499">
        <v>3</v>
      </c>
      <c r="Y499">
        <v>3</v>
      </c>
      <c r="Z499" t="s">
        <v>96</v>
      </c>
      <c r="AA499" t="s">
        <v>98</v>
      </c>
    </row>
    <row r="500" spans="1:27" x14ac:dyDescent="0.25">
      <c r="A500">
        <v>499</v>
      </c>
      <c r="B500" t="s">
        <v>634</v>
      </c>
      <c r="C500" s="1">
        <v>45086</v>
      </c>
      <c r="D500" s="2">
        <v>0.3112152777777778</v>
      </c>
      <c r="E500" t="s">
        <v>121</v>
      </c>
      <c r="F500">
        <v>25</v>
      </c>
      <c r="G500" t="s">
        <v>14</v>
      </c>
      <c r="H500" t="s">
        <v>17</v>
      </c>
      <c r="I500" t="s">
        <v>22</v>
      </c>
      <c r="J500" t="s">
        <v>54</v>
      </c>
      <c r="K500" t="s">
        <v>17</v>
      </c>
      <c r="L500" t="s">
        <v>64</v>
      </c>
      <c r="M500" t="s">
        <v>67</v>
      </c>
      <c r="N500">
        <v>3</v>
      </c>
      <c r="O500" t="s">
        <v>69</v>
      </c>
      <c r="P500" t="s">
        <v>54</v>
      </c>
      <c r="Q500" t="s">
        <v>52</v>
      </c>
      <c r="R500" t="s">
        <v>61</v>
      </c>
      <c r="S500" t="s">
        <v>55</v>
      </c>
      <c r="T500" t="s">
        <v>83</v>
      </c>
      <c r="U500" t="s">
        <v>54</v>
      </c>
      <c r="V500">
        <v>3</v>
      </c>
      <c r="W500" t="s">
        <v>54</v>
      </c>
      <c r="X500">
        <v>3</v>
      </c>
      <c r="Y500">
        <v>3</v>
      </c>
      <c r="Z500" t="s">
        <v>93</v>
      </c>
      <c r="AA500" t="s">
        <v>122</v>
      </c>
    </row>
    <row r="501" spans="1:27" x14ac:dyDescent="0.25">
      <c r="A501">
        <v>500</v>
      </c>
      <c r="B501" t="s">
        <v>635</v>
      </c>
      <c r="C501" s="1">
        <v>45087</v>
      </c>
      <c r="D501" s="2">
        <v>0.45118055555555553</v>
      </c>
      <c r="E501" t="s">
        <v>163</v>
      </c>
      <c r="F501">
        <v>40</v>
      </c>
      <c r="G501" t="s">
        <v>13</v>
      </c>
      <c r="H501" t="s">
        <v>19</v>
      </c>
      <c r="I501" t="s">
        <v>26</v>
      </c>
      <c r="J501" t="s">
        <v>53</v>
      </c>
      <c r="K501" t="s">
        <v>59</v>
      </c>
      <c r="L501" t="s">
        <v>65</v>
      </c>
      <c r="M501" t="s">
        <v>67</v>
      </c>
      <c r="N501">
        <v>1</v>
      </c>
      <c r="O501" t="s">
        <v>55</v>
      </c>
      <c r="P501" t="s">
        <v>54</v>
      </c>
      <c r="Q501" t="s">
        <v>76</v>
      </c>
      <c r="R501" t="s">
        <v>73</v>
      </c>
      <c r="S501" t="s">
        <v>55</v>
      </c>
      <c r="T501" t="s">
        <v>82</v>
      </c>
      <c r="U501" t="s">
        <v>55</v>
      </c>
      <c r="V501">
        <v>2</v>
      </c>
      <c r="W501" t="s">
        <v>55</v>
      </c>
      <c r="X501">
        <v>2</v>
      </c>
      <c r="Y501">
        <v>1</v>
      </c>
      <c r="Z501" t="s">
        <v>96</v>
      </c>
      <c r="AA501" t="s">
        <v>125</v>
      </c>
    </row>
    <row r="502" spans="1:27" x14ac:dyDescent="0.25">
      <c r="A502">
        <v>501</v>
      </c>
      <c r="B502" t="s">
        <v>636</v>
      </c>
      <c r="C502" s="1">
        <v>45087</v>
      </c>
      <c r="D502" s="2">
        <v>0.11150462962962963</v>
      </c>
      <c r="E502" t="s">
        <v>121</v>
      </c>
      <c r="F502">
        <v>23</v>
      </c>
      <c r="G502" t="s">
        <v>12</v>
      </c>
      <c r="H502" t="s">
        <v>17</v>
      </c>
      <c r="I502" t="s">
        <v>22</v>
      </c>
      <c r="J502" t="s">
        <v>55</v>
      </c>
      <c r="K502" t="s">
        <v>59</v>
      </c>
      <c r="L502" t="s">
        <v>64</v>
      </c>
      <c r="M502" t="s">
        <v>67</v>
      </c>
      <c r="N502">
        <v>3</v>
      </c>
      <c r="O502" t="s">
        <v>69</v>
      </c>
      <c r="P502" t="s">
        <v>54</v>
      </c>
      <c r="Q502" t="s">
        <v>76</v>
      </c>
      <c r="R502" t="s">
        <v>54</v>
      </c>
      <c r="S502" t="s">
        <v>55</v>
      </c>
      <c r="T502" t="s">
        <v>84</v>
      </c>
      <c r="U502" t="s">
        <v>54</v>
      </c>
      <c r="V502">
        <v>3</v>
      </c>
      <c r="W502" t="s">
        <v>54</v>
      </c>
      <c r="X502">
        <v>3</v>
      </c>
      <c r="Y502">
        <v>3</v>
      </c>
      <c r="Z502" t="s">
        <v>93</v>
      </c>
      <c r="AA502" t="s">
        <v>98</v>
      </c>
    </row>
    <row r="503" spans="1:27" x14ac:dyDescent="0.25">
      <c r="A503">
        <v>502</v>
      </c>
      <c r="B503" t="s">
        <v>637</v>
      </c>
      <c r="C503" s="1">
        <v>45087</v>
      </c>
      <c r="D503" s="2">
        <v>0.11239583333333333</v>
      </c>
      <c r="E503" t="s">
        <v>121</v>
      </c>
      <c r="F503">
        <v>23</v>
      </c>
      <c r="G503" t="s">
        <v>12</v>
      </c>
      <c r="H503" t="s">
        <v>19</v>
      </c>
      <c r="I503" t="s">
        <v>32</v>
      </c>
      <c r="J503" t="s">
        <v>54</v>
      </c>
      <c r="K503" t="s">
        <v>17</v>
      </c>
      <c r="L503" t="s">
        <v>63</v>
      </c>
      <c r="M503" t="s">
        <v>67</v>
      </c>
      <c r="N503">
        <v>3</v>
      </c>
      <c r="O503" t="s">
        <v>69</v>
      </c>
      <c r="P503" t="s">
        <v>54</v>
      </c>
      <c r="Q503" t="s">
        <v>75</v>
      </c>
      <c r="R503" t="s">
        <v>54</v>
      </c>
      <c r="S503" t="s">
        <v>53</v>
      </c>
      <c r="T503" t="s">
        <v>82</v>
      </c>
      <c r="U503" t="s">
        <v>54</v>
      </c>
      <c r="V503">
        <v>3</v>
      </c>
      <c r="W503" t="s">
        <v>54</v>
      </c>
      <c r="X503">
        <v>3</v>
      </c>
      <c r="Y503">
        <v>3</v>
      </c>
      <c r="Z503" t="s">
        <v>93</v>
      </c>
      <c r="AA503" t="s">
        <v>122</v>
      </c>
    </row>
    <row r="504" spans="1:27" x14ac:dyDescent="0.25">
      <c r="A504">
        <v>503</v>
      </c>
      <c r="B504" t="s">
        <v>638</v>
      </c>
      <c r="C504" s="1">
        <v>45087</v>
      </c>
      <c r="D504" s="2">
        <v>0.47359953703703705</v>
      </c>
      <c r="E504" t="s">
        <v>121</v>
      </c>
      <c r="F504">
        <v>27</v>
      </c>
      <c r="G504" t="s">
        <v>13</v>
      </c>
      <c r="H504" t="s">
        <v>18</v>
      </c>
      <c r="I504" t="s">
        <v>32</v>
      </c>
      <c r="J504" t="s">
        <v>54</v>
      </c>
      <c r="K504" t="s">
        <v>61</v>
      </c>
      <c r="L504" t="s">
        <v>63</v>
      </c>
      <c r="M504" t="s">
        <v>67</v>
      </c>
      <c r="N504">
        <v>1</v>
      </c>
      <c r="O504" t="s">
        <v>55</v>
      </c>
      <c r="P504" t="s">
        <v>54</v>
      </c>
      <c r="Q504" t="s">
        <v>75</v>
      </c>
      <c r="R504" t="s">
        <v>54</v>
      </c>
      <c r="S504" t="s">
        <v>53</v>
      </c>
      <c r="T504" t="s">
        <v>82</v>
      </c>
      <c r="U504" t="s">
        <v>55</v>
      </c>
      <c r="V504">
        <v>3</v>
      </c>
      <c r="W504" t="s">
        <v>54</v>
      </c>
      <c r="X504">
        <v>2</v>
      </c>
      <c r="Y504">
        <v>2</v>
      </c>
      <c r="Z504" t="s">
        <v>96</v>
      </c>
      <c r="AA504" t="s">
        <v>125</v>
      </c>
    </row>
    <row r="505" spans="1:27" x14ac:dyDescent="0.25">
      <c r="A505">
        <v>504</v>
      </c>
      <c r="B505" t="s">
        <v>639</v>
      </c>
      <c r="C505" s="1">
        <v>45088</v>
      </c>
      <c r="D505" s="2">
        <v>0.39700231481481479</v>
      </c>
      <c r="E505" t="s">
        <v>163</v>
      </c>
      <c r="F505">
        <v>39</v>
      </c>
      <c r="G505" t="s">
        <v>13</v>
      </c>
      <c r="H505" t="s">
        <v>20</v>
      </c>
      <c r="I505" t="s">
        <v>50</v>
      </c>
      <c r="J505" t="s">
        <v>54</v>
      </c>
      <c r="K505" t="s">
        <v>59</v>
      </c>
      <c r="L505" t="s">
        <v>65</v>
      </c>
      <c r="M505" t="s">
        <v>67</v>
      </c>
      <c r="N505">
        <v>1</v>
      </c>
      <c r="O505" t="s">
        <v>55</v>
      </c>
      <c r="P505" t="s">
        <v>73</v>
      </c>
      <c r="Q505" t="s">
        <v>76</v>
      </c>
      <c r="R505" t="s">
        <v>73</v>
      </c>
      <c r="S505" t="s">
        <v>55</v>
      </c>
      <c r="T505" t="s">
        <v>83</v>
      </c>
      <c r="U505" t="s">
        <v>55</v>
      </c>
      <c r="V505">
        <v>1</v>
      </c>
      <c r="W505" t="s">
        <v>55</v>
      </c>
      <c r="X505">
        <v>2</v>
      </c>
      <c r="Y505">
        <v>1</v>
      </c>
      <c r="Z505" t="s">
        <v>89</v>
      </c>
      <c r="AA505" t="s">
        <v>122</v>
      </c>
    </row>
    <row r="506" spans="1:27" x14ac:dyDescent="0.25">
      <c r="A506">
        <v>505</v>
      </c>
      <c r="B506" t="s">
        <v>640</v>
      </c>
      <c r="C506" s="1">
        <v>45088</v>
      </c>
      <c r="D506" s="2">
        <v>0.41216435185185185</v>
      </c>
      <c r="E506" t="s">
        <v>163</v>
      </c>
      <c r="F506">
        <v>32</v>
      </c>
      <c r="G506" t="s">
        <v>12</v>
      </c>
      <c r="H506" t="s">
        <v>20</v>
      </c>
      <c r="I506" t="s">
        <v>34</v>
      </c>
      <c r="J506" t="s">
        <v>53</v>
      </c>
      <c r="K506" t="s">
        <v>59</v>
      </c>
      <c r="L506" t="s">
        <v>52</v>
      </c>
      <c r="M506" t="s">
        <v>67</v>
      </c>
      <c r="N506">
        <v>1</v>
      </c>
      <c r="O506" t="s">
        <v>55</v>
      </c>
      <c r="P506" t="s">
        <v>54</v>
      </c>
      <c r="Q506" t="s">
        <v>76</v>
      </c>
      <c r="R506" t="s">
        <v>61</v>
      </c>
      <c r="S506" t="s">
        <v>55</v>
      </c>
      <c r="T506" t="s">
        <v>84</v>
      </c>
      <c r="U506" t="s">
        <v>55</v>
      </c>
      <c r="V506">
        <v>5</v>
      </c>
      <c r="W506" t="s">
        <v>55</v>
      </c>
      <c r="X506">
        <v>1</v>
      </c>
      <c r="Y506">
        <v>2</v>
      </c>
      <c r="Z506" t="s">
        <v>90</v>
      </c>
      <c r="AA506" t="s">
        <v>100</v>
      </c>
    </row>
    <row r="507" spans="1:27" x14ac:dyDescent="0.25">
      <c r="A507">
        <v>506</v>
      </c>
      <c r="B507" t="s">
        <v>641</v>
      </c>
      <c r="C507" s="1">
        <v>45088</v>
      </c>
      <c r="D507" s="2">
        <v>8.8645833333333326E-2</v>
      </c>
      <c r="E507" t="s">
        <v>121</v>
      </c>
      <c r="F507">
        <v>36</v>
      </c>
      <c r="G507" t="s">
        <v>12</v>
      </c>
      <c r="H507" t="s">
        <v>18</v>
      </c>
      <c r="I507" t="s">
        <v>50</v>
      </c>
      <c r="J507" t="s">
        <v>53</v>
      </c>
      <c r="K507" t="s">
        <v>61</v>
      </c>
      <c r="L507" t="s">
        <v>65</v>
      </c>
      <c r="M507" t="s">
        <v>67</v>
      </c>
      <c r="N507">
        <v>1</v>
      </c>
      <c r="O507" t="s">
        <v>69</v>
      </c>
      <c r="P507" t="s">
        <v>54</v>
      </c>
      <c r="Q507" t="s">
        <v>52</v>
      </c>
      <c r="R507" t="s">
        <v>54</v>
      </c>
      <c r="S507" t="s">
        <v>53</v>
      </c>
      <c r="T507" t="s">
        <v>61</v>
      </c>
      <c r="U507" t="s">
        <v>55</v>
      </c>
      <c r="V507">
        <v>2</v>
      </c>
      <c r="W507" t="s">
        <v>55</v>
      </c>
      <c r="X507">
        <v>1</v>
      </c>
      <c r="Y507">
        <v>2</v>
      </c>
      <c r="Z507" t="s">
        <v>96</v>
      </c>
      <c r="AA507" t="s">
        <v>125</v>
      </c>
    </row>
    <row r="508" spans="1:27" x14ac:dyDescent="0.25">
      <c r="A508">
        <v>507</v>
      </c>
      <c r="B508" t="s">
        <v>642</v>
      </c>
      <c r="C508" s="1">
        <v>45088</v>
      </c>
      <c r="D508" s="2">
        <v>0.38585648148148149</v>
      </c>
      <c r="E508" t="s">
        <v>121</v>
      </c>
      <c r="F508">
        <v>40</v>
      </c>
      <c r="G508" t="s">
        <v>12</v>
      </c>
      <c r="H508" t="s">
        <v>20</v>
      </c>
      <c r="I508" t="s">
        <v>32</v>
      </c>
      <c r="J508" t="s">
        <v>55</v>
      </c>
      <c r="K508" t="s">
        <v>61</v>
      </c>
      <c r="L508" t="s">
        <v>63</v>
      </c>
      <c r="M508" t="s">
        <v>67</v>
      </c>
      <c r="N508">
        <v>4</v>
      </c>
      <c r="O508" t="s">
        <v>55</v>
      </c>
      <c r="P508" t="s">
        <v>54</v>
      </c>
      <c r="Q508" t="s">
        <v>76</v>
      </c>
      <c r="R508" t="s">
        <v>54</v>
      </c>
      <c r="S508" t="s">
        <v>55</v>
      </c>
      <c r="T508" t="s">
        <v>61</v>
      </c>
      <c r="U508" t="s">
        <v>54</v>
      </c>
      <c r="V508">
        <v>5</v>
      </c>
      <c r="W508" t="s">
        <v>55</v>
      </c>
      <c r="X508">
        <v>5</v>
      </c>
      <c r="Y508">
        <v>4</v>
      </c>
      <c r="Z508" t="s">
        <v>93</v>
      </c>
      <c r="AA508" t="s">
        <v>98</v>
      </c>
    </row>
    <row r="509" spans="1:27" x14ac:dyDescent="0.25">
      <c r="A509">
        <v>508</v>
      </c>
      <c r="B509" t="s">
        <v>643</v>
      </c>
      <c r="C509" s="1">
        <v>45088</v>
      </c>
      <c r="D509" s="2">
        <v>0.44638888888888889</v>
      </c>
      <c r="E509" t="s">
        <v>121</v>
      </c>
      <c r="F509">
        <v>23</v>
      </c>
      <c r="G509" t="s">
        <v>13</v>
      </c>
      <c r="H509" t="s">
        <v>20</v>
      </c>
      <c r="I509" t="s">
        <v>32</v>
      </c>
      <c r="J509" t="s">
        <v>54</v>
      </c>
      <c r="K509" t="s">
        <v>61</v>
      </c>
      <c r="L509" t="s">
        <v>64</v>
      </c>
      <c r="M509" t="s">
        <v>66</v>
      </c>
      <c r="N509">
        <v>3</v>
      </c>
      <c r="O509" t="s">
        <v>53</v>
      </c>
      <c r="P509" t="s">
        <v>54</v>
      </c>
      <c r="Q509" t="s">
        <v>76</v>
      </c>
      <c r="R509" t="s">
        <v>54</v>
      </c>
      <c r="S509" t="s">
        <v>53</v>
      </c>
      <c r="T509" t="s">
        <v>83</v>
      </c>
      <c r="U509" t="s">
        <v>55</v>
      </c>
      <c r="V509">
        <v>3</v>
      </c>
      <c r="W509" t="s">
        <v>54</v>
      </c>
      <c r="X509">
        <v>3</v>
      </c>
      <c r="Y509">
        <v>1</v>
      </c>
      <c r="Z509" t="s">
        <v>93</v>
      </c>
      <c r="AA509" t="s">
        <v>98</v>
      </c>
    </row>
    <row r="510" spans="1:27" x14ac:dyDescent="0.25">
      <c r="A510">
        <v>509</v>
      </c>
      <c r="B510" t="s">
        <v>644</v>
      </c>
      <c r="C510" s="1">
        <v>45088</v>
      </c>
      <c r="D510" s="2">
        <v>0.44674768518518521</v>
      </c>
      <c r="E510" t="s">
        <v>121</v>
      </c>
      <c r="F510">
        <v>45</v>
      </c>
      <c r="G510" t="s">
        <v>12</v>
      </c>
      <c r="H510" t="s">
        <v>21</v>
      </c>
      <c r="I510" t="s">
        <v>22</v>
      </c>
      <c r="J510" t="s">
        <v>54</v>
      </c>
      <c r="K510" t="s">
        <v>17</v>
      </c>
      <c r="L510" t="s">
        <v>63</v>
      </c>
      <c r="M510" t="s">
        <v>66</v>
      </c>
      <c r="N510">
        <v>3</v>
      </c>
      <c r="O510" t="s">
        <v>69</v>
      </c>
      <c r="P510" t="s">
        <v>61</v>
      </c>
      <c r="Q510" t="s">
        <v>75</v>
      </c>
      <c r="R510" t="s">
        <v>61</v>
      </c>
      <c r="S510" t="s">
        <v>55</v>
      </c>
      <c r="T510" t="s">
        <v>83</v>
      </c>
      <c r="U510" t="s">
        <v>54</v>
      </c>
      <c r="V510">
        <v>3</v>
      </c>
      <c r="W510" t="s">
        <v>54</v>
      </c>
      <c r="X510">
        <v>1</v>
      </c>
      <c r="Y510">
        <v>1</v>
      </c>
      <c r="Z510" t="s">
        <v>90</v>
      </c>
      <c r="AA510" t="s">
        <v>122</v>
      </c>
    </row>
    <row r="511" spans="1:27" x14ac:dyDescent="0.25">
      <c r="A511">
        <v>510</v>
      </c>
      <c r="B511" t="s">
        <v>645</v>
      </c>
      <c r="C511" s="1">
        <v>45088</v>
      </c>
      <c r="D511" s="2">
        <v>0.44723379629629628</v>
      </c>
      <c r="E511" t="s">
        <v>121</v>
      </c>
      <c r="F511">
        <v>45</v>
      </c>
      <c r="G511" t="s">
        <v>14</v>
      </c>
      <c r="H511" t="s">
        <v>17</v>
      </c>
      <c r="I511" t="s">
        <v>32</v>
      </c>
      <c r="J511" t="s">
        <v>55</v>
      </c>
      <c r="K511" t="s">
        <v>60</v>
      </c>
      <c r="L511" t="s">
        <v>65</v>
      </c>
      <c r="M511" t="s">
        <v>67</v>
      </c>
      <c r="N511">
        <v>2</v>
      </c>
      <c r="O511" t="s">
        <v>55</v>
      </c>
      <c r="P511" t="s">
        <v>73</v>
      </c>
      <c r="Q511" t="s">
        <v>77</v>
      </c>
      <c r="R511" t="s">
        <v>71</v>
      </c>
      <c r="S511" t="s">
        <v>55</v>
      </c>
      <c r="T511" t="s">
        <v>82</v>
      </c>
      <c r="U511" t="s">
        <v>55</v>
      </c>
      <c r="V511">
        <v>1</v>
      </c>
      <c r="W511" t="s">
        <v>55</v>
      </c>
      <c r="X511">
        <v>1</v>
      </c>
      <c r="Y511">
        <v>1</v>
      </c>
      <c r="Z511" t="s">
        <v>96</v>
      </c>
      <c r="AA511" t="s">
        <v>125</v>
      </c>
    </row>
    <row r="512" spans="1:27" x14ac:dyDescent="0.25">
      <c r="A512">
        <v>511</v>
      </c>
      <c r="B512" t="s">
        <v>646</v>
      </c>
      <c r="C512" s="1">
        <v>45088</v>
      </c>
      <c r="D512" s="2">
        <v>0.44775462962962964</v>
      </c>
      <c r="E512" t="s">
        <v>121</v>
      </c>
      <c r="F512">
        <v>45</v>
      </c>
      <c r="G512" t="s">
        <v>14</v>
      </c>
      <c r="H512" t="s">
        <v>17</v>
      </c>
      <c r="I512" t="s">
        <v>22</v>
      </c>
      <c r="J512" t="s">
        <v>55</v>
      </c>
      <c r="K512" t="s">
        <v>17</v>
      </c>
      <c r="L512" t="s">
        <v>64</v>
      </c>
      <c r="M512" t="s">
        <v>67</v>
      </c>
      <c r="N512">
        <v>2</v>
      </c>
      <c r="O512" t="s">
        <v>69</v>
      </c>
      <c r="P512" t="s">
        <v>54</v>
      </c>
      <c r="Q512" t="s">
        <v>76</v>
      </c>
      <c r="R512" t="s">
        <v>54</v>
      </c>
      <c r="S512" t="s">
        <v>55</v>
      </c>
      <c r="T512" t="s">
        <v>84</v>
      </c>
      <c r="U512" t="s">
        <v>54</v>
      </c>
      <c r="V512">
        <v>2</v>
      </c>
      <c r="W512" t="s">
        <v>54</v>
      </c>
      <c r="X512">
        <v>2</v>
      </c>
      <c r="Y512">
        <v>1</v>
      </c>
      <c r="Z512" t="s">
        <v>96</v>
      </c>
      <c r="AA512" t="s">
        <v>125</v>
      </c>
    </row>
    <row r="513" spans="1:27" x14ac:dyDescent="0.25">
      <c r="A513">
        <v>512</v>
      </c>
      <c r="B513" t="s">
        <v>647</v>
      </c>
      <c r="C513" s="1">
        <v>45088</v>
      </c>
      <c r="D513" s="2">
        <v>0.44831018518518517</v>
      </c>
      <c r="E513" t="s">
        <v>121</v>
      </c>
      <c r="F513">
        <v>45</v>
      </c>
      <c r="G513" t="s">
        <v>14</v>
      </c>
      <c r="H513" t="s">
        <v>17</v>
      </c>
      <c r="I513" t="s">
        <v>44</v>
      </c>
      <c r="J513" t="s">
        <v>55</v>
      </c>
      <c r="K513" t="s">
        <v>60</v>
      </c>
      <c r="L513" t="s">
        <v>65</v>
      </c>
      <c r="M513" t="s">
        <v>67</v>
      </c>
      <c r="N513">
        <v>1</v>
      </c>
      <c r="O513" t="s">
        <v>69</v>
      </c>
      <c r="P513" t="s">
        <v>73</v>
      </c>
      <c r="Q513" t="s">
        <v>76</v>
      </c>
      <c r="R513" t="s">
        <v>73</v>
      </c>
      <c r="S513" t="s">
        <v>55</v>
      </c>
      <c r="T513" t="s">
        <v>82</v>
      </c>
      <c r="U513" t="s">
        <v>53</v>
      </c>
      <c r="V513">
        <v>1</v>
      </c>
      <c r="W513" t="s">
        <v>54</v>
      </c>
      <c r="X513">
        <v>3</v>
      </c>
      <c r="Y513">
        <v>1</v>
      </c>
      <c r="Z513" t="s">
        <v>93</v>
      </c>
      <c r="AA513" t="s">
        <v>122</v>
      </c>
    </row>
    <row r="514" spans="1:27" x14ac:dyDescent="0.25">
      <c r="A514">
        <v>513</v>
      </c>
      <c r="B514" t="s">
        <v>648</v>
      </c>
      <c r="C514" s="1">
        <v>45088</v>
      </c>
      <c r="D514" s="2">
        <v>0.44979166666666665</v>
      </c>
      <c r="E514" t="s">
        <v>121</v>
      </c>
      <c r="F514">
        <v>45</v>
      </c>
      <c r="G514" t="s">
        <v>12</v>
      </c>
      <c r="H514" t="s">
        <v>17</v>
      </c>
      <c r="I514" t="s">
        <v>32</v>
      </c>
      <c r="J514" t="s">
        <v>53</v>
      </c>
      <c r="K514" t="s">
        <v>60</v>
      </c>
      <c r="L514" t="s">
        <v>63</v>
      </c>
      <c r="M514" t="s">
        <v>66</v>
      </c>
      <c r="N514">
        <v>1</v>
      </c>
      <c r="O514" t="s">
        <v>53</v>
      </c>
      <c r="P514" t="s">
        <v>54</v>
      </c>
      <c r="Q514" t="s">
        <v>76</v>
      </c>
      <c r="R514" t="s">
        <v>72</v>
      </c>
      <c r="S514" t="s">
        <v>53</v>
      </c>
      <c r="T514" t="s">
        <v>83</v>
      </c>
      <c r="U514" t="s">
        <v>54</v>
      </c>
      <c r="V514">
        <v>4</v>
      </c>
      <c r="W514" t="s">
        <v>53</v>
      </c>
      <c r="X514">
        <v>4</v>
      </c>
      <c r="Y514">
        <v>4</v>
      </c>
      <c r="Z514" t="s">
        <v>95</v>
      </c>
      <c r="AA514" t="s">
        <v>100</v>
      </c>
    </row>
    <row r="515" spans="1:27" x14ac:dyDescent="0.25">
      <c r="A515">
        <v>514</v>
      </c>
      <c r="B515" t="s">
        <v>649</v>
      </c>
      <c r="C515" s="1">
        <v>45088</v>
      </c>
      <c r="D515" s="2">
        <v>0.4503125</v>
      </c>
      <c r="E515" t="s">
        <v>121</v>
      </c>
      <c r="F515">
        <v>32</v>
      </c>
      <c r="G515" t="s">
        <v>13</v>
      </c>
      <c r="H515" t="s">
        <v>20</v>
      </c>
      <c r="I515" t="s">
        <v>33</v>
      </c>
      <c r="J515" t="s">
        <v>53</v>
      </c>
      <c r="K515" t="s">
        <v>61</v>
      </c>
      <c r="L515" t="s">
        <v>52</v>
      </c>
      <c r="M515" t="s">
        <v>66</v>
      </c>
      <c r="N515">
        <v>4</v>
      </c>
      <c r="O515" t="s">
        <v>69</v>
      </c>
      <c r="P515" t="s">
        <v>61</v>
      </c>
      <c r="Q515" t="s">
        <v>77</v>
      </c>
      <c r="R515" t="s">
        <v>54</v>
      </c>
      <c r="S515" t="s">
        <v>55</v>
      </c>
      <c r="T515" t="s">
        <v>84</v>
      </c>
      <c r="U515" t="s">
        <v>53</v>
      </c>
      <c r="V515">
        <v>2</v>
      </c>
      <c r="W515" t="s">
        <v>53</v>
      </c>
      <c r="X515">
        <v>3</v>
      </c>
      <c r="Y515">
        <v>5</v>
      </c>
      <c r="Z515" t="s">
        <v>90</v>
      </c>
      <c r="AA515" t="s">
        <v>98</v>
      </c>
    </row>
    <row r="516" spans="1:27" x14ac:dyDescent="0.25">
      <c r="A516">
        <v>515</v>
      </c>
      <c r="B516" t="s">
        <v>650</v>
      </c>
      <c r="C516" s="1">
        <v>45088</v>
      </c>
      <c r="D516" s="2">
        <v>0.45075231481481481</v>
      </c>
      <c r="E516" t="s">
        <v>121</v>
      </c>
      <c r="F516">
        <v>34</v>
      </c>
      <c r="G516" t="s">
        <v>14</v>
      </c>
      <c r="H516" t="s">
        <v>20</v>
      </c>
      <c r="I516" t="s">
        <v>50</v>
      </c>
      <c r="J516" t="s">
        <v>54</v>
      </c>
      <c r="K516" t="s">
        <v>17</v>
      </c>
      <c r="L516" t="s">
        <v>64</v>
      </c>
      <c r="M516" t="s">
        <v>67</v>
      </c>
      <c r="N516">
        <v>2</v>
      </c>
      <c r="O516" t="s">
        <v>55</v>
      </c>
      <c r="P516" t="s">
        <v>54</v>
      </c>
      <c r="Q516" t="s">
        <v>75</v>
      </c>
      <c r="R516" t="s">
        <v>54</v>
      </c>
      <c r="S516" t="s">
        <v>53</v>
      </c>
      <c r="T516" t="s">
        <v>61</v>
      </c>
      <c r="U516" t="s">
        <v>53</v>
      </c>
      <c r="V516">
        <v>3</v>
      </c>
      <c r="W516" t="s">
        <v>53</v>
      </c>
      <c r="X516">
        <v>3</v>
      </c>
      <c r="Y516">
        <v>2</v>
      </c>
      <c r="Z516" t="s">
        <v>90</v>
      </c>
      <c r="AA516" t="s">
        <v>122</v>
      </c>
    </row>
    <row r="517" spans="1:27" x14ac:dyDescent="0.25">
      <c r="A517">
        <v>516</v>
      </c>
      <c r="B517" t="s">
        <v>651</v>
      </c>
      <c r="C517" s="1">
        <v>45088</v>
      </c>
      <c r="D517" s="2">
        <v>0.45126157407407408</v>
      </c>
      <c r="E517" t="s">
        <v>121</v>
      </c>
      <c r="F517">
        <v>54</v>
      </c>
      <c r="G517" t="s">
        <v>13</v>
      </c>
      <c r="H517" t="s">
        <v>17</v>
      </c>
      <c r="I517" t="s">
        <v>45</v>
      </c>
      <c r="J517" t="s">
        <v>54</v>
      </c>
      <c r="K517" t="s">
        <v>17</v>
      </c>
      <c r="L517" t="s">
        <v>63</v>
      </c>
      <c r="M517" t="s">
        <v>66</v>
      </c>
      <c r="N517">
        <v>4</v>
      </c>
      <c r="O517" t="s">
        <v>69</v>
      </c>
      <c r="P517" t="s">
        <v>54</v>
      </c>
      <c r="Q517" t="s">
        <v>75</v>
      </c>
      <c r="R517" t="s">
        <v>54</v>
      </c>
      <c r="S517" t="s">
        <v>53</v>
      </c>
      <c r="T517" t="s">
        <v>84</v>
      </c>
      <c r="U517" t="s">
        <v>53</v>
      </c>
      <c r="V517">
        <v>3</v>
      </c>
      <c r="W517" t="s">
        <v>53</v>
      </c>
      <c r="X517">
        <v>2</v>
      </c>
      <c r="Y517">
        <v>3</v>
      </c>
      <c r="Z517" t="s">
        <v>90</v>
      </c>
      <c r="AA517" t="s">
        <v>122</v>
      </c>
    </row>
    <row r="518" spans="1:27" x14ac:dyDescent="0.25">
      <c r="A518">
        <v>517</v>
      </c>
      <c r="B518" t="s">
        <v>652</v>
      </c>
      <c r="C518" s="1">
        <v>45088</v>
      </c>
      <c r="D518" s="2">
        <v>0.45189814814814816</v>
      </c>
      <c r="E518" t="s">
        <v>121</v>
      </c>
      <c r="F518">
        <v>25</v>
      </c>
      <c r="G518" t="s">
        <v>13</v>
      </c>
      <c r="H518" t="s">
        <v>21</v>
      </c>
      <c r="I518" t="s">
        <v>27</v>
      </c>
      <c r="J518" t="s">
        <v>53</v>
      </c>
      <c r="K518" t="s">
        <v>17</v>
      </c>
      <c r="L518" t="s">
        <v>65</v>
      </c>
      <c r="M518" t="s">
        <v>67</v>
      </c>
      <c r="N518">
        <v>3</v>
      </c>
      <c r="O518" t="s">
        <v>69</v>
      </c>
      <c r="P518" t="s">
        <v>73</v>
      </c>
      <c r="Q518" t="s">
        <v>76</v>
      </c>
      <c r="R518" t="s">
        <v>54</v>
      </c>
      <c r="S518" t="s">
        <v>53</v>
      </c>
      <c r="T518" t="s">
        <v>82</v>
      </c>
      <c r="U518" t="s">
        <v>54</v>
      </c>
      <c r="V518">
        <v>3</v>
      </c>
      <c r="W518" t="s">
        <v>53</v>
      </c>
      <c r="X518">
        <v>2</v>
      </c>
      <c r="Y518">
        <v>2</v>
      </c>
      <c r="Z518" t="s">
        <v>93</v>
      </c>
      <c r="AA518" t="s">
        <v>98</v>
      </c>
    </row>
    <row r="519" spans="1:27" x14ac:dyDescent="0.25">
      <c r="A519">
        <v>518</v>
      </c>
      <c r="B519" t="s">
        <v>653</v>
      </c>
      <c r="C519" s="1">
        <v>45088</v>
      </c>
      <c r="D519" s="2">
        <v>0.45239583333333333</v>
      </c>
      <c r="E519" t="s">
        <v>121</v>
      </c>
      <c r="F519">
        <v>26</v>
      </c>
      <c r="G519" t="s">
        <v>8</v>
      </c>
      <c r="H519" t="s">
        <v>20</v>
      </c>
      <c r="I519" t="s">
        <v>34</v>
      </c>
      <c r="J519" t="s">
        <v>53</v>
      </c>
      <c r="K519" t="s">
        <v>60</v>
      </c>
      <c r="L519" t="s">
        <v>64</v>
      </c>
      <c r="M519" t="s">
        <v>66</v>
      </c>
      <c r="N519">
        <v>4</v>
      </c>
      <c r="O519" t="s">
        <v>69</v>
      </c>
      <c r="P519" t="s">
        <v>73</v>
      </c>
      <c r="Q519" t="s">
        <v>76</v>
      </c>
      <c r="R519" t="s">
        <v>61</v>
      </c>
      <c r="S519" t="s">
        <v>53</v>
      </c>
      <c r="T519" t="s">
        <v>84</v>
      </c>
      <c r="U519" t="s">
        <v>54</v>
      </c>
      <c r="V519">
        <v>3</v>
      </c>
      <c r="W519" t="s">
        <v>53</v>
      </c>
      <c r="X519">
        <v>2</v>
      </c>
      <c r="Y519">
        <v>2</v>
      </c>
      <c r="Z519" t="s">
        <v>93</v>
      </c>
      <c r="AA519" t="s">
        <v>125</v>
      </c>
    </row>
    <row r="520" spans="1:27" x14ac:dyDescent="0.25">
      <c r="A520">
        <v>519</v>
      </c>
      <c r="B520" t="s">
        <v>654</v>
      </c>
      <c r="C520" s="1">
        <v>45088</v>
      </c>
      <c r="D520" s="2">
        <v>0.45284722222222223</v>
      </c>
      <c r="E520" t="s">
        <v>121</v>
      </c>
      <c r="F520">
        <v>36</v>
      </c>
      <c r="G520" t="s">
        <v>12</v>
      </c>
      <c r="H520" t="s">
        <v>17</v>
      </c>
      <c r="I520" t="s">
        <v>26</v>
      </c>
      <c r="J520" t="s">
        <v>53</v>
      </c>
      <c r="K520" t="s">
        <v>59</v>
      </c>
      <c r="L520" t="s">
        <v>63</v>
      </c>
      <c r="M520" t="s">
        <v>66</v>
      </c>
      <c r="N520">
        <v>3</v>
      </c>
      <c r="O520" t="s">
        <v>53</v>
      </c>
      <c r="P520" t="s">
        <v>54</v>
      </c>
      <c r="Q520" t="s">
        <v>76</v>
      </c>
      <c r="R520" t="s">
        <v>73</v>
      </c>
      <c r="S520" t="s">
        <v>55</v>
      </c>
      <c r="T520" t="s">
        <v>83</v>
      </c>
      <c r="U520" t="s">
        <v>54</v>
      </c>
      <c r="V520">
        <v>3</v>
      </c>
      <c r="W520" t="s">
        <v>53</v>
      </c>
      <c r="X520">
        <v>2</v>
      </c>
      <c r="Y520">
        <v>2</v>
      </c>
      <c r="Z520" t="s">
        <v>90</v>
      </c>
      <c r="AA520" t="s">
        <v>122</v>
      </c>
    </row>
    <row r="521" spans="1:27" x14ac:dyDescent="0.25">
      <c r="A521">
        <v>520</v>
      </c>
      <c r="B521" t="s">
        <v>655</v>
      </c>
      <c r="C521" s="1">
        <v>45088</v>
      </c>
      <c r="D521" s="2">
        <v>0.45332175925925927</v>
      </c>
      <c r="E521" t="s">
        <v>121</v>
      </c>
      <c r="F521">
        <v>22</v>
      </c>
      <c r="G521" t="s">
        <v>13</v>
      </c>
      <c r="H521" t="s">
        <v>20</v>
      </c>
      <c r="I521" t="s">
        <v>33</v>
      </c>
      <c r="J521" t="s">
        <v>54</v>
      </c>
      <c r="K521" t="s">
        <v>17</v>
      </c>
      <c r="L521" t="s">
        <v>65</v>
      </c>
      <c r="M521" t="s">
        <v>66</v>
      </c>
      <c r="N521">
        <v>2</v>
      </c>
      <c r="O521" t="s">
        <v>53</v>
      </c>
      <c r="P521" t="s">
        <v>73</v>
      </c>
      <c r="Q521" t="s">
        <v>76</v>
      </c>
      <c r="R521" t="s">
        <v>71</v>
      </c>
      <c r="S521" t="s">
        <v>53</v>
      </c>
      <c r="T521" t="s">
        <v>84</v>
      </c>
      <c r="U521" t="s">
        <v>54</v>
      </c>
      <c r="V521">
        <v>2</v>
      </c>
      <c r="W521" t="s">
        <v>53</v>
      </c>
      <c r="X521">
        <v>2</v>
      </c>
      <c r="Y521">
        <v>2</v>
      </c>
      <c r="Z521" t="s">
        <v>90</v>
      </c>
      <c r="AA521" t="s">
        <v>98</v>
      </c>
    </row>
    <row r="522" spans="1:27" x14ac:dyDescent="0.25">
      <c r="A522">
        <v>521</v>
      </c>
      <c r="B522" t="s">
        <v>656</v>
      </c>
      <c r="C522" s="1">
        <v>45088</v>
      </c>
      <c r="D522" s="2">
        <v>0.45398148148148149</v>
      </c>
      <c r="E522" t="s">
        <v>121</v>
      </c>
      <c r="F522">
        <v>34</v>
      </c>
      <c r="G522" t="s">
        <v>12</v>
      </c>
      <c r="H522" t="s">
        <v>17</v>
      </c>
      <c r="I522" t="s">
        <v>32</v>
      </c>
      <c r="J522" t="s">
        <v>54</v>
      </c>
      <c r="K522" t="s">
        <v>59</v>
      </c>
      <c r="L522" t="s">
        <v>64</v>
      </c>
      <c r="M522" t="s">
        <v>66</v>
      </c>
      <c r="N522">
        <v>1</v>
      </c>
      <c r="O522" t="s">
        <v>55</v>
      </c>
      <c r="P522" t="s">
        <v>73</v>
      </c>
      <c r="Q522" t="s">
        <v>76</v>
      </c>
      <c r="R522" t="s">
        <v>71</v>
      </c>
      <c r="S522" t="s">
        <v>55</v>
      </c>
      <c r="T522" t="s">
        <v>83</v>
      </c>
      <c r="U522" t="s">
        <v>54</v>
      </c>
      <c r="V522">
        <v>2</v>
      </c>
      <c r="W522" t="s">
        <v>54</v>
      </c>
      <c r="X522">
        <v>2</v>
      </c>
      <c r="Y522">
        <v>2</v>
      </c>
      <c r="Z522" t="s">
        <v>90</v>
      </c>
      <c r="AA522" t="s">
        <v>125</v>
      </c>
    </row>
    <row r="523" spans="1:27" x14ac:dyDescent="0.25">
      <c r="A523">
        <v>522</v>
      </c>
      <c r="B523" t="s">
        <v>657</v>
      </c>
      <c r="C523" s="1">
        <v>45088</v>
      </c>
      <c r="D523" s="2">
        <v>0.45454861111111111</v>
      </c>
      <c r="E523" t="s">
        <v>121</v>
      </c>
      <c r="F523">
        <v>35</v>
      </c>
      <c r="G523" t="s">
        <v>12</v>
      </c>
      <c r="H523" t="s">
        <v>17</v>
      </c>
      <c r="I523" t="s">
        <v>26</v>
      </c>
      <c r="J523" t="s">
        <v>53</v>
      </c>
      <c r="K523" t="s">
        <v>17</v>
      </c>
      <c r="L523" t="s">
        <v>63</v>
      </c>
      <c r="M523" t="s">
        <v>67</v>
      </c>
      <c r="N523">
        <v>3</v>
      </c>
      <c r="O523" t="s">
        <v>53</v>
      </c>
      <c r="P523" t="s">
        <v>54</v>
      </c>
      <c r="Q523" t="s">
        <v>75</v>
      </c>
      <c r="R523" t="s">
        <v>73</v>
      </c>
      <c r="S523" t="s">
        <v>53</v>
      </c>
      <c r="T523" t="s">
        <v>61</v>
      </c>
      <c r="U523" t="s">
        <v>54</v>
      </c>
      <c r="V523">
        <v>2</v>
      </c>
      <c r="W523" t="s">
        <v>54</v>
      </c>
      <c r="X523">
        <v>2</v>
      </c>
      <c r="Y523">
        <v>3</v>
      </c>
      <c r="Z523" t="s">
        <v>96</v>
      </c>
      <c r="AA523" t="s">
        <v>98</v>
      </c>
    </row>
    <row r="524" spans="1:27" x14ac:dyDescent="0.25">
      <c r="A524">
        <v>523</v>
      </c>
      <c r="B524" t="s">
        <v>658</v>
      </c>
      <c r="C524" s="1">
        <v>45088</v>
      </c>
      <c r="D524" s="2">
        <v>0.45553240740740741</v>
      </c>
      <c r="E524" t="s">
        <v>121</v>
      </c>
      <c r="F524">
        <v>34</v>
      </c>
      <c r="G524" t="s">
        <v>14</v>
      </c>
      <c r="H524" t="s">
        <v>17</v>
      </c>
      <c r="I524" t="s">
        <v>40</v>
      </c>
      <c r="J524" t="s">
        <v>54</v>
      </c>
      <c r="K524" t="s">
        <v>59</v>
      </c>
      <c r="L524" t="s">
        <v>63</v>
      </c>
      <c r="M524" t="s">
        <v>67</v>
      </c>
      <c r="N524">
        <v>4</v>
      </c>
      <c r="O524" t="s">
        <v>53</v>
      </c>
      <c r="P524" t="s">
        <v>54</v>
      </c>
      <c r="Q524" t="s">
        <v>75</v>
      </c>
      <c r="R524" t="s">
        <v>54</v>
      </c>
      <c r="S524" t="s">
        <v>53</v>
      </c>
      <c r="T524" t="s">
        <v>82</v>
      </c>
      <c r="U524" t="s">
        <v>54</v>
      </c>
      <c r="V524">
        <v>2</v>
      </c>
      <c r="W524" t="s">
        <v>54</v>
      </c>
      <c r="X524">
        <v>5</v>
      </c>
      <c r="Y524">
        <v>4</v>
      </c>
      <c r="Z524" t="s">
        <v>90</v>
      </c>
      <c r="AA524" t="s">
        <v>122</v>
      </c>
    </row>
    <row r="525" spans="1:27" x14ac:dyDescent="0.25">
      <c r="A525">
        <v>524</v>
      </c>
      <c r="B525" t="s">
        <v>659</v>
      </c>
      <c r="C525" s="1">
        <v>45088</v>
      </c>
      <c r="D525" s="2">
        <v>0.45622685185185186</v>
      </c>
      <c r="E525" t="s">
        <v>121</v>
      </c>
      <c r="F525">
        <v>21</v>
      </c>
      <c r="G525" t="s">
        <v>8</v>
      </c>
      <c r="H525" t="s">
        <v>19</v>
      </c>
      <c r="I525" t="s">
        <v>39</v>
      </c>
      <c r="J525" t="s">
        <v>53</v>
      </c>
      <c r="K525" t="s">
        <v>17</v>
      </c>
      <c r="L525" t="s">
        <v>63</v>
      </c>
      <c r="M525" t="s">
        <v>66</v>
      </c>
      <c r="N525">
        <v>4</v>
      </c>
      <c r="O525" t="s">
        <v>53</v>
      </c>
      <c r="P525" t="s">
        <v>61</v>
      </c>
      <c r="Q525" t="s">
        <v>75</v>
      </c>
      <c r="R525" t="s">
        <v>54</v>
      </c>
      <c r="S525" t="s">
        <v>53</v>
      </c>
      <c r="T525" t="s">
        <v>72</v>
      </c>
      <c r="U525" t="s">
        <v>53</v>
      </c>
      <c r="V525">
        <v>5</v>
      </c>
      <c r="W525" t="s">
        <v>53</v>
      </c>
      <c r="X525">
        <v>5</v>
      </c>
      <c r="Y525">
        <v>4</v>
      </c>
      <c r="Z525" t="s">
        <v>93</v>
      </c>
      <c r="AA525" t="s">
        <v>125</v>
      </c>
    </row>
    <row r="526" spans="1:27" x14ac:dyDescent="0.25">
      <c r="A526">
        <v>525</v>
      </c>
      <c r="B526" t="s">
        <v>660</v>
      </c>
      <c r="C526" s="1">
        <v>45088</v>
      </c>
      <c r="D526" s="2">
        <v>0.45664351851851853</v>
      </c>
      <c r="E526" t="s">
        <v>121</v>
      </c>
      <c r="F526">
        <v>24</v>
      </c>
      <c r="G526" t="s">
        <v>12</v>
      </c>
      <c r="H526" t="s">
        <v>17</v>
      </c>
      <c r="I526" t="s">
        <v>26</v>
      </c>
      <c r="J526" t="s">
        <v>53</v>
      </c>
      <c r="K526" t="s">
        <v>61</v>
      </c>
      <c r="L526" t="s">
        <v>52</v>
      </c>
      <c r="M526" t="s">
        <v>66</v>
      </c>
      <c r="N526">
        <v>5</v>
      </c>
      <c r="O526" t="s">
        <v>53</v>
      </c>
      <c r="P526" t="s">
        <v>72</v>
      </c>
      <c r="Q526" t="s">
        <v>52</v>
      </c>
      <c r="R526" t="s">
        <v>72</v>
      </c>
      <c r="S526" t="s">
        <v>53</v>
      </c>
      <c r="T526" t="s">
        <v>72</v>
      </c>
      <c r="U526" t="s">
        <v>53</v>
      </c>
      <c r="V526">
        <v>5</v>
      </c>
      <c r="W526" t="s">
        <v>53</v>
      </c>
      <c r="X526">
        <v>5</v>
      </c>
      <c r="Y526">
        <v>5</v>
      </c>
      <c r="Z526" t="s">
        <v>95</v>
      </c>
      <c r="AA526" t="s">
        <v>122</v>
      </c>
    </row>
    <row r="527" spans="1:27" x14ac:dyDescent="0.25">
      <c r="A527">
        <v>526</v>
      </c>
      <c r="B527" t="s">
        <v>661</v>
      </c>
      <c r="C527" s="1">
        <v>45088</v>
      </c>
      <c r="D527" s="2">
        <v>0.45704861111111111</v>
      </c>
      <c r="E527" t="s">
        <v>121</v>
      </c>
      <c r="F527">
        <v>26</v>
      </c>
      <c r="G527" t="s">
        <v>14</v>
      </c>
      <c r="H527" t="s">
        <v>18</v>
      </c>
      <c r="I527" t="s">
        <v>51</v>
      </c>
      <c r="J527" t="s">
        <v>53</v>
      </c>
      <c r="K527" t="s">
        <v>61</v>
      </c>
      <c r="L527" t="s">
        <v>52</v>
      </c>
      <c r="M527" t="s">
        <v>66</v>
      </c>
      <c r="N527">
        <v>5</v>
      </c>
      <c r="O527" t="s">
        <v>53</v>
      </c>
      <c r="P527" t="s">
        <v>72</v>
      </c>
      <c r="Q527" t="s">
        <v>52</v>
      </c>
      <c r="R527" t="s">
        <v>72</v>
      </c>
      <c r="S527" t="s">
        <v>53</v>
      </c>
      <c r="T527" t="s">
        <v>72</v>
      </c>
      <c r="U527" t="s">
        <v>53</v>
      </c>
      <c r="V527">
        <v>5</v>
      </c>
      <c r="W527" t="s">
        <v>53</v>
      </c>
      <c r="X527">
        <v>5</v>
      </c>
      <c r="Y527">
        <v>5</v>
      </c>
      <c r="Z527" t="s">
        <v>95</v>
      </c>
      <c r="AA527" t="s">
        <v>125</v>
      </c>
    </row>
    <row r="528" spans="1:27" x14ac:dyDescent="0.25">
      <c r="A528">
        <v>527</v>
      </c>
      <c r="B528" t="s">
        <v>662</v>
      </c>
      <c r="C528" s="1">
        <v>45088</v>
      </c>
      <c r="D528" s="2">
        <v>0.45754629629629628</v>
      </c>
      <c r="E528" t="s">
        <v>121</v>
      </c>
      <c r="F528">
        <v>36</v>
      </c>
      <c r="G528" t="s">
        <v>13</v>
      </c>
      <c r="H528" t="s">
        <v>20</v>
      </c>
      <c r="I528" t="s">
        <v>26</v>
      </c>
      <c r="J528" t="s">
        <v>53</v>
      </c>
      <c r="K528" t="s">
        <v>61</v>
      </c>
      <c r="L528" t="s">
        <v>52</v>
      </c>
      <c r="M528" t="s">
        <v>66</v>
      </c>
      <c r="N528">
        <v>5</v>
      </c>
      <c r="O528" t="s">
        <v>69</v>
      </c>
      <c r="P528" t="s">
        <v>61</v>
      </c>
      <c r="Q528" t="s">
        <v>52</v>
      </c>
      <c r="R528" t="s">
        <v>72</v>
      </c>
      <c r="S528" t="s">
        <v>53</v>
      </c>
      <c r="T528" t="s">
        <v>61</v>
      </c>
      <c r="U528" t="s">
        <v>53</v>
      </c>
      <c r="V528">
        <v>4</v>
      </c>
      <c r="W528" t="s">
        <v>53</v>
      </c>
      <c r="X528">
        <v>5</v>
      </c>
      <c r="Y528">
        <v>4</v>
      </c>
      <c r="Z528" t="s">
        <v>96</v>
      </c>
      <c r="AA528" t="s">
        <v>98</v>
      </c>
    </row>
    <row r="529" spans="1:27" x14ac:dyDescent="0.25">
      <c r="A529">
        <v>528</v>
      </c>
      <c r="B529" t="s">
        <v>663</v>
      </c>
      <c r="C529" s="1">
        <v>45088</v>
      </c>
      <c r="D529" s="2">
        <v>0.45798611111111109</v>
      </c>
      <c r="E529" t="s">
        <v>121</v>
      </c>
      <c r="F529">
        <v>36</v>
      </c>
      <c r="G529" t="s">
        <v>12</v>
      </c>
      <c r="H529" t="s">
        <v>20</v>
      </c>
      <c r="I529" t="s">
        <v>36</v>
      </c>
      <c r="J529" t="s">
        <v>54</v>
      </c>
      <c r="K529" t="s">
        <v>17</v>
      </c>
      <c r="L529" t="s">
        <v>63</v>
      </c>
      <c r="M529" t="s">
        <v>66</v>
      </c>
      <c r="N529">
        <v>3</v>
      </c>
      <c r="O529" t="s">
        <v>69</v>
      </c>
      <c r="P529" t="s">
        <v>54</v>
      </c>
      <c r="Q529" t="s">
        <v>76</v>
      </c>
      <c r="R529" t="s">
        <v>54</v>
      </c>
      <c r="S529" t="s">
        <v>53</v>
      </c>
      <c r="T529" t="s">
        <v>84</v>
      </c>
      <c r="U529" t="s">
        <v>53</v>
      </c>
      <c r="V529">
        <v>3</v>
      </c>
      <c r="W529" t="s">
        <v>54</v>
      </c>
      <c r="X529">
        <v>3</v>
      </c>
      <c r="Y529">
        <v>3</v>
      </c>
      <c r="Z529" t="s">
        <v>90</v>
      </c>
      <c r="AA529" t="s">
        <v>122</v>
      </c>
    </row>
    <row r="530" spans="1:27" x14ac:dyDescent="0.25">
      <c r="A530">
        <v>529</v>
      </c>
      <c r="B530" t="s">
        <v>664</v>
      </c>
      <c r="C530" s="1">
        <v>45088</v>
      </c>
      <c r="D530" s="2">
        <v>0.45846064814814813</v>
      </c>
      <c r="E530" t="s">
        <v>121</v>
      </c>
      <c r="F530">
        <v>28</v>
      </c>
      <c r="G530" t="s">
        <v>12</v>
      </c>
      <c r="H530" t="s">
        <v>21</v>
      </c>
      <c r="I530" t="s">
        <v>40</v>
      </c>
      <c r="J530" t="s">
        <v>54</v>
      </c>
      <c r="K530" t="s">
        <v>60</v>
      </c>
      <c r="L530" t="s">
        <v>52</v>
      </c>
      <c r="M530" t="s">
        <v>67</v>
      </c>
      <c r="N530">
        <v>4</v>
      </c>
      <c r="O530" t="s">
        <v>53</v>
      </c>
      <c r="P530" t="s">
        <v>61</v>
      </c>
      <c r="Q530" t="s">
        <v>75</v>
      </c>
      <c r="R530" t="s">
        <v>54</v>
      </c>
      <c r="S530" t="s">
        <v>53</v>
      </c>
      <c r="T530" t="s">
        <v>84</v>
      </c>
      <c r="U530" t="s">
        <v>54</v>
      </c>
      <c r="V530">
        <v>3</v>
      </c>
      <c r="W530" t="s">
        <v>54</v>
      </c>
      <c r="X530">
        <v>3</v>
      </c>
      <c r="Y530">
        <v>4</v>
      </c>
      <c r="Z530" t="s">
        <v>93</v>
      </c>
      <c r="AA530" t="s">
        <v>122</v>
      </c>
    </row>
    <row r="531" spans="1:27" x14ac:dyDescent="0.25">
      <c r="A531">
        <v>530</v>
      </c>
      <c r="B531" t="s">
        <v>665</v>
      </c>
      <c r="C531" s="1">
        <v>45088</v>
      </c>
      <c r="D531" s="2">
        <v>0.45907407407407408</v>
      </c>
      <c r="E531" t="s">
        <v>121</v>
      </c>
      <c r="F531">
        <v>40</v>
      </c>
      <c r="G531" t="s">
        <v>12</v>
      </c>
      <c r="H531" t="s">
        <v>17</v>
      </c>
      <c r="I531" t="s">
        <v>37</v>
      </c>
      <c r="J531" t="s">
        <v>55</v>
      </c>
      <c r="K531" t="s">
        <v>17</v>
      </c>
      <c r="L531" t="s">
        <v>63</v>
      </c>
      <c r="M531" t="s">
        <v>67</v>
      </c>
      <c r="N531">
        <v>2</v>
      </c>
      <c r="O531" t="s">
        <v>69</v>
      </c>
      <c r="P531" t="s">
        <v>54</v>
      </c>
      <c r="Q531" t="s">
        <v>75</v>
      </c>
      <c r="R531" t="s">
        <v>54</v>
      </c>
      <c r="S531" t="s">
        <v>55</v>
      </c>
      <c r="T531" t="s">
        <v>83</v>
      </c>
      <c r="U531" t="s">
        <v>54</v>
      </c>
      <c r="V531">
        <v>3</v>
      </c>
      <c r="W531" t="s">
        <v>53</v>
      </c>
      <c r="X531">
        <v>2</v>
      </c>
      <c r="Y531">
        <v>3</v>
      </c>
      <c r="Z531" t="s">
        <v>96</v>
      </c>
      <c r="AA531" t="s">
        <v>100</v>
      </c>
    </row>
    <row r="532" spans="1:27" x14ac:dyDescent="0.25">
      <c r="A532">
        <v>531</v>
      </c>
      <c r="B532" t="s">
        <v>666</v>
      </c>
      <c r="C532" s="1">
        <v>45088</v>
      </c>
      <c r="D532" s="2">
        <v>0.45984953703703701</v>
      </c>
      <c r="E532" t="s">
        <v>121</v>
      </c>
      <c r="F532">
        <v>50</v>
      </c>
      <c r="G532" t="s">
        <v>12</v>
      </c>
      <c r="H532" t="s">
        <v>17</v>
      </c>
      <c r="I532" t="s">
        <v>26</v>
      </c>
      <c r="J532" t="s">
        <v>53</v>
      </c>
      <c r="K532" t="s">
        <v>59</v>
      </c>
      <c r="L532" t="s">
        <v>65</v>
      </c>
      <c r="M532" t="s">
        <v>67</v>
      </c>
      <c r="N532">
        <v>3</v>
      </c>
      <c r="O532" t="s">
        <v>53</v>
      </c>
      <c r="P532" t="s">
        <v>54</v>
      </c>
      <c r="Q532" t="s">
        <v>75</v>
      </c>
      <c r="R532" t="s">
        <v>54</v>
      </c>
      <c r="S532" t="s">
        <v>53</v>
      </c>
      <c r="T532" t="s">
        <v>61</v>
      </c>
      <c r="U532" t="s">
        <v>54</v>
      </c>
      <c r="V532">
        <v>3</v>
      </c>
      <c r="W532" t="s">
        <v>54</v>
      </c>
      <c r="X532">
        <v>4</v>
      </c>
      <c r="Y532">
        <v>3</v>
      </c>
      <c r="Z532" t="s">
        <v>93</v>
      </c>
      <c r="AA532" t="s">
        <v>122</v>
      </c>
    </row>
    <row r="533" spans="1:27" x14ac:dyDescent="0.25">
      <c r="A533">
        <v>532</v>
      </c>
      <c r="B533" t="s">
        <v>667</v>
      </c>
      <c r="C533" s="1">
        <v>45088</v>
      </c>
      <c r="D533" s="2">
        <v>0.46035879629629628</v>
      </c>
      <c r="E533" t="s">
        <v>121</v>
      </c>
      <c r="F533">
        <v>27</v>
      </c>
      <c r="G533" t="s">
        <v>13</v>
      </c>
      <c r="H533" t="s">
        <v>20</v>
      </c>
      <c r="I533" t="s">
        <v>26</v>
      </c>
      <c r="J533" t="s">
        <v>54</v>
      </c>
      <c r="K533" t="s">
        <v>17</v>
      </c>
      <c r="L533" t="s">
        <v>64</v>
      </c>
      <c r="M533" t="s">
        <v>67</v>
      </c>
      <c r="N533">
        <v>2</v>
      </c>
      <c r="O533" t="s">
        <v>69</v>
      </c>
      <c r="P533" t="s">
        <v>73</v>
      </c>
      <c r="Q533" t="s">
        <v>75</v>
      </c>
      <c r="R533" t="s">
        <v>54</v>
      </c>
      <c r="S533" t="s">
        <v>55</v>
      </c>
      <c r="T533" t="s">
        <v>84</v>
      </c>
      <c r="U533" t="s">
        <v>55</v>
      </c>
      <c r="V533">
        <v>2</v>
      </c>
      <c r="W533" t="s">
        <v>53</v>
      </c>
      <c r="X533">
        <v>2</v>
      </c>
      <c r="Y533">
        <v>3</v>
      </c>
      <c r="Z533" t="s">
        <v>96</v>
      </c>
      <c r="AA533" t="s">
        <v>125</v>
      </c>
    </row>
    <row r="534" spans="1:27" x14ac:dyDescent="0.25">
      <c r="A534">
        <v>533</v>
      </c>
      <c r="B534" t="s">
        <v>668</v>
      </c>
      <c r="C534" s="1">
        <v>45088</v>
      </c>
      <c r="D534" s="2">
        <v>0.46081018518518518</v>
      </c>
      <c r="E534" t="s">
        <v>121</v>
      </c>
      <c r="F534">
        <v>27</v>
      </c>
      <c r="G534" t="s">
        <v>12</v>
      </c>
      <c r="H534" t="s">
        <v>17</v>
      </c>
      <c r="I534" t="s">
        <v>25</v>
      </c>
      <c r="J534" t="s">
        <v>53</v>
      </c>
      <c r="K534" t="s">
        <v>17</v>
      </c>
      <c r="L534" t="s">
        <v>64</v>
      </c>
      <c r="M534" t="s">
        <v>66</v>
      </c>
      <c r="N534">
        <v>3</v>
      </c>
      <c r="O534" t="s">
        <v>69</v>
      </c>
      <c r="P534" t="s">
        <v>54</v>
      </c>
      <c r="Q534" t="s">
        <v>75</v>
      </c>
      <c r="R534" t="s">
        <v>54</v>
      </c>
      <c r="S534" t="s">
        <v>53</v>
      </c>
      <c r="T534" t="s">
        <v>83</v>
      </c>
      <c r="U534" t="s">
        <v>54</v>
      </c>
      <c r="V534">
        <v>3</v>
      </c>
      <c r="W534" t="s">
        <v>54</v>
      </c>
      <c r="X534">
        <v>3</v>
      </c>
      <c r="Y534">
        <v>4</v>
      </c>
      <c r="Z534" t="s">
        <v>96</v>
      </c>
      <c r="AA534" t="s">
        <v>100</v>
      </c>
    </row>
    <row r="535" spans="1:27" x14ac:dyDescent="0.25">
      <c r="A535">
        <v>534</v>
      </c>
      <c r="B535" t="s">
        <v>669</v>
      </c>
      <c r="C535" s="1">
        <v>45088</v>
      </c>
      <c r="D535" s="2">
        <v>0.46130787037037035</v>
      </c>
      <c r="E535" t="s">
        <v>121</v>
      </c>
      <c r="F535">
        <v>45</v>
      </c>
      <c r="G535" t="s">
        <v>13</v>
      </c>
      <c r="H535" t="s">
        <v>17</v>
      </c>
      <c r="I535" t="s">
        <v>34</v>
      </c>
      <c r="J535" t="s">
        <v>54</v>
      </c>
      <c r="K535" t="s">
        <v>17</v>
      </c>
      <c r="L535" t="s">
        <v>65</v>
      </c>
      <c r="M535" t="s">
        <v>66</v>
      </c>
      <c r="N535">
        <v>4</v>
      </c>
      <c r="O535" t="s">
        <v>69</v>
      </c>
      <c r="P535" t="s">
        <v>54</v>
      </c>
      <c r="Q535" t="s">
        <v>75</v>
      </c>
      <c r="R535" t="s">
        <v>73</v>
      </c>
      <c r="S535" t="s">
        <v>55</v>
      </c>
      <c r="T535" t="s">
        <v>83</v>
      </c>
      <c r="U535" t="s">
        <v>53</v>
      </c>
      <c r="V535">
        <v>2</v>
      </c>
      <c r="W535" t="s">
        <v>55</v>
      </c>
      <c r="X535">
        <v>2</v>
      </c>
      <c r="Y535">
        <v>3</v>
      </c>
      <c r="Z535" t="s">
        <v>93</v>
      </c>
      <c r="AA535" t="s">
        <v>125</v>
      </c>
    </row>
    <row r="536" spans="1:27" x14ac:dyDescent="0.25">
      <c r="A536">
        <v>535</v>
      </c>
      <c r="B536" t="s">
        <v>670</v>
      </c>
      <c r="C536" s="1">
        <v>45088</v>
      </c>
      <c r="D536" s="2">
        <v>0.46174768518518516</v>
      </c>
      <c r="E536" t="s">
        <v>121</v>
      </c>
      <c r="F536">
        <v>46</v>
      </c>
      <c r="G536" t="s">
        <v>12</v>
      </c>
      <c r="H536" t="s">
        <v>17</v>
      </c>
      <c r="I536" t="s">
        <v>34</v>
      </c>
      <c r="J536" t="s">
        <v>54</v>
      </c>
      <c r="K536" t="s">
        <v>17</v>
      </c>
      <c r="L536" t="s">
        <v>63</v>
      </c>
      <c r="M536" t="s">
        <v>67</v>
      </c>
      <c r="N536">
        <v>3</v>
      </c>
      <c r="O536" t="s">
        <v>53</v>
      </c>
      <c r="P536" t="s">
        <v>54</v>
      </c>
      <c r="Q536" t="s">
        <v>75</v>
      </c>
      <c r="R536" t="s">
        <v>54</v>
      </c>
      <c r="S536" t="s">
        <v>53</v>
      </c>
      <c r="T536" t="s">
        <v>84</v>
      </c>
      <c r="U536" t="s">
        <v>54</v>
      </c>
      <c r="V536">
        <v>2</v>
      </c>
      <c r="W536" t="s">
        <v>55</v>
      </c>
      <c r="X536">
        <v>2</v>
      </c>
      <c r="Y536">
        <v>3</v>
      </c>
      <c r="Z536" t="s">
        <v>90</v>
      </c>
      <c r="AA536" t="s">
        <v>122</v>
      </c>
    </row>
    <row r="537" spans="1:27" x14ac:dyDescent="0.25">
      <c r="A537">
        <v>536</v>
      </c>
      <c r="B537" t="s">
        <v>671</v>
      </c>
      <c r="C537" s="1">
        <v>45088</v>
      </c>
      <c r="D537" s="2">
        <v>0.46224537037037039</v>
      </c>
      <c r="E537" t="s">
        <v>121</v>
      </c>
      <c r="F537">
        <v>60</v>
      </c>
      <c r="G537" t="s">
        <v>14</v>
      </c>
      <c r="H537" t="s">
        <v>18</v>
      </c>
      <c r="I537" t="s">
        <v>51</v>
      </c>
      <c r="J537" t="s">
        <v>54</v>
      </c>
      <c r="K537" t="s">
        <v>17</v>
      </c>
      <c r="L537" t="s">
        <v>63</v>
      </c>
      <c r="M537" t="s">
        <v>66</v>
      </c>
      <c r="N537">
        <v>4</v>
      </c>
      <c r="O537" t="s">
        <v>55</v>
      </c>
      <c r="P537" t="s">
        <v>54</v>
      </c>
      <c r="Q537" t="s">
        <v>77</v>
      </c>
      <c r="R537" t="s">
        <v>54</v>
      </c>
      <c r="S537" t="s">
        <v>55</v>
      </c>
      <c r="T537" t="s">
        <v>84</v>
      </c>
      <c r="U537" t="s">
        <v>54</v>
      </c>
      <c r="V537">
        <v>4</v>
      </c>
      <c r="W537" t="s">
        <v>53</v>
      </c>
      <c r="X537">
        <v>3</v>
      </c>
      <c r="Y537">
        <v>4</v>
      </c>
      <c r="Z537" t="s">
        <v>93</v>
      </c>
      <c r="AA537" t="s">
        <v>98</v>
      </c>
    </row>
    <row r="538" spans="1:27" x14ac:dyDescent="0.25">
      <c r="A538">
        <v>537</v>
      </c>
      <c r="B538" t="s">
        <v>672</v>
      </c>
      <c r="C538" s="1">
        <v>45088</v>
      </c>
      <c r="D538" s="2">
        <v>0.4626851851851852</v>
      </c>
      <c r="E538" t="s">
        <v>121</v>
      </c>
      <c r="F538">
        <v>32</v>
      </c>
      <c r="G538" t="s">
        <v>12</v>
      </c>
      <c r="H538" t="s">
        <v>17</v>
      </c>
      <c r="I538" t="s">
        <v>27</v>
      </c>
      <c r="J538" t="s">
        <v>55</v>
      </c>
      <c r="K538" t="s">
        <v>59</v>
      </c>
      <c r="L538" t="s">
        <v>64</v>
      </c>
      <c r="M538" t="s">
        <v>66</v>
      </c>
      <c r="N538">
        <v>1</v>
      </c>
      <c r="O538" t="s">
        <v>55</v>
      </c>
      <c r="P538" t="s">
        <v>71</v>
      </c>
      <c r="Q538" t="s">
        <v>76</v>
      </c>
      <c r="R538" t="s">
        <v>73</v>
      </c>
      <c r="S538" t="s">
        <v>53</v>
      </c>
      <c r="T538" t="s">
        <v>84</v>
      </c>
      <c r="U538" t="s">
        <v>53</v>
      </c>
      <c r="V538">
        <v>2</v>
      </c>
      <c r="W538" t="s">
        <v>53</v>
      </c>
      <c r="X538">
        <v>2</v>
      </c>
      <c r="Y538">
        <v>4</v>
      </c>
      <c r="Z538" t="s">
        <v>96</v>
      </c>
      <c r="AA538" t="s">
        <v>122</v>
      </c>
    </row>
    <row r="539" spans="1:27" x14ac:dyDescent="0.25">
      <c r="A539">
        <v>538</v>
      </c>
      <c r="B539" t="s">
        <v>673</v>
      </c>
      <c r="C539" s="1">
        <v>45088</v>
      </c>
      <c r="D539" s="2">
        <v>0.46310185185185188</v>
      </c>
      <c r="E539" t="s">
        <v>121</v>
      </c>
      <c r="F539">
        <v>45</v>
      </c>
      <c r="G539" t="s">
        <v>12</v>
      </c>
      <c r="H539" t="s">
        <v>17</v>
      </c>
      <c r="I539" t="s">
        <v>39</v>
      </c>
      <c r="J539" t="s">
        <v>54</v>
      </c>
      <c r="K539" t="s">
        <v>59</v>
      </c>
      <c r="L539" t="s">
        <v>64</v>
      </c>
      <c r="M539" t="s">
        <v>67</v>
      </c>
      <c r="N539">
        <v>2</v>
      </c>
      <c r="O539" t="s">
        <v>53</v>
      </c>
      <c r="P539" t="s">
        <v>54</v>
      </c>
      <c r="Q539" t="s">
        <v>52</v>
      </c>
      <c r="R539" t="s">
        <v>54</v>
      </c>
      <c r="S539" t="s">
        <v>53</v>
      </c>
      <c r="T539" t="s">
        <v>61</v>
      </c>
      <c r="U539" t="s">
        <v>53</v>
      </c>
      <c r="V539">
        <v>3</v>
      </c>
      <c r="W539" t="s">
        <v>53</v>
      </c>
      <c r="X539">
        <v>2</v>
      </c>
      <c r="Y539">
        <v>2</v>
      </c>
      <c r="Z539" t="s">
        <v>90</v>
      </c>
      <c r="AA539" t="s">
        <v>98</v>
      </c>
    </row>
    <row r="540" spans="1:27" x14ac:dyDescent="0.25">
      <c r="A540">
        <v>539</v>
      </c>
      <c r="B540" t="s">
        <v>674</v>
      </c>
      <c r="C540" s="1">
        <v>45088</v>
      </c>
      <c r="D540" s="2">
        <v>0.46355324074074072</v>
      </c>
      <c r="E540" t="s">
        <v>121</v>
      </c>
      <c r="F540">
        <v>25</v>
      </c>
      <c r="G540" t="s">
        <v>12</v>
      </c>
      <c r="H540" t="s">
        <v>19</v>
      </c>
      <c r="I540" t="s">
        <v>26</v>
      </c>
      <c r="J540" t="s">
        <v>55</v>
      </c>
      <c r="K540" t="s">
        <v>59</v>
      </c>
      <c r="L540" t="s">
        <v>65</v>
      </c>
      <c r="M540" t="s">
        <v>67</v>
      </c>
      <c r="N540">
        <v>3</v>
      </c>
      <c r="O540" t="s">
        <v>53</v>
      </c>
      <c r="P540" t="s">
        <v>73</v>
      </c>
      <c r="Q540" t="s">
        <v>76</v>
      </c>
      <c r="R540" t="s">
        <v>73</v>
      </c>
      <c r="S540" t="s">
        <v>53</v>
      </c>
      <c r="T540" t="s">
        <v>84</v>
      </c>
      <c r="U540" t="s">
        <v>55</v>
      </c>
      <c r="V540">
        <v>2</v>
      </c>
      <c r="W540" t="s">
        <v>53</v>
      </c>
      <c r="X540">
        <v>2</v>
      </c>
      <c r="Y540">
        <v>2</v>
      </c>
      <c r="Z540" t="s">
        <v>93</v>
      </c>
      <c r="AA540" t="s">
        <v>98</v>
      </c>
    </row>
    <row r="541" spans="1:27" x14ac:dyDescent="0.25">
      <c r="A541">
        <v>540</v>
      </c>
      <c r="B541" t="s">
        <v>675</v>
      </c>
      <c r="C541" s="1">
        <v>45088</v>
      </c>
      <c r="D541" s="2">
        <v>0.46429398148148149</v>
      </c>
      <c r="E541" t="s">
        <v>121</v>
      </c>
      <c r="F541">
        <v>37</v>
      </c>
      <c r="G541" t="s">
        <v>12</v>
      </c>
      <c r="H541" t="s">
        <v>17</v>
      </c>
      <c r="I541" t="s">
        <v>40</v>
      </c>
      <c r="J541" t="s">
        <v>55</v>
      </c>
      <c r="K541" t="s">
        <v>59</v>
      </c>
      <c r="L541" t="s">
        <v>63</v>
      </c>
      <c r="M541" t="s">
        <v>67</v>
      </c>
      <c r="N541">
        <v>3</v>
      </c>
      <c r="O541" t="s">
        <v>69</v>
      </c>
      <c r="P541" t="s">
        <v>54</v>
      </c>
      <c r="Q541" t="s">
        <v>75</v>
      </c>
      <c r="R541" t="s">
        <v>54</v>
      </c>
      <c r="S541" t="s">
        <v>53</v>
      </c>
      <c r="T541" t="s">
        <v>84</v>
      </c>
      <c r="U541" t="s">
        <v>53</v>
      </c>
      <c r="V541">
        <v>3</v>
      </c>
      <c r="W541" t="s">
        <v>53</v>
      </c>
      <c r="X541">
        <v>2</v>
      </c>
      <c r="Y541">
        <v>3</v>
      </c>
      <c r="Z541" t="s">
        <v>93</v>
      </c>
      <c r="AA541" t="s">
        <v>100</v>
      </c>
    </row>
    <row r="542" spans="1:27" x14ac:dyDescent="0.25">
      <c r="A542">
        <v>541</v>
      </c>
      <c r="B542" t="s">
        <v>676</v>
      </c>
      <c r="C542" s="1">
        <v>45088</v>
      </c>
      <c r="D542" s="2">
        <v>0.4649652777777778</v>
      </c>
      <c r="E542" t="s">
        <v>121</v>
      </c>
      <c r="F542">
        <v>37</v>
      </c>
      <c r="G542" t="s">
        <v>12</v>
      </c>
      <c r="H542" t="s">
        <v>17</v>
      </c>
      <c r="I542" t="s">
        <v>25</v>
      </c>
      <c r="J542" t="s">
        <v>53</v>
      </c>
      <c r="K542" t="s">
        <v>61</v>
      </c>
      <c r="L542" t="s">
        <v>65</v>
      </c>
      <c r="M542" t="s">
        <v>66</v>
      </c>
      <c r="N542">
        <v>3</v>
      </c>
      <c r="O542" t="s">
        <v>69</v>
      </c>
      <c r="P542" t="s">
        <v>61</v>
      </c>
      <c r="Q542" t="s">
        <v>75</v>
      </c>
      <c r="R542" t="s">
        <v>54</v>
      </c>
      <c r="S542" t="s">
        <v>53</v>
      </c>
      <c r="T542" t="s">
        <v>83</v>
      </c>
      <c r="U542" t="s">
        <v>54</v>
      </c>
      <c r="V542">
        <v>1</v>
      </c>
      <c r="W542" t="s">
        <v>53</v>
      </c>
      <c r="X542">
        <v>2</v>
      </c>
      <c r="Y542">
        <v>3</v>
      </c>
      <c r="Z542" t="s">
        <v>93</v>
      </c>
      <c r="AA542" t="s">
        <v>98</v>
      </c>
    </row>
    <row r="543" spans="1:27" x14ac:dyDescent="0.25">
      <c r="A543">
        <v>542</v>
      </c>
      <c r="B543" t="s">
        <v>677</v>
      </c>
      <c r="C543" s="1">
        <v>45088</v>
      </c>
      <c r="D543" s="2">
        <v>0.46543981481481483</v>
      </c>
      <c r="E543" t="s">
        <v>121</v>
      </c>
      <c r="F543">
        <v>32</v>
      </c>
      <c r="G543" t="s">
        <v>13</v>
      </c>
      <c r="H543" t="s">
        <v>17</v>
      </c>
      <c r="I543" t="s">
        <v>26</v>
      </c>
      <c r="J543" t="s">
        <v>54</v>
      </c>
      <c r="K543" t="s">
        <v>59</v>
      </c>
      <c r="L543" t="s">
        <v>64</v>
      </c>
      <c r="M543" t="s">
        <v>67</v>
      </c>
      <c r="N543">
        <v>2</v>
      </c>
      <c r="O543" t="s">
        <v>69</v>
      </c>
      <c r="P543" t="s">
        <v>54</v>
      </c>
      <c r="Q543" t="s">
        <v>75</v>
      </c>
      <c r="R543" t="s">
        <v>54</v>
      </c>
      <c r="S543" t="s">
        <v>55</v>
      </c>
      <c r="T543" t="s">
        <v>83</v>
      </c>
      <c r="U543" t="s">
        <v>55</v>
      </c>
      <c r="V543">
        <v>2</v>
      </c>
      <c r="W543" t="s">
        <v>53</v>
      </c>
      <c r="X543">
        <v>2</v>
      </c>
      <c r="Y543">
        <v>3</v>
      </c>
      <c r="Z543" t="s">
        <v>93</v>
      </c>
      <c r="AA543" t="s">
        <v>98</v>
      </c>
    </row>
    <row r="544" spans="1:27" x14ac:dyDescent="0.25">
      <c r="A544">
        <v>543</v>
      </c>
      <c r="B544" t="s">
        <v>678</v>
      </c>
      <c r="C544" s="1">
        <v>45088</v>
      </c>
      <c r="D544" s="2">
        <v>0.46596064814814814</v>
      </c>
      <c r="E544" t="s">
        <v>121</v>
      </c>
      <c r="F544">
        <v>56</v>
      </c>
      <c r="G544" t="s">
        <v>13</v>
      </c>
      <c r="H544" t="s">
        <v>17</v>
      </c>
      <c r="I544" t="s">
        <v>26</v>
      </c>
      <c r="J544" t="s">
        <v>53</v>
      </c>
      <c r="K544" t="s">
        <v>59</v>
      </c>
      <c r="L544" t="s">
        <v>65</v>
      </c>
      <c r="M544" t="s">
        <v>67</v>
      </c>
      <c r="N544">
        <v>3</v>
      </c>
      <c r="O544" t="s">
        <v>53</v>
      </c>
      <c r="P544" t="s">
        <v>54</v>
      </c>
      <c r="Q544" t="s">
        <v>75</v>
      </c>
      <c r="R544" t="s">
        <v>54</v>
      </c>
      <c r="S544" t="s">
        <v>53</v>
      </c>
      <c r="T544" t="s">
        <v>83</v>
      </c>
      <c r="U544" t="s">
        <v>53</v>
      </c>
      <c r="V544">
        <v>2</v>
      </c>
      <c r="W544" t="s">
        <v>53</v>
      </c>
      <c r="X544">
        <v>2</v>
      </c>
      <c r="Y544">
        <v>2</v>
      </c>
      <c r="Z544" t="s">
        <v>93</v>
      </c>
      <c r="AA544" t="s">
        <v>122</v>
      </c>
    </row>
    <row r="545" spans="1:27" x14ac:dyDescent="0.25">
      <c r="A545">
        <v>544</v>
      </c>
      <c r="B545" t="s">
        <v>679</v>
      </c>
      <c r="C545" s="1">
        <v>45088</v>
      </c>
      <c r="D545" s="2">
        <v>0.46878472222222223</v>
      </c>
      <c r="E545" t="s">
        <v>121</v>
      </c>
      <c r="F545">
        <v>34</v>
      </c>
      <c r="G545" t="s">
        <v>12</v>
      </c>
      <c r="H545" t="s">
        <v>17</v>
      </c>
      <c r="I545" t="s">
        <v>26</v>
      </c>
      <c r="J545" t="s">
        <v>54</v>
      </c>
      <c r="K545" t="s">
        <v>59</v>
      </c>
      <c r="L545" t="s">
        <v>63</v>
      </c>
      <c r="M545" t="s">
        <v>66</v>
      </c>
      <c r="N545">
        <v>3</v>
      </c>
      <c r="O545" t="s">
        <v>69</v>
      </c>
      <c r="P545" t="s">
        <v>54</v>
      </c>
      <c r="Q545" t="s">
        <v>75</v>
      </c>
      <c r="R545" t="s">
        <v>54</v>
      </c>
      <c r="S545" t="s">
        <v>53</v>
      </c>
      <c r="T545" t="s">
        <v>72</v>
      </c>
      <c r="U545" t="s">
        <v>54</v>
      </c>
      <c r="V545">
        <v>3</v>
      </c>
      <c r="W545" t="s">
        <v>53</v>
      </c>
      <c r="X545">
        <v>3</v>
      </c>
      <c r="Y545">
        <v>2</v>
      </c>
      <c r="Z545" t="s">
        <v>93</v>
      </c>
      <c r="AA545" t="s">
        <v>98</v>
      </c>
    </row>
    <row r="546" spans="1:27" x14ac:dyDescent="0.25">
      <c r="A546">
        <v>545</v>
      </c>
      <c r="B546" t="s">
        <v>680</v>
      </c>
      <c r="C546" s="1">
        <v>45088</v>
      </c>
      <c r="D546" s="2">
        <v>0.46917824074074072</v>
      </c>
      <c r="E546" t="s">
        <v>121</v>
      </c>
      <c r="F546">
        <v>21</v>
      </c>
      <c r="G546" t="s">
        <v>13</v>
      </c>
      <c r="H546" t="s">
        <v>20</v>
      </c>
      <c r="I546" t="s">
        <v>39</v>
      </c>
      <c r="J546" t="s">
        <v>53</v>
      </c>
      <c r="K546" t="s">
        <v>59</v>
      </c>
      <c r="L546" t="s">
        <v>63</v>
      </c>
      <c r="M546" t="s">
        <v>66</v>
      </c>
      <c r="N546">
        <v>3</v>
      </c>
      <c r="O546" t="s">
        <v>69</v>
      </c>
      <c r="P546" t="s">
        <v>73</v>
      </c>
      <c r="Q546" t="s">
        <v>75</v>
      </c>
      <c r="R546" t="s">
        <v>61</v>
      </c>
      <c r="S546" t="s">
        <v>53</v>
      </c>
      <c r="T546" t="s">
        <v>83</v>
      </c>
      <c r="U546" t="s">
        <v>54</v>
      </c>
      <c r="V546">
        <v>2</v>
      </c>
      <c r="W546" t="s">
        <v>55</v>
      </c>
      <c r="X546">
        <v>1</v>
      </c>
      <c r="Y546">
        <v>1</v>
      </c>
      <c r="Z546" t="s">
        <v>96</v>
      </c>
      <c r="AA546" t="s">
        <v>125</v>
      </c>
    </row>
    <row r="547" spans="1:27" x14ac:dyDescent="0.25">
      <c r="A547">
        <v>546</v>
      </c>
      <c r="B547" t="s">
        <v>681</v>
      </c>
      <c r="C547" s="1">
        <v>45088</v>
      </c>
      <c r="D547" s="2">
        <v>0.46965277777777775</v>
      </c>
      <c r="E547" t="s">
        <v>121</v>
      </c>
      <c r="F547">
        <v>46</v>
      </c>
      <c r="G547" t="s">
        <v>13</v>
      </c>
      <c r="H547" t="s">
        <v>17</v>
      </c>
      <c r="I547" t="s">
        <v>38</v>
      </c>
      <c r="J547" t="s">
        <v>55</v>
      </c>
      <c r="K547" t="s">
        <v>59</v>
      </c>
      <c r="L547" t="s">
        <v>65</v>
      </c>
      <c r="M547" t="s">
        <v>66</v>
      </c>
      <c r="N547">
        <v>1</v>
      </c>
      <c r="O547" t="s">
        <v>69</v>
      </c>
      <c r="P547" t="s">
        <v>73</v>
      </c>
      <c r="Q547" t="s">
        <v>75</v>
      </c>
      <c r="R547" t="s">
        <v>73</v>
      </c>
      <c r="S547" t="s">
        <v>53</v>
      </c>
      <c r="T547" t="s">
        <v>84</v>
      </c>
      <c r="U547" t="s">
        <v>55</v>
      </c>
      <c r="V547">
        <v>2</v>
      </c>
      <c r="W547" t="s">
        <v>55</v>
      </c>
      <c r="X547">
        <v>2</v>
      </c>
      <c r="Y547">
        <v>2</v>
      </c>
      <c r="Z547" t="s">
        <v>90</v>
      </c>
      <c r="AA547" t="s">
        <v>125</v>
      </c>
    </row>
    <row r="548" spans="1:27" x14ac:dyDescent="0.25">
      <c r="A548">
        <v>547</v>
      </c>
      <c r="B548" t="s">
        <v>682</v>
      </c>
      <c r="C548" s="1">
        <v>45088</v>
      </c>
      <c r="D548" s="2">
        <v>0.47011574074074075</v>
      </c>
      <c r="E548" t="s">
        <v>121</v>
      </c>
      <c r="F548">
        <v>21</v>
      </c>
      <c r="G548" t="s">
        <v>13</v>
      </c>
      <c r="H548" t="s">
        <v>19</v>
      </c>
      <c r="I548" t="s">
        <v>26</v>
      </c>
      <c r="J548" t="s">
        <v>54</v>
      </c>
      <c r="K548" t="s">
        <v>61</v>
      </c>
      <c r="L548" t="s">
        <v>65</v>
      </c>
      <c r="M548" t="s">
        <v>67</v>
      </c>
      <c r="N548">
        <v>5</v>
      </c>
      <c r="O548" t="s">
        <v>69</v>
      </c>
      <c r="P548" t="s">
        <v>54</v>
      </c>
      <c r="Q548" t="s">
        <v>76</v>
      </c>
      <c r="R548" t="s">
        <v>73</v>
      </c>
      <c r="S548" t="s">
        <v>55</v>
      </c>
      <c r="T548" t="s">
        <v>83</v>
      </c>
      <c r="U548" t="s">
        <v>55</v>
      </c>
      <c r="V548">
        <v>1</v>
      </c>
      <c r="W548" t="s">
        <v>55</v>
      </c>
      <c r="X548">
        <v>2</v>
      </c>
      <c r="Y548">
        <v>1</v>
      </c>
      <c r="Z548" t="s">
        <v>90</v>
      </c>
      <c r="AA548" t="s">
        <v>122</v>
      </c>
    </row>
    <row r="549" spans="1:27" x14ac:dyDescent="0.25">
      <c r="A549">
        <v>548</v>
      </c>
      <c r="B549" t="s">
        <v>683</v>
      </c>
      <c r="C549" s="1">
        <v>45088</v>
      </c>
      <c r="D549" s="2">
        <v>0.47061342592592592</v>
      </c>
      <c r="E549" t="s">
        <v>121</v>
      </c>
      <c r="F549">
        <v>31</v>
      </c>
      <c r="G549" t="s">
        <v>12</v>
      </c>
      <c r="H549" t="s">
        <v>17</v>
      </c>
      <c r="I549" t="s">
        <v>38</v>
      </c>
      <c r="J549" t="s">
        <v>54</v>
      </c>
      <c r="K549" t="s">
        <v>59</v>
      </c>
      <c r="L549" t="s">
        <v>63</v>
      </c>
      <c r="M549" t="s">
        <v>67</v>
      </c>
      <c r="N549">
        <v>2</v>
      </c>
      <c r="O549" t="s">
        <v>55</v>
      </c>
      <c r="P549" t="s">
        <v>54</v>
      </c>
      <c r="Q549" t="s">
        <v>75</v>
      </c>
      <c r="R549" t="s">
        <v>73</v>
      </c>
      <c r="S549" t="s">
        <v>55</v>
      </c>
      <c r="T549" t="s">
        <v>83</v>
      </c>
      <c r="U549" t="s">
        <v>53</v>
      </c>
      <c r="V549">
        <v>5</v>
      </c>
      <c r="W549" t="s">
        <v>54</v>
      </c>
      <c r="X549">
        <v>3</v>
      </c>
      <c r="Y549">
        <v>2</v>
      </c>
      <c r="Z549" t="s">
        <v>90</v>
      </c>
      <c r="AA549" t="s">
        <v>98</v>
      </c>
    </row>
    <row r="550" spans="1:27" x14ac:dyDescent="0.25">
      <c r="A550">
        <v>549</v>
      </c>
      <c r="B550" t="s">
        <v>684</v>
      </c>
      <c r="C550" s="1">
        <v>45088</v>
      </c>
      <c r="D550" s="2">
        <v>0.47123842592592591</v>
      </c>
      <c r="E550" t="s">
        <v>121</v>
      </c>
      <c r="F550">
        <v>36</v>
      </c>
      <c r="G550" t="s">
        <v>12</v>
      </c>
      <c r="H550" t="s">
        <v>19</v>
      </c>
      <c r="I550" t="s">
        <v>40</v>
      </c>
      <c r="J550" t="s">
        <v>54</v>
      </c>
      <c r="K550" t="s">
        <v>60</v>
      </c>
      <c r="L550" t="s">
        <v>63</v>
      </c>
      <c r="M550" t="s">
        <v>67</v>
      </c>
      <c r="N550">
        <v>3</v>
      </c>
      <c r="O550" t="s">
        <v>69</v>
      </c>
      <c r="P550" t="s">
        <v>54</v>
      </c>
      <c r="Q550" t="s">
        <v>75</v>
      </c>
      <c r="R550" t="s">
        <v>73</v>
      </c>
      <c r="S550" t="s">
        <v>53</v>
      </c>
      <c r="T550" t="s">
        <v>84</v>
      </c>
      <c r="U550" t="s">
        <v>54</v>
      </c>
      <c r="V550">
        <v>2</v>
      </c>
      <c r="W550" t="s">
        <v>53</v>
      </c>
      <c r="X550">
        <v>2</v>
      </c>
      <c r="Y550">
        <v>2</v>
      </c>
      <c r="Z550" t="s">
        <v>95</v>
      </c>
      <c r="AA550" t="s">
        <v>98</v>
      </c>
    </row>
    <row r="551" spans="1:27" x14ac:dyDescent="0.25">
      <c r="A551">
        <v>550</v>
      </c>
      <c r="B551" t="s">
        <v>685</v>
      </c>
      <c r="C551" s="1">
        <v>45088</v>
      </c>
      <c r="D551" s="2">
        <v>0.47166666666666668</v>
      </c>
      <c r="E551" t="s">
        <v>121</v>
      </c>
      <c r="F551">
        <v>35</v>
      </c>
      <c r="G551" t="s">
        <v>12</v>
      </c>
      <c r="H551" t="s">
        <v>17</v>
      </c>
      <c r="I551" t="s">
        <v>29</v>
      </c>
      <c r="J551" t="s">
        <v>54</v>
      </c>
      <c r="K551" t="s">
        <v>17</v>
      </c>
      <c r="L551" t="s">
        <v>63</v>
      </c>
      <c r="M551" t="s">
        <v>66</v>
      </c>
      <c r="N551">
        <v>2</v>
      </c>
      <c r="O551" t="s">
        <v>53</v>
      </c>
      <c r="P551" t="s">
        <v>73</v>
      </c>
      <c r="Q551" t="s">
        <v>77</v>
      </c>
      <c r="R551" t="s">
        <v>54</v>
      </c>
      <c r="S551" t="s">
        <v>55</v>
      </c>
      <c r="T551" t="s">
        <v>61</v>
      </c>
      <c r="U551" t="s">
        <v>54</v>
      </c>
      <c r="V551">
        <v>3</v>
      </c>
      <c r="W551" t="s">
        <v>55</v>
      </c>
      <c r="X551">
        <v>2</v>
      </c>
      <c r="Y551">
        <v>1</v>
      </c>
      <c r="Z551" t="s">
        <v>93</v>
      </c>
      <c r="AA551" t="s">
        <v>125</v>
      </c>
    </row>
    <row r="552" spans="1:27" x14ac:dyDescent="0.25">
      <c r="A552">
        <v>551</v>
      </c>
      <c r="B552" t="s">
        <v>686</v>
      </c>
      <c r="C552" s="1">
        <v>45088</v>
      </c>
      <c r="D552" s="2">
        <v>0.47204861111111113</v>
      </c>
      <c r="E552" t="s">
        <v>121</v>
      </c>
      <c r="F552">
        <v>25</v>
      </c>
      <c r="G552" t="s">
        <v>13</v>
      </c>
      <c r="H552" t="s">
        <v>17</v>
      </c>
      <c r="I552" t="s">
        <v>26</v>
      </c>
      <c r="J552" t="s">
        <v>54</v>
      </c>
      <c r="K552" t="s">
        <v>17</v>
      </c>
      <c r="L552" t="s">
        <v>63</v>
      </c>
      <c r="M552" t="s">
        <v>67</v>
      </c>
      <c r="N552">
        <v>1</v>
      </c>
      <c r="O552" t="s">
        <v>55</v>
      </c>
      <c r="P552" t="s">
        <v>54</v>
      </c>
      <c r="Q552" t="s">
        <v>76</v>
      </c>
      <c r="R552" t="s">
        <v>54</v>
      </c>
      <c r="S552" t="s">
        <v>55</v>
      </c>
      <c r="T552" t="s">
        <v>84</v>
      </c>
      <c r="U552" t="s">
        <v>55</v>
      </c>
      <c r="V552">
        <v>2</v>
      </c>
      <c r="W552" t="s">
        <v>54</v>
      </c>
      <c r="X552">
        <v>4</v>
      </c>
      <c r="Y552">
        <v>3</v>
      </c>
      <c r="Z552" t="s">
        <v>93</v>
      </c>
      <c r="AA552" t="s">
        <v>98</v>
      </c>
    </row>
    <row r="553" spans="1:27" x14ac:dyDescent="0.25">
      <c r="A553">
        <v>552</v>
      </c>
      <c r="B553" t="s">
        <v>687</v>
      </c>
      <c r="C553" s="1">
        <v>45088</v>
      </c>
      <c r="D553" s="2">
        <v>0.47243055555555558</v>
      </c>
      <c r="E553" t="s">
        <v>121</v>
      </c>
      <c r="F553">
        <v>45</v>
      </c>
      <c r="G553" t="s">
        <v>12</v>
      </c>
      <c r="H553" t="s">
        <v>17</v>
      </c>
      <c r="I553" t="s">
        <v>32</v>
      </c>
      <c r="J553" t="s">
        <v>54</v>
      </c>
      <c r="K553" t="s">
        <v>61</v>
      </c>
      <c r="L553" t="s">
        <v>63</v>
      </c>
      <c r="M553" t="s">
        <v>67</v>
      </c>
      <c r="N553">
        <v>3</v>
      </c>
      <c r="O553" t="s">
        <v>53</v>
      </c>
      <c r="P553" t="s">
        <v>61</v>
      </c>
      <c r="Q553" t="s">
        <v>75</v>
      </c>
      <c r="R553" t="s">
        <v>54</v>
      </c>
      <c r="S553" t="s">
        <v>53</v>
      </c>
      <c r="T553" t="s">
        <v>84</v>
      </c>
      <c r="U553" t="s">
        <v>54</v>
      </c>
      <c r="V553">
        <v>3</v>
      </c>
      <c r="W553" t="s">
        <v>53</v>
      </c>
      <c r="X553">
        <v>2</v>
      </c>
      <c r="Y553">
        <v>1</v>
      </c>
      <c r="Z553" t="s">
        <v>95</v>
      </c>
      <c r="AA553" t="s">
        <v>98</v>
      </c>
    </row>
    <row r="554" spans="1:27" x14ac:dyDescent="0.25">
      <c r="A554">
        <v>553</v>
      </c>
      <c r="B554" t="s">
        <v>688</v>
      </c>
      <c r="C554" s="1">
        <v>45088</v>
      </c>
      <c r="D554" s="2">
        <v>0.47288194444444442</v>
      </c>
      <c r="E554" t="s">
        <v>121</v>
      </c>
      <c r="F554">
        <v>36</v>
      </c>
      <c r="G554" t="s">
        <v>12</v>
      </c>
      <c r="H554" t="s">
        <v>17</v>
      </c>
      <c r="I554" t="s">
        <v>25</v>
      </c>
      <c r="J554" t="s">
        <v>53</v>
      </c>
      <c r="K554" t="s">
        <v>59</v>
      </c>
      <c r="L554" t="s">
        <v>64</v>
      </c>
      <c r="M554" t="s">
        <v>67</v>
      </c>
      <c r="N554">
        <v>2</v>
      </c>
      <c r="O554" t="s">
        <v>69</v>
      </c>
      <c r="P554" t="s">
        <v>73</v>
      </c>
      <c r="Q554" t="s">
        <v>75</v>
      </c>
      <c r="R554" t="s">
        <v>54</v>
      </c>
      <c r="S554" t="s">
        <v>53</v>
      </c>
      <c r="T554" t="s">
        <v>84</v>
      </c>
      <c r="U554" t="s">
        <v>53</v>
      </c>
      <c r="V554">
        <v>1</v>
      </c>
      <c r="W554" t="s">
        <v>55</v>
      </c>
      <c r="X554">
        <v>2</v>
      </c>
      <c r="Y554">
        <v>1</v>
      </c>
      <c r="Z554" t="s">
        <v>90</v>
      </c>
      <c r="AA554" t="s">
        <v>122</v>
      </c>
    </row>
    <row r="555" spans="1:27" x14ac:dyDescent="0.25">
      <c r="A555">
        <v>554</v>
      </c>
      <c r="B555" t="s">
        <v>689</v>
      </c>
      <c r="C555" s="1">
        <v>45088</v>
      </c>
      <c r="D555" s="2">
        <v>0.47326388888888887</v>
      </c>
      <c r="E555" t="s">
        <v>121</v>
      </c>
      <c r="F555">
        <v>36</v>
      </c>
      <c r="G555" t="s">
        <v>12</v>
      </c>
      <c r="H555" t="s">
        <v>21</v>
      </c>
      <c r="I555" t="s">
        <v>38</v>
      </c>
      <c r="J555" t="s">
        <v>53</v>
      </c>
      <c r="K555" t="s">
        <v>17</v>
      </c>
      <c r="L555" t="s">
        <v>63</v>
      </c>
      <c r="M555" t="s">
        <v>67</v>
      </c>
      <c r="N555">
        <v>1</v>
      </c>
      <c r="O555" t="s">
        <v>53</v>
      </c>
      <c r="P555" t="s">
        <v>73</v>
      </c>
      <c r="Q555" t="s">
        <v>77</v>
      </c>
      <c r="R555" t="s">
        <v>73</v>
      </c>
      <c r="S555" t="s">
        <v>55</v>
      </c>
      <c r="T555" t="s">
        <v>83</v>
      </c>
      <c r="U555" t="s">
        <v>54</v>
      </c>
      <c r="V555">
        <v>1</v>
      </c>
      <c r="W555" t="s">
        <v>54</v>
      </c>
      <c r="X555">
        <v>1</v>
      </c>
      <c r="Y555">
        <v>2</v>
      </c>
      <c r="Z555" t="s">
        <v>96</v>
      </c>
      <c r="AA555" t="s">
        <v>125</v>
      </c>
    </row>
    <row r="556" spans="1:27" x14ac:dyDescent="0.25">
      <c r="A556">
        <v>555</v>
      </c>
      <c r="B556" t="s">
        <v>690</v>
      </c>
      <c r="C556" s="1">
        <v>45088</v>
      </c>
      <c r="D556" s="2">
        <v>0.4738310185185185</v>
      </c>
      <c r="E556" t="s">
        <v>121</v>
      </c>
      <c r="F556">
        <v>43</v>
      </c>
      <c r="G556" t="s">
        <v>13</v>
      </c>
      <c r="H556" t="s">
        <v>20</v>
      </c>
      <c r="I556" t="s">
        <v>22</v>
      </c>
      <c r="J556" t="s">
        <v>54</v>
      </c>
      <c r="K556" t="s">
        <v>60</v>
      </c>
      <c r="L556" t="s">
        <v>64</v>
      </c>
      <c r="M556" t="s">
        <v>67</v>
      </c>
      <c r="N556">
        <v>2</v>
      </c>
      <c r="O556" t="s">
        <v>53</v>
      </c>
      <c r="P556" t="s">
        <v>71</v>
      </c>
      <c r="Q556" t="s">
        <v>76</v>
      </c>
      <c r="R556" t="s">
        <v>73</v>
      </c>
      <c r="S556" t="s">
        <v>53</v>
      </c>
      <c r="T556" t="s">
        <v>61</v>
      </c>
      <c r="U556" t="s">
        <v>54</v>
      </c>
      <c r="V556">
        <v>1</v>
      </c>
      <c r="W556" t="s">
        <v>55</v>
      </c>
      <c r="X556">
        <v>2</v>
      </c>
      <c r="Y556">
        <v>1</v>
      </c>
      <c r="Z556" t="s">
        <v>90</v>
      </c>
      <c r="AA556" t="s">
        <v>125</v>
      </c>
    </row>
    <row r="557" spans="1:27" x14ac:dyDescent="0.25">
      <c r="A557">
        <v>556</v>
      </c>
      <c r="B557" t="s">
        <v>691</v>
      </c>
      <c r="C557" s="1">
        <v>45088</v>
      </c>
      <c r="D557" s="2">
        <v>0.47424768518518517</v>
      </c>
      <c r="E557" t="s">
        <v>121</v>
      </c>
      <c r="F557">
        <v>34</v>
      </c>
      <c r="G557" t="s">
        <v>12</v>
      </c>
      <c r="H557" t="s">
        <v>19</v>
      </c>
      <c r="I557" t="s">
        <v>38</v>
      </c>
      <c r="J557" t="s">
        <v>53</v>
      </c>
      <c r="K557" t="s">
        <v>59</v>
      </c>
      <c r="L557" t="s">
        <v>63</v>
      </c>
      <c r="M557" t="s">
        <v>67</v>
      </c>
      <c r="N557">
        <v>4</v>
      </c>
      <c r="O557" t="s">
        <v>69</v>
      </c>
      <c r="P557" t="s">
        <v>71</v>
      </c>
      <c r="Q557" t="s">
        <v>77</v>
      </c>
      <c r="R557" t="s">
        <v>73</v>
      </c>
      <c r="S557" t="s">
        <v>55</v>
      </c>
      <c r="T557" t="s">
        <v>84</v>
      </c>
      <c r="U557" t="s">
        <v>55</v>
      </c>
      <c r="V557">
        <v>1</v>
      </c>
      <c r="W557" t="s">
        <v>55</v>
      </c>
      <c r="X557">
        <v>1</v>
      </c>
      <c r="Y557">
        <v>1</v>
      </c>
      <c r="Z557" t="s">
        <v>90</v>
      </c>
      <c r="AA557" t="s">
        <v>98</v>
      </c>
    </row>
    <row r="558" spans="1:27" x14ac:dyDescent="0.25">
      <c r="A558">
        <v>557</v>
      </c>
      <c r="B558" t="s">
        <v>692</v>
      </c>
      <c r="C558" s="1">
        <v>45088</v>
      </c>
      <c r="D558" s="2">
        <v>0.47524305555555557</v>
      </c>
      <c r="E558" t="s">
        <v>121</v>
      </c>
      <c r="F558">
        <v>43</v>
      </c>
      <c r="G558" t="s">
        <v>13</v>
      </c>
      <c r="H558" t="s">
        <v>17</v>
      </c>
      <c r="I558" t="s">
        <v>39</v>
      </c>
      <c r="J558" t="s">
        <v>53</v>
      </c>
      <c r="K558" t="s">
        <v>59</v>
      </c>
      <c r="L558" t="s">
        <v>64</v>
      </c>
      <c r="M558" t="s">
        <v>67</v>
      </c>
      <c r="N558">
        <v>2</v>
      </c>
      <c r="O558" t="s">
        <v>53</v>
      </c>
      <c r="P558" t="s">
        <v>73</v>
      </c>
      <c r="Q558" t="s">
        <v>75</v>
      </c>
      <c r="R558" t="s">
        <v>73</v>
      </c>
      <c r="S558" t="s">
        <v>55</v>
      </c>
      <c r="T558" t="s">
        <v>83</v>
      </c>
      <c r="U558" t="s">
        <v>53</v>
      </c>
      <c r="V558">
        <v>2</v>
      </c>
      <c r="W558" t="s">
        <v>53</v>
      </c>
      <c r="X558">
        <v>2</v>
      </c>
      <c r="Y558">
        <v>2</v>
      </c>
      <c r="Z558" t="s">
        <v>90</v>
      </c>
      <c r="AA558" t="s">
        <v>122</v>
      </c>
    </row>
    <row r="559" spans="1:27" x14ac:dyDescent="0.25">
      <c r="A559">
        <v>558</v>
      </c>
      <c r="B559" t="s">
        <v>693</v>
      </c>
      <c r="C559" s="1">
        <v>45088</v>
      </c>
      <c r="D559" s="2">
        <v>0.4757986111111111</v>
      </c>
      <c r="E559" t="s">
        <v>121</v>
      </c>
      <c r="F559">
        <v>25</v>
      </c>
      <c r="G559" t="s">
        <v>12</v>
      </c>
      <c r="H559" t="s">
        <v>17</v>
      </c>
      <c r="I559" t="s">
        <v>35</v>
      </c>
      <c r="J559" t="s">
        <v>53</v>
      </c>
      <c r="K559" t="s">
        <v>59</v>
      </c>
      <c r="L559" t="s">
        <v>65</v>
      </c>
      <c r="M559" t="s">
        <v>67</v>
      </c>
      <c r="N559">
        <v>4</v>
      </c>
      <c r="O559" t="s">
        <v>55</v>
      </c>
      <c r="P559" t="s">
        <v>54</v>
      </c>
      <c r="Q559" t="s">
        <v>76</v>
      </c>
      <c r="R559" t="s">
        <v>73</v>
      </c>
      <c r="S559" t="s">
        <v>53</v>
      </c>
      <c r="T559" t="s">
        <v>83</v>
      </c>
      <c r="U559" t="s">
        <v>53</v>
      </c>
      <c r="V559">
        <v>2</v>
      </c>
      <c r="W559" t="s">
        <v>53</v>
      </c>
      <c r="X559">
        <v>2</v>
      </c>
      <c r="Y559">
        <v>2</v>
      </c>
      <c r="Z559" t="s">
        <v>93</v>
      </c>
      <c r="AA559" t="s">
        <v>98</v>
      </c>
    </row>
    <row r="560" spans="1:27" x14ac:dyDescent="0.25">
      <c r="A560">
        <v>559</v>
      </c>
      <c r="B560" t="s">
        <v>694</v>
      </c>
      <c r="C560" s="1">
        <v>45088</v>
      </c>
      <c r="D560" s="2">
        <v>0.47625000000000001</v>
      </c>
      <c r="E560" t="s">
        <v>121</v>
      </c>
      <c r="F560">
        <v>43</v>
      </c>
      <c r="G560" t="s">
        <v>12</v>
      </c>
      <c r="H560" t="s">
        <v>19</v>
      </c>
      <c r="I560" t="s">
        <v>26</v>
      </c>
      <c r="J560" t="s">
        <v>54</v>
      </c>
      <c r="K560" t="s">
        <v>59</v>
      </c>
      <c r="L560" t="s">
        <v>64</v>
      </c>
      <c r="M560" t="s">
        <v>67</v>
      </c>
      <c r="N560">
        <v>3</v>
      </c>
      <c r="O560" t="s">
        <v>53</v>
      </c>
      <c r="P560" t="s">
        <v>54</v>
      </c>
      <c r="Q560" t="s">
        <v>76</v>
      </c>
      <c r="R560" t="s">
        <v>54</v>
      </c>
      <c r="S560" t="s">
        <v>53</v>
      </c>
      <c r="T560" t="s">
        <v>83</v>
      </c>
      <c r="U560" t="s">
        <v>54</v>
      </c>
      <c r="V560">
        <v>3</v>
      </c>
      <c r="W560" t="s">
        <v>54</v>
      </c>
      <c r="X560">
        <v>2</v>
      </c>
      <c r="Y560">
        <v>2</v>
      </c>
      <c r="Z560" t="s">
        <v>90</v>
      </c>
      <c r="AA560" t="s">
        <v>98</v>
      </c>
    </row>
    <row r="561" spans="1:27" x14ac:dyDescent="0.25">
      <c r="A561">
        <v>560</v>
      </c>
      <c r="B561" t="s">
        <v>695</v>
      </c>
      <c r="C561" s="1">
        <v>45088</v>
      </c>
      <c r="D561" s="2">
        <v>0.47663194444444446</v>
      </c>
      <c r="E561" t="s">
        <v>121</v>
      </c>
      <c r="F561">
        <v>56</v>
      </c>
      <c r="G561" t="s">
        <v>12</v>
      </c>
      <c r="H561" t="s">
        <v>19</v>
      </c>
      <c r="I561" t="s">
        <v>38</v>
      </c>
      <c r="J561" t="s">
        <v>54</v>
      </c>
      <c r="K561" t="s">
        <v>59</v>
      </c>
      <c r="L561" t="s">
        <v>64</v>
      </c>
      <c r="M561" t="s">
        <v>66</v>
      </c>
      <c r="N561">
        <v>2</v>
      </c>
      <c r="O561" t="s">
        <v>53</v>
      </c>
      <c r="P561" t="s">
        <v>61</v>
      </c>
      <c r="Q561" t="s">
        <v>75</v>
      </c>
      <c r="R561" t="s">
        <v>73</v>
      </c>
      <c r="S561" t="s">
        <v>55</v>
      </c>
      <c r="T561" t="s">
        <v>84</v>
      </c>
      <c r="U561" t="s">
        <v>54</v>
      </c>
      <c r="V561">
        <v>3</v>
      </c>
      <c r="W561" t="s">
        <v>54</v>
      </c>
      <c r="X561">
        <v>3</v>
      </c>
      <c r="Y561">
        <v>2</v>
      </c>
      <c r="Z561" t="s">
        <v>93</v>
      </c>
      <c r="AA561" t="s">
        <v>125</v>
      </c>
    </row>
    <row r="562" spans="1:27" x14ac:dyDescent="0.25">
      <c r="A562">
        <v>561</v>
      </c>
      <c r="B562" t="s">
        <v>696</v>
      </c>
      <c r="C562" s="1">
        <v>45088</v>
      </c>
      <c r="D562" s="2">
        <v>0.4770138888888889</v>
      </c>
      <c r="E562" t="s">
        <v>121</v>
      </c>
      <c r="F562">
        <v>32</v>
      </c>
      <c r="G562" t="s">
        <v>12</v>
      </c>
      <c r="H562" t="s">
        <v>17</v>
      </c>
      <c r="I562" t="s">
        <v>37</v>
      </c>
      <c r="J562" t="s">
        <v>53</v>
      </c>
      <c r="K562" t="s">
        <v>17</v>
      </c>
      <c r="L562" t="s">
        <v>63</v>
      </c>
      <c r="M562" t="s">
        <v>66</v>
      </c>
      <c r="N562">
        <v>3</v>
      </c>
      <c r="O562" t="s">
        <v>69</v>
      </c>
      <c r="P562" t="s">
        <v>54</v>
      </c>
      <c r="Q562" t="s">
        <v>75</v>
      </c>
      <c r="R562" t="s">
        <v>54</v>
      </c>
      <c r="S562" t="s">
        <v>53</v>
      </c>
      <c r="T562" t="s">
        <v>84</v>
      </c>
      <c r="U562" t="s">
        <v>54</v>
      </c>
      <c r="V562">
        <v>3</v>
      </c>
      <c r="W562" t="s">
        <v>53</v>
      </c>
      <c r="X562">
        <v>3</v>
      </c>
      <c r="Y562">
        <v>3</v>
      </c>
      <c r="Z562" t="s">
        <v>93</v>
      </c>
      <c r="AA562" t="s">
        <v>98</v>
      </c>
    </row>
    <row r="563" spans="1:27" x14ac:dyDescent="0.25">
      <c r="A563">
        <v>562</v>
      </c>
      <c r="B563" t="s">
        <v>697</v>
      </c>
      <c r="C563" s="1">
        <v>45088</v>
      </c>
      <c r="D563" s="2">
        <v>0.47737268518518516</v>
      </c>
      <c r="E563" t="s">
        <v>121</v>
      </c>
      <c r="F563">
        <v>21</v>
      </c>
      <c r="G563" t="s">
        <v>13</v>
      </c>
      <c r="H563" t="s">
        <v>21</v>
      </c>
      <c r="I563" t="s">
        <v>32</v>
      </c>
      <c r="J563" t="s">
        <v>54</v>
      </c>
      <c r="K563" t="s">
        <v>59</v>
      </c>
      <c r="L563" t="s">
        <v>63</v>
      </c>
      <c r="M563" t="s">
        <v>67</v>
      </c>
      <c r="N563">
        <v>1</v>
      </c>
      <c r="O563" t="s">
        <v>69</v>
      </c>
      <c r="P563" t="s">
        <v>54</v>
      </c>
      <c r="Q563" t="s">
        <v>76</v>
      </c>
      <c r="R563" t="s">
        <v>54</v>
      </c>
      <c r="S563" t="s">
        <v>53</v>
      </c>
      <c r="T563" t="s">
        <v>84</v>
      </c>
      <c r="U563" t="s">
        <v>54</v>
      </c>
      <c r="V563">
        <v>4</v>
      </c>
      <c r="W563" t="s">
        <v>54</v>
      </c>
      <c r="X563">
        <v>3</v>
      </c>
      <c r="Y563">
        <v>2</v>
      </c>
      <c r="Z563" t="s">
        <v>90</v>
      </c>
      <c r="AA563" t="s">
        <v>98</v>
      </c>
    </row>
    <row r="564" spans="1:27" x14ac:dyDescent="0.25">
      <c r="A564">
        <v>563</v>
      </c>
      <c r="B564" t="s">
        <v>698</v>
      </c>
      <c r="C564" s="1">
        <v>45088</v>
      </c>
      <c r="D564" s="2">
        <v>0.47771990740740738</v>
      </c>
      <c r="E564" t="s">
        <v>121</v>
      </c>
      <c r="F564">
        <v>34</v>
      </c>
      <c r="G564" t="s">
        <v>13</v>
      </c>
      <c r="H564" t="s">
        <v>18</v>
      </c>
      <c r="I564" t="s">
        <v>32</v>
      </c>
      <c r="J564" t="s">
        <v>53</v>
      </c>
      <c r="K564" t="s">
        <v>59</v>
      </c>
      <c r="L564" t="s">
        <v>63</v>
      </c>
      <c r="M564" t="s">
        <v>66</v>
      </c>
      <c r="N564">
        <v>2</v>
      </c>
      <c r="O564" t="s">
        <v>53</v>
      </c>
      <c r="P564" t="s">
        <v>73</v>
      </c>
      <c r="Q564" t="s">
        <v>76</v>
      </c>
      <c r="R564" t="s">
        <v>54</v>
      </c>
      <c r="S564" t="s">
        <v>55</v>
      </c>
      <c r="T564" t="s">
        <v>84</v>
      </c>
      <c r="U564" t="s">
        <v>53</v>
      </c>
      <c r="V564">
        <v>2</v>
      </c>
      <c r="W564" t="s">
        <v>53</v>
      </c>
      <c r="X564">
        <v>3</v>
      </c>
      <c r="Y564">
        <v>3</v>
      </c>
      <c r="Z564" t="s">
        <v>95</v>
      </c>
      <c r="AA564" t="s">
        <v>98</v>
      </c>
    </row>
    <row r="565" spans="1:27" x14ac:dyDescent="0.25">
      <c r="A565">
        <v>564</v>
      </c>
      <c r="B565" t="s">
        <v>699</v>
      </c>
      <c r="C565" s="1">
        <v>45088</v>
      </c>
      <c r="D565" s="2">
        <v>0.4780787037037037</v>
      </c>
      <c r="E565" t="s">
        <v>121</v>
      </c>
      <c r="F565">
        <v>34</v>
      </c>
      <c r="G565" t="s">
        <v>12</v>
      </c>
      <c r="H565" t="s">
        <v>21</v>
      </c>
      <c r="I565" t="s">
        <v>44</v>
      </c>
      <c r="J565" t="s">
        <v>53</v>
      </c>
      <c r="K565" t="s">
        <v>60</v>
      </c>
      <c r="L565" t="s">
        <v>65</v>
      </c>
      <c r="M565" t="s">
        <v>67</v>
      </c>
      <c r="N565">
        <v>5</v>
      </c>
      <c r="O565" t="s">
        <v>53</v>
      </c>
      <c r="P565" t="s">
        <v>71</v>
      </c>
      <c r="Q565" t="s">
        <v>75</v>
      </c>
      <c r="R565" t="s">
        <v>54</v>
      </c>
      <c r="S565" t="s">
        <v>53</v>
      </c>
      <c r="T565" t="s">
        <v>72</v>
      </c>
      <c r="U565" t="s">
        <v>55</v>
      </c>
      <c r="V565">
        <v>2</v>
      </c>
      <c r="W565" t="s">
        <v>53</v>
      </c>
      <c r="X565">
        <v>3</v>
      </c>
      <c r="Y565">
        <v>2</v>
      </c>
      <c r="Z565" t="s">
        <v>95</v>
      </c>
      <c r="AA565" t="s">
        <v>125</v>
      </c>
    </row>
    <row r="566" spans="1:27" x14ac:dyDescent="0.25">
      <c r="A566">
        <v>565</v>
      </c>
      <c r="B566" t="s">
        <v>700</v>
      </c>
      <c r="C566" s="1">
        <v>45089</v>
      </c>
      <c r="D566" s="2">
        <v>0.40303240740740742</v>
      </c>
      <c r="E566" t="s">
        <v>163</v>
      </c>
      <c r="F566">
        <v>34</v>
      </c>
      <c r="G566" t="s">
        <v>12</v>
      </c>
      <c r="H566" t="s">
        <v>21</v>
      </c>
      <c r="I566" t="s">
        <v>32</v>
      </c>
      <c r="J566" t="s">
        <v>53</v>
      </c>
      <c r="K566" t="s">
        <v>59</v>
      </c>
      <c r="L566" t="s">
        <v>65</v>
      </c>
      <c r="M566" t="s">
        <v>67</v>
      </c>
      <c r="N566">
        <v>2</v>
      </c>
      <c r="O566" t="s">
        <v>53</v>
      </c>
      <c r="P566" t="s">
        <v>73</v>
      </c>
      <c r="Q566" t="s">
        <v>75</v>
      </c>
      <c r="R566" t="s">
        <v>54</v>
      </c>
      <c r="S566" t="s">
        <v>53</v>
      </c>
      <c r="T566" t="s">
        <v>84</v>
      </c>
      <c r="U566" t="s">
        <v>53</v>
      </c>
      <c r="V566">
        <v>4</v>
      </c>
      <c r="W566" t="s">
        <v>54</v>
      </c>
      <c r="X566">
        <v>4</v>
      </c>
      <c r="Y566">
        <v>4</v>
      </c>
      <c r="Z566" t="s">
        <v>95</v>
      </c>
      <c r="AA566" t="s">
        <v>100</v>
      </c>
    </row>
    <row r="567" spans="1:27" x14ac:dyDescent="0.25">
      <c r="A567">
        <v>566</v>
      </c>
      <c r="B567" t="s">
        <v>701</v>
      </c>
      <c r="C567" s="1">
        <v>45089</v>
      </c>
      <c r="D567" s="2">
        <v>0.111875</v>
      </c>
      <c r="E567" t="s">
        <v>121</v>
      </c>
      <c r="F567">
        <v>45</v>
      </c>
      <c r="G567" t="s">
        <v>14</v>
      </c>
      <c r="H567" t="s">
        <v>20</v>
      </c>
      <c r="I567" t="s">
        <v>32</v>
      </c>
      <c r="J567" t="s">
        <v>54</v>
      </c>
      <c r="K567" t="s">
        <v>59</v>
      </c>
      <c r="L567" t="s">
        <v>65</v>
      </c>
      <c r="M567" t="s">
        <v>66</v>
      </c>
      <c r="N567">
        <v>2</v>
      </c>
      <c r="O567" t="s">
        <v>69</v>
      </c>
      <c r="P567" t="s">
        <v>54</v>
      </c>
      <c r="Q567" t="s">
        <v>52</v>
      </c>
      <c r="R567" t="s">
        <v>54</v>
      </c>
      <c r="S567" t="s">
        <v>55</v>
      </c>
      <c r="T567" t="s">
        <v>82</v>
      </c>
      <c r="U567" t="s">
        <v>54</v>
      </c>
      <c r="V567">
        <v>3</v>
      </c>
      <c r="W567" t="s">
        <v>54</v>
      </c>
      <c r="X567">
        <v>3</v>
      </c>
      <c r="Y567">
        <v>3</v>
      </c>
      <c r="Z567" t="s">
        <v>93</v>
      </c>
      <c r="AA567" t="s">
        <v>122</v>
      </c>
    </row>
    <row r="568" spans="1:27" x14ac:dyDescent="0.25">
      <c r="A568">
        <v>567</v>
      </c>
      <c r="B568" t="s">
        <v>702</v>
      </c>
      <c r="C568" s="1">
        <v>45089</v>
      </c>
      <c r="D568" s="2">
        <v>0.11247685185185186</v>
      </c>
      <c r="E568" t="s">
        <v>121</v>
      </c>
      <c r="F568">
        <v>45</v>
      </c>
      <c r="G568" t="s">
        <v>12</v>
      </c>
      <c r="H568" t="s">
        <v>21</v>
      </c>
      <c r="I568" t="s">
        <v>22</v>
      </c>
      <c r="J568" t="s">
        <v>55</v>
      </c>
      <c r="K568" t="s">
        <v>59</v>
      </c>
      <c r="L568" t="s">
        <v>63</v>
      </c>
      <c r="M568" t="s">
        <v>67</v>
      </c>
      <c r="N568">
        <v>3</v>
      </c>
      <c r="O568" t="s">
        <v>69</v>
      </c>
      <c r="P568" t="s">
        <v>54</v>
      </c>
      <c r="Q568" t="s">
        <v>76</v>
      </c>
      <c r="R568" t="s">
        <v>54</v>
      </c>
      <c r="S568" t="s">
        <v>55</v>
      </c>
      <c r="T568" t="s">
        <v>84</v>
      </c>
      <c r="U568" t="s">
        <v>54</v>
      </c>
      <c r="V568">
        <v>3</v>
      </c>
      <c r="W568" t="s">
        <v>54</v>
      </c>
      <c r="X568">
        <v>2</v>
      </c>
      <c r="Y568">
        <v>4</v>
      </c>
      <c r="Z568" t="s">
        <v>93</v>
      </c>
      <c r="AA568" t="s">
        <v>125</v>
      </c>
    </row>
    <row r="569" spans="1:27" x14ac:dyDescent="0.25">
      <c r="A569">
        <v>568</v>
      </c>
      <c r="B569" t="s">
        <v>703</v>
      </c>
      <c r="C569" s="1">
        <v>45089</v>
      </c>
      <c r="D569" s="2">
        <v>0.11354166666666667</v>
      </c>
      <c r="E569" t="s">
        <v>121</v>
      </c>
      <c r="F569">
        <v>45</v>
      </c>
      <c r="G569" t="s">
        <v>14</v>
      </c>
      <c r="H569" t="s">
        <v>18</v>
      </c>
      <c r="I569" t="s">
        <v>50</v>
      </c>
      <c r="J569" t="s">
        <v>54</v>
      </c>
      <c r="K569" t="s">
        <v>17</v>
      </c>
      <c r="L569" t="s">
        <v>63</v>
      </c>
      <c r="M569" t="s">
        <v>67</v>
      </c>
      <c r="N569">
        <v>3</v>
      </c>
      <c r="O569" t="s">
        <v>69</v>
      </c>
      <c r="P569" t="s">
        <v>72</v>
      </c>
      <c r="Q569" t="s">
        <v>76</v>
      </c>
      <c r="R569" t="s">
        <v>61</v>
      </c>
      <c r="S569" t="s">
        <v>53</v>
      </c>
      <c r="T569" t="s">
        <v>83</v>
      </c>
      <c r="U569" t="s">
        <v>54</v>
      </c>
      <c r="V569">
        <v>4</v>
      </c>
      <c r="W569" t="s">
        <v>55</v>
      </c>
      <c r="X569">
        <v>4</v>
      </c>
      <c r="Y569">
        <v>4</v>
      </c>
      <c r="Z569" t="s">
        <v>90</v>
      </c>
      <c r="AA569" t="s">
        <v>100</v>
      </c>
    </row>
    <row r="570" spans="1:27" x14ac:dyDescent="0.25">
      <c r="A570">
        <v>569</v>
      </c>
      <c r="B570" t="s">
        <v>704</v>
      </c>
      <c r="C570" s="1">
        <v>45089</v>
      </c>
      <c r="D570" s="2">
        <v>0.11443287037037037</v>
      </c>
      <c r="E570" t="s">
        <v>121</v>
      </c>
      <c r="F570">
        <v>45</v>
      </c>
      <c r="G570" t="s">
        <v>12</v>
      </c>
      <c r="H570" t="s">
        <v>17</v>
      </c>
      <c r="I570" t="s">
        <v>36</v>
      </c>
      <c r="J570" t="s">
        <v>54</v>
      </c>
      <c r="K570" t="s">
        <v>60</v>
      </c>
      <c r="L570" t="s">
        <v>63</v>
      </c>
      <c r="M570" t="s">
        <v>67</v>
      </c>
      <c r="N570">
        <v>3</v>
      </c>
      <c r="O570" t="s">
        <v>69</v>
      </c>
      <c r="P570" t="s">
        <v>73</v>
      </c>
      <c r="Q570" t="s">
        <v>75</v>
      </c>
      <c r="R570" t="s">
        <v>61</v>
      </c>
      <c r="S570" t="s">
        <v>55</v>
      </c>
      <c r="T570" t="s">
        <v>83</v>
      </c>
      <c r="U570" t="s">
        <v>54</v>
      </c>
      <c r="V570">
        <v>3</v>
      </c>
      <c r="W570" t="s">
        <v>54</v>
      </c>
      <c r="X570">
        <v>3</v>
      </c>
      <c r="Y570">
        <v>3</v>
      </c>
      <c r="Z570" t="s">
        <v>93</v>
      </c>
      <c r="AA570" t="s">
        <v>125</v>
      </c>
    </row>
    <row r="571" spans="1:27" x14ac:dyDescent="0.25">
      <c r="A571">
        <v>570</v>
      </c>
      <c r="B571" t="s">
        <v>705</v>
      </c>
      <c r="C571" s="1">
        <v>45089</v>
      </c>
      <c r="D571" s="2">
        <v>0.11730324074074074</v>
      </c>
      <c r="E571" t="s">
        <v>121</v>
      </c>
      <c r="F571">
        <v>45</v>
      </c>
      <c r="G571" t="s">
        <v>12</v>
      </c>
      <c r="H571" t="s">
        <v>17</v>
      </c>
      <c r="I571" t="s">
        <v>22</v>
      </c>
      <c r="J571" t="s">
        <v>55</v>
      </c>
      <c r="K571" t="s">
        <v>17</v>
      </c>
      <c r="L571" t="s">
        <v>52</v>
      </c>
      <c r="M571" t="s">
        <v>67</v>
      </c>
      <c r="N571">
        <v>3</v>
      </c>
      <c r="O571" t="s">
        <v>69</v>
      </c>
      <c r="P571" t="s">
        <v>61</v>
      </c>
      <c r="Q571" t="s">
        <v>76</v>
      </c>
      <c r="R571" t="s">
        <v>73</v>
      </c>
      <c r="S571" t="s">
        <v>55</v>
      </c>
      <c r="T571" t="s">
        <v>84</v>
      </c>
      <c r="U571" t="s">
        <v>55</v>
      </c>
      <c r="V571">
        <v>3</v>
      </c>
      <c r="W571" t="s">
        <v>54</v>
      </c>
      <c r="X571">
        <v>3</v>
      </c>
      <c r="Y571">
        <v>3</v>
      </c>
      <c r="Z571" t="s">
        <v>93</v>
      </c>
      <c r="AA571" t="s">
        <v>122</v>
      </c>
    </row>
    <row r="572" spans="1:27" x14ac:dyDescent="0.25">
      <c r="A572">
        <v>571</v>
      </c>
      <c r="B572" t="s">
        <v>706</v>
      </c>
      <c r="C572" s="1">
        <v>45089</v>
      </c>
      <c r="D572" s="2">
        <v>0.11790509259259259</v>
      </c>
      <c r="E572" t="s">
        <v>121</v>
      </c>
      <c r="F572">
        <v>45</v>
      </c>
      <c r="G572" t="s">
        <v>14</v>
      </c>
      <c r="H572" t="s">
        <v>21</v>
      </c>
      <c r="I572" t="s">
        <v>32</v>
      </c>
      <c r="J572" t="s">
        <v>54</v>
      </c>
      <c r="K572" t="s">
        <v>60</v>
      </c>
      <c r="L572" t="s">
        <v>63</v>
      </c>
      <c r="M572" t="s">
        <v>67</v>
      </c>
      <c r="N572">
        <v>3</v>
      </c>
      <c r="O572" t="s">
        <v>69</v>
      </c>
      <c r="P572" t="s">
        <v>54</v>
      </c>
      <c r="Q572" t="s">
        <v>75</v>
      </c>
      <c r="R572" t="s">
        <v>54</v>
      </c>
      <c r="S572" t="s">
        <v>55</v>
      </c>
      <c r="T572" t="s">
        <v>84</v>
      </c>
      <c r="U572" t="s">
        <v>54</v>
      </c>
      <c r="V572">
        <v>4</v>
      </c>
      <c r="W572" t="s">
        <v>54</v>
      </c>
      <c r="X572">
        <v>3</v>
      </c>
      <c r="Y572">
        <v>4</v>
      </c>
      <c r="Z572" t="s">
        <v>93</v>
      </c>
      <c r="AA572" t="s">
        <v>125</v>
      </c>
    </row>
    <row r="573" spans="1:27" x14ac:dyDescent="0.25">
      <c r="A573">
        <v>572</v>
      </c>
      <c r="B573" t="s">
        <v>707</v>
      </c>
      <c r="C573" s="1">
        <v>45089</v>
      </c>
      <c r="D573" s="2">
        <v>0.11902777777777777</v>
      </c>
      <c r="E573" t="s">
        <v>121</v>
      </c>
      <c r="F573">
        <v>25</v>
      </c>
      <c r="G573" t="s">
        <v>12</v>
      </c>
      <c r="H573" t="s">
        <v>20</v>
      </c>
      <c r="I573" t="s">
        <v>22</v>
      </c>
      <c r="J573" t="s">
        <v>54</v>
      </c>
      <c r="K573" t="s">
        <v>17</v>
      </c>
      <c r="L573" t="s">
        <v>65</v>
      </c>
      <c r="M573" t="s">
        <v>67</v>
      </c>
      <c r="N573">
        <v>3</v>
      </c>
      <c r="O573" t="s">
        <v>69</v>
      </c>
      <c r="P573" t="s">
        <v>54</v>
      </c>
      <c r="Q573" t="s">
        <v>76</v>
      </c>
      <c r="R573" t="s">
        <v>61</v>
      </c>
      <c r="S573" t="s">
        <v>55</v>
      </c>
      <c r="T573" t="s">
        <v>83</v>
      </c>
      <c r="U573" t="s">
        <v>54</v>
      </c>
      <c r="V573">
        <v>3</v>
      </c>
      <c r="W573" t="s">
        <v>54</v>
      </c>
      <c r="X573">
        <v>3</v>
      </c>
      <c r="Y573">
        <v>3</v>
      </c>
      <c r="Z573" t="s">
        <v>93</v>
      </c>
      <c r="AA573" t="s">
        <v>98</v>
      </c>
    </row>
    <row r="574" spans="1:27" x14ac:dyDescent="0.25">
      <c r="A574">
        <v>573</v>
      </c>
      <c r="B574" t="s">
        <v>708</v>
      </c>
      <c r="C574" s="1">
        <v>45089</v>
      </c>
      <c r="D574" s="2">
        <v>0.1209837962962963</v>
      </c>
      <c r="E574" t="s">
        <v>121</v>
      </c>
      <c r="F574">
        <v>45</v>
      </c>
      <c r="G574" t="s">
        <v>14</v>
      </c>
      <c r="H574" t="s">
        <v>17</v>
      </c>
      <c r="I574" t="s">
        <v>22</v>
      </c>
      <c r="J574" t="s">
        <v>54</v>
      </c>
      <c r="K574" t="s">
        <v>17</v>
      </c>
      <c r="L574" t="s">
        <v>63</v>
      </c>
      <c r="M574" t="s">
        <v>66</v>
      </c>
      <c r="N574">
        <v>3</v>
      </c>
      <c r="O574" t="s">
        <v>69</v>
      </c>
      <c r="P574" t="s">
        <v>54</v>
      </c>
      <c r="Q574" t="s">
        <v>75</v>
      </c>
      <c r="R574" t="s">
        <v>71</v>
      </c>
      <c r="S574" t="s">
        <v>55</v>
      </c>
      <c r="T574" t="s">
        <v>84</v>
      </c>
      <c r="U574" t="s">
        <v>54</v>
      </c>
      <c r="V574">
        <v>3</v>
      </c>
      <c r="W574" t="s">
        <v>54</v>
      </c>
      <c r="X574">
        <v>3</v>
      </c>
      <c r="Y574">
        <v>3</v>
      </c>
      <c r="Z574" t="s">
        <v>95</v>
      </c>
      <c r="AA574" t="s">
        <v>125</v>
      </c>
    </row>
    <row r="575" spans="1:27" x14ac:dyDescent="0.25">
      <c r="A575">
        <v>574</v>
      </c>
      <c r="B575" t="s">
        <v>709</v>
      </c>
      <c r="C575" s="1">
        <v>45089</v>
      </c>
      <c r="D575" s="2">
        <v>0.14443287037037036</v>
      </c>
      <c r="E575" t="s">
        <v>121</v>
      </c>
      <c r="F575">
        <v>60</v>
      </c>
      <c r="G575" t="s">
        <v>13</v>
      </c>
      <c r="H575" t="s">
        <v>21</v>
      </c>
      <c r="I575" t="s">
        <v>22</v>
      </c>
      <c r="J575" t="s">
        <v>54</v>
      </c>
      <c r="K575" t="s">
        <v>17</v>
      </c>
      <c r="L575" t="s">
        <v>64</v>
      </c>
      <c r="M575" t="s">
        <v>67</v>
      </c>
      <c r="N575">
        <v>3</v>
      </c>
      <c r="O575" t="s">
        <v>69</v>
      </c>
      <c r="P575" t="s">
        <v>61</v>
      </c>
      <c r="Q575" t="s">
        <v>75</v>
      </c>
      <c r="R575" t="s">
        <v>54</v>
      </c>
      <c r="S575" t="s">
        <v>55</v>
      </c>
      <c r="T575" t="s">
        <v>82</v>
      </c>
      <c r="U575" t="s">
        <v>54</v>
      </c>
      <c r="V575">
        <v>3</v>
      </c>
      <c r="W575" t="s">
        <v>54</v>
      </c>
      <c r="X575">
        <v>3</v>
      </c>
      <c r="Y575">
        <v>3</v>
      </c>
      <c r="Z575" t="s">
        <v>93</v>
      </c>
      <c r="AA575" t="s">
        <v>98</v>
      </c>
    </row>
    <row r="576" spans="1:27" x14ac:dyDescent="0.25">
      <c r="A576">
        <v>575</v>
      </c>
      <c r="B576" t="s">
        <v>710</v>
      </c>
      <c r="C576" s="1">
        <v>45089</v>
      </c>
      <c r="D576" s="2">
        <v>0.14537037037037037</v>
      </c>
      <c r="E576" t="s">
        <v>121</v>
      </c>
      <c r="F576">
        <v>26</v>
      </c>
      <c r="G576" t="s">
        <v>13</v>
      </c>
      <c r="H576" t="s">
        <v>17</v>
      </c>
      <c r="I576" t="s">
        <v>36</v>
      </c>
      <c r="J576" t="s">
        <v>54</v>
      </c>
      <c r="K576" t="s">
        <v>59</v>
      </c>
      <c r="L576" t="s">
        <v>63</v>
      </c>
      <c r="M576" t="s">
        <v>67</v>
      </c>
      <c r="N576">
        <v>4</v>
      </c>
      <c r="O576" t="s">
        <v>69</v>
      </c>
      <c r="P576" t="s">
        <v>54</v>
      </c>
      <c r="Q576" t="s">
        <v>75</v>
      </c>
      <c r="R576" t="s">
        <v>54</v>
      </c>
      <c r="S576" t="s">
        <v>55</v>
      </c>
      <c r="T576" t="s">
        <v>84</v>
      </c>
      <c r="U576" t="s">
        <v>54</v>
      </c>
      <c r="V576">
        <v>3</v>
      </c>
      <c r="W576" t="s">
        <v>54</v>
      </c>
      <c r="X576">
        <v>3</v>
      </c>
      <c r="Y576">
        <v>3</v>
      </c>
      <c r="Z576" t="s">
        <v>96</v>
      </c>
      <c r="AA576" t="s">
        <v>98</v>
      </c>
    </row>
    <row r="577" spans="1:27" x14ac:dyDescent="0.25">
      <c r="A577">
        <v>576</v>
      </c>
      <c r="B577" t="s">
        <v>711</v>
      </c>
      <c r="C577" s="1">
        <v>45089</v>
      </c>
      <c r="D577" s="2">
        <v>0.14853009259259259</v>
      </c>
      <c r="E577" t="s">
        <v>121</v>
      </c>
      <c r="F577">
        <v>25</v>
      </c>
      <c r="G577" t="s">
        <v>14</v>
      </c>
      <c r="H577" t="s">
        <v>17</v>
      </c>
      <c r="I577" t="s">
        <v>22</v>
      </c>
      <c r="J577" t="s">
        <v>54</v>
      </c>
      <c r="K577" t="s">
        <v>59</v>
      </c>
      <c r="L577" t="s">
        <v>64</v>
      </c>
      <c r="M577" t="s">
        <v>67</v>
      </c>
      <c r="N577">
        <v>4</v>
      </c>
      <c r="O577" t="s">
        <v>55</v>
      </c>
      <c r="P577" t="s">
        <v>54</v>
      </c>
      <c r="Q577" t="s">
        <v>76</v>
      </c>
      <c r="R577" t="s">
        <v>54</v>
      </c>
      <c r="S577" t="s">
        <v>55</v>
      </c>
      <c r="T577" t="s">
        <v>83</v>
      </c>
      <c r="U577" t="s">
        <v>54</v>
      </c>
      <c r="V577">
        <v>3</v>
      </c>
      <c r="W577" t="s">
        <v>54</v>
      </c>
      <c r="X577">
        <v>3</v>
      </c>
      <c r="Y577">
        <v>3</v>
      </c>
      <c r="Z577" t="s">
        <v>90</v>
      </c>
      <c r="AA577" t="s">
        <v>98</v>
      </c>
    </row>
    <row r="578" spans="1:27" x14ac:dyDescent="0.25">
      <c r="A578">
        <v>577</v>
      </c>
      <c r="B578" t="s">
        <v>712</v>
      </c>
      <c r="C578" s="1">
        <v>45089</v>
      </c>
      <c r="D578" s="2">
        <v>0.14958333333333335</v>
      </c>
      <c r="E578" t="s">
        <v>121</v>
      </c>
      <c r="F578">
        <v>45</v>
      </c>
      <c r="G578" t="s">
        <v>12</v>
      </c>
      <c r="H578" t="s">
        <v>19</v>
      </c>
      <c r="I578" t="s">
        <v>22</v>
      </c>
      <c r="J578" t="s">
        <v>54</v>
      </c>
      <c r="K578" t="s">
        <v>59</v>
      </c>
      <c r="L578" t="s">
        <v>63</v>
      </c>
      <c r="M578" t="s">
        <v>67</v>
      </c>
      <c r="N578">
        <v>2</v>
      </c>
      <c r="O578" t="s">
        <v>69</v>
      </c>
      <c r="P578" t="s">
        <v>54</v>
      </c>
      <c r="Q578" t="s">
        <v>77</v>
      </c>
      <c r="R578" t="s">
        <v>54</v>
      </c>
      <c r="S578" t="s">
        <v>55</v>
      </c>
      <c r="T578" t="s">
        <v>83</v>
      </c>
      <c r="U578" t="s">
        <v>55</v>
      </c>
      <c r="V578">
        <v>4</v>
      </c>
      <c r="W578" t="s">
        <v>54</v>
      </c>
      <c r="X578">
        <v>3</v>
      </c>
      <c r="Y578">
        <v>4</v>
      </c>
      <c r="Z578" t="s">
        <v>90</v>
      </c>
      <c r="AA578" t="s">
        <v>98</v>
      </c>
    </row>
    <row r="579" spans="1:27" x14ac:dyDescent="0.25">
      <c r="A579">
        <v>578</v>
      </c>
      <c r="B579" t="s">
        <v>713</v>
      </c>
      <c r="C579" s="1">
        <v>45089</v>
      </c>
      <c r="D579" s="2">
        <v>0.15085648148148148</v>
      </c>
      <c r="E579" t="s">
        <v>121</v>
      </c>
      <c r="F579">
        <v>12</v>
      </c>
      <c r="G579" t="s">
        <v>12</v>
      </c>
      <c r="H579" t="s">
        <v>19</v>
      </c>
      <c r="I579" t="s">
        <v>22</v>
      </c>
      <c r="J579" t="s">
        <v>55</v>
      </c>
      <c r="K579" t="s">
        <v>59</v>
      </c>
      <c r="L579" t="s">
        <v>63</v>
      </c>
      <c r="M579" t="s">
        <v>67</v>
      </c>
      <c r="N579">
        <v>3</v>
      </c>
      <c r="O579" t="s">
        <v>69</v>
      </c>
      <c r="P579" t="s">
        <v>54</v>
      </c>
      <c r="Q579" t="s">
        <v>76</v>
      </c>
      <c r="R579" t="s">
        <v>71</v>
      </c>
      <c r="S579" t="s">
        <v>55</v>
      </c>
      <c r="T579" t="s">
        <v>83</v>
      </c>
      <c r="U579" t="s">
        <v>55</v>
      </c>
      <c r="V579">
        <v>3</v>
      </c>
      <c r="W579" t="s">
        <v>54</v>
      </c>
      <c r="X579">
        <v>4</v>
      </c>
      <c r="Y579">
        <v>4</v>
      </c>
      <c r="Z579" t="s">
        <v>96</v>
      </c>
      <c r="AA579" t="s">
        <v>98</v>
      </c>
    </row>
    <row r="580" spans="1:27" x14ac:dyDescent="0.25">
      <c r="A580">
        <v>579</v>
      </c>
      <c r="B580" t="s">
        <v>714</v>
      </c>
      <c r="C580" s="1">
        <v>45089</v>
      </c>
      <c r="D580" s="2">
        <v>0.15194444444444444</v>
      </c>
      <c r="E580" t="s">
        <v>121</v>
      </c>
      <c r="F580">
        <v>56</v>
      </c>
      <c r="G580" t="s">
        <v>14</v>
      </c>
      <c r="H580" t="s">
        <v>17</v>
      </c>
      <c r="I580" t="s">
        <v>22</v>
      </c>
      <c r="J580" t="s">
        <v>54</v>
      </c>
      <c r="K580" t="s">
        <v>60</v>
      </c>
      <c r="L580" t="s">
        <v>63</v>
      </c>
      <c r="M580" t="s">
        <v>67</v>
      </c>
      <c r="N580">
        <v>4</v>
      </c>
      <c r="O580" t="s">
        <v>53</v>
      </c>
      <c r="P580" t="s">
        <v>54</v>
      </c>
      <c r="Q580" t="s">
        <v>76</v>
      </c>
      <c r="R580" t="s">
        <v>73</v>
      </c>
      <c r="S580" t="s">
        <v>55</v>
      </c>
      <c r="T580" t="s">
        <v>84</v>
      </c>
      <c r="U580" t="s">
        <v>55</v>
      </c>
      <c r="V580">
        <v>3</v>
      </c>
      <c r="W580" t="s">
        <v>54</v>
      </c>
      <c r="X580">
        <v>3</v>
      </c>
      <c r="Y580">
        <v>4</v>
      </c>
      <c r="Z580" t="s">
        <v>93</v>
      </c>
      <c r="AA580" t="s">
        <v>98</v>
      </c>
    </row>
    <row r="581" spans="1:27" x14ac:dyDescent="0.25">
      <c r="A581">
        <v>580</v>
      </c>
      <c r="B581" t="s">
        <v>715</v>
      </c>
      <c r="C581" s="1">
        <v>45089</v>
      </c>
      <c r="D581" s="2">
        <v>0.15306712962962962</v>
      </c>
      <c r="E581" t="s">
        <v>121</v>
      </c>
      <c r="F581">
        <v>45</v>
      </c>
      <c r="G581" t="s">
        <v>12</v>
      </c>
      <c r="H581" t="s">
        <v>19</v>
      </c>
      <c r="I581" t="s">
        <v>22</v>
      </c>
      <c r="J581" t="s">
        <v>55</v>
      </c>
      <c r="K581" t="s">
        <v>59</v>
      </c>
      <c r="L581" t="s">
        <v>64</v>
      </c>
      <c r="M581" t="s">
        <v>67</v>
      </c>
      <c r="N581">
        <v>3</v>
      </c>
      <c r="O581" t="s">
        <v>69</v>
      </c>
      <c r="P581" t="s">
        <v>73</v>
      </c>
      <c r="Q581" t="s">
        <v>76</v>
      </c>
      <c r="R581" t="s">
        <v>54</v>
      </c>
      <c r="S581" t="s">
        <v>55</v>
      </c>
      <c r="T581" t="s">
        <v>83</v>
      </c>
      <c r="U581" t="s">
        <v>54</v>
      </c>
      <c r="V581">
        <v>3</v>
      </c>
      <c r="W581" t="s">
        <v>55</v>
      </c>
      <c r="X581">
        <v>3</v>
      </c>
      <c r="Y581">
        <v>2</v>
      </c>
      <c r="Z581" t="s">
        <v>90</v>
      </c>
      <c r="AA581" t="s">
        <v>98</v>
      </c>
    </row>
    <row r="582" spans="1:27" x14ac:dyDescent="0.25">
      <c r="A582">
        <v>581</v>
      </c>
      <c r="B582" t="s">
        <v>716</v>
      </c>
      <c r="C582" s="1">
        <v>45089</v>
      </c>
      <c r="D582" s="2">
        <v>0.15422453703703703</v>
      </c>
      <c r="E582" t="s">
        <v>121</v>
      </c>
      <c r="F582">
        <v>41</v>
      </c>
      <c r="G582" t="s">
        <v>12</v>
      </c>
      <c r="H582" t="s">
        <v>21</v>
      </c>
      <c r="I582" t="s">
        <v>22</v>
      </c>
      <c r="J582" t="s">
        <v>54</v>
      </c>
      <c r="K582" t="s">
        <v>59</v>
      </c>
      <c r="L582" t="s">
        <v>63</v>
      </c>
      <c r="M582" t="s">
        <v>67</v>
      </c>
      <c r="N582">
        <v>3</v>
      </c>
      <c r="O582" t="s">
        <v>69</v>
      </c>
      <c r="P582" t="s">
        <v>54</v>
      </c>
      <c r="Q582" t="s">
        <v>76</v>
      </c>
      <c r="R582" t="s">
        <v>73</v>
      </c>
      <c r="S582" t="s">
        <v>55</v>
      </c>
      <c r="T582" t="s">
        <v>83</v>
      </c>
      <c r="U582" t="s">
        <v>54</v>
      </c>
      <c r="V582">
        <v>4</v>
      </c>
      <c r="W582" t="s">
        <v>54</v>
      </c>
      <c r="X582">
        <v>3</v>
      </c>
      <c r="Y582">
        <v>3</v>
      </c>
      <c r="Z582" t="s">
        <v>93</v>
      </c>
      <c r="AA582" t="s">
        <v>125</v>
      </c>
    </row>
    <row r="583" spans="1:27" x14ac:dyDescent="0.25">
      <c r="A583">
        <v>582</v>
      </c>
      <c r="B583" t="s">
        <v>717</v>
      </c>
      <c r="C583" s="1">
        <v>45089</v>
      </c>
      <c r="D583" s="2">
        <v>0.15574074074074074</v>
      </c>
      <c r="E583" t="s">
        <v>121</v>
      </c>
      <c r="F583">
        <v>23</v>
      </c>
      <c r="G583" t="s">
        <v>12</v>
      </c>
      <c r="H583" t="s">
        <v>21</v>
      </c>
      <c r="I583" t="s">
        <v>22</v>
      </c>
      <c r="J583" t="s">
        <v>54</v>
      </c>
      <c r="K583" t="s">
        <v>59</v>
      </c>
      <c r="L583" t="s">
        <v>65</v>
      </c>
      <c r="M583" t="s">
        <v>67</v>
      </c>
      <c r="N583">
        <v>3</v>
      </c>
      <c r="O583" t="s">
        <v>69</v>
      </c>
      <c r="P583" t="s">
        <v>73</v>
      </c>
      <c r="Q583" t="s">
        <v>76</v>
      </c>
      <c r="R583" t="s">
        <v>54</v>
      </c>
      <c r="S583" t="s">
        <v>55</v>
      </c>
      <c r="T583" t="s">
        <v>83</v>
      </c>
      <c r="U583" t="s">
        <v>54</v>
      </c>
      <c r="V583">
        <v>3</v>
      </c>
      <c r="W583" t="s">
        <v>54</v>
      </c>
      <c r="X583">
        <v>3</v>
      </c>
      <c r="Y583">
        <v>3</v>
      </c>
      <c r="Z583" t="s">
        <v>90</v>
      </c>
      <c r="AA583" t="s">
        <v>98</v>
      </c>
    </row>
    <row r="584" spans="1:27" x14ac:dyDescent="0.25">
      <c r="A584">
        <v>583</v>
      </c>
      <c r="B584" t="s">
        <v>718</v>
      </c>
      <c r="C584" s="1">
        <v>45089</v>
      </c>
      <c r="D584" s="2">
        <v>0.15656249999999999</v>
      </c>
      <c r="E584" t="s">
        <v>121</v>
      </c>
      <c r="F584">
        <v>23</v>
      </c>
      <c r="G584" t="s">
        <v>12</v>
      </c>
      <c r="H584" t="s">
        <v>19</v>
      </c>
      <c r="I584" t="s">
        <v>22</v>
      </c>
      <c r="J584" t="s">
        <v>55</v>
      </c>
      <c r="K584" t="s">
        <v>59</v>
      </c>
      <c r="L584" t="s">
        <v>65</v>
      </c>
      <c r="M584" t="s">
        <v>67</v>
      </c>
      <c r="N584">
        <v>3</v>
      </c>
      <c r="O584" t="s">
        <v>69</v>
      </c>
      <c r="P584" t="s">
        <v>54</v>
      </c>
      <c r="Q584" t="s">
        <v>76</v>
      </c>
      <c r="R584" t="s">
        <v>54</v>
      </c>
      <c r="S584" t="s">
        <v>55</v>
      </c>
      <c r="T584" t="s">
        <v>84</v>
      </c>
      <c r="U584" t="s">
        <v>54</v>
      </c>
      <c r="V584">
        <v>4</v>
      </c>
      <c r="W584" t="s">
        <v>54</v>
      </c>
      <c r="X584">
        <v>3</v>
      </c>
      <c r="Y584">
        <v>3</v>
      </c>
      <c r="Z584" t="s">
        <v>90</v>
      </c>
      <c r="AA584" t="s">
        <v>98</v>
      </c>
    </row>
    <row r="585" spans="1:27" x14ac:dyDescent="0.25">
      <c r="A585">
        <v>584</v>
      </c>
      <c r="B585" t="s">
        <v>719</v>
      </c>
      <c r="C585" s="1">
        <v>45089</v>
      </c>
      <c r="D585" s="2">
        <v>0.15765046296296295</v>
      </c>
      <c r="E585" t="s">
        <v>121</v>
      </c>
      <c r="F585">
        <v>45</v>
      </c>
      <c r="G585" t="s">
        <v>12</v>
      </c>
      <c r="H585" t="s">
        <v>19</v>
      </c>
      <c r="I585" t="s">
        <v>22</v>
      </c>
      <c r="J585" t="s">
        <v>54</v>
      </c>
      <c r="K585" t="s">
        <v>59</v>
      </c>
      <c r="L585" t="s">
        <v>63</v>
      </c>
      <c r="M585" t="s">
        <v>67</v>
      </c>
      <c r="N585">
        <v>3</v>
      </c>
      <c r="O585" t="s">
        <v>69</v>
      </c>
      <c r="P585" t="s">
        <v>54</v>
      </c>
      <c r="Q585" t="s">
        <v>77</v>
      </c>
      <c r="R585" t="s">
        <v>54</v>
      </c>
      <c r="S585" t="s">
        <v>55</v>
      </c>
      <c r="T585" t="s">
        <v>83</v>
      </c>
      <c r="U585" t="s">
        <v>54</v>
      </c>
      <c r="V585">
        <v>3</v>
      </c>
      <c r="W585" t="s">
        <v>54</v>
      </c>
      <c r="X585">
        <v>3</v>
      </c>
      <c r="Y585">
        <v>3</v>
      </c>
      <c r="Z585" t="s">
        <v>93</v>
      </c>
      <c r="AA585" t="s">
        <v>122</v>
      </c>
    </row>
    <row r="586" spans="1:27" x14ac:dyDescent="0.25">
      <c r="A586">
        <v>585</v>
      </c>
      <c r="B586" t="s">
        <v>720</v>
      </c>
      <c r="C586" s="1">
        <v>45089</v>
      </c>
      <c r="D586" s="2">
        <v>0.15846064814814814</v>
      </c>
      <c r="E586" t="s">
        <v>121</v>
      </c>
      <c r="F586">
        <v>25</v>
      </c>
      <c r="G586" t="s">
        <v>12</v>
      </c>
      <c r="H586" t="s">
        <v>17</v>
      </c>
      <c r="I586" t="s">
        <v>22</v>
      </c>
      <c r="J586" t="s">
        <v>54</v>
      </c>
      <c r="K586" t="s">
        <v>59</v>
      </c>
      <c r="L586" t="s">
        <v>63</v>
      </c>
      <c r="M586" t="s">
        <v>67</v>
      </c>
      <c r="N586">
        <v>3</v>
      </c>
      <c r="O586" t="s">
        <v>69</v>
      </c>
      <c r="P586" t="s">
        <v>54</v>
      </c>
      <c r="Q586" t="s">
        <v>77</v>
      </c>
      <c r="R586" t="s">
        <v>54</v>
      </c>
      <c r="S586" t="s">
        <v>55</v>
      </c>
      <c r="T586" t="s">
        <v>84</v>
      </c>
      <c r="U586" t="s">
        <v>54</v>
      </c>
      <c r="V586">
        <v>4</v>
      </c>
      <c r="W586" t="s">
        <v>54</v>
      </c>
      <c r="X586">
        <v>4</v>
      </c>
      <c r="Y586">
        <v>4</v>
      </c>
      <c r="Z586" t="s">
        <v>93</v>
      </c>
      <c r="AA586" t="s">
        <v>122</v>
      </c>
    </row>
    <row r="587" spans="1:27" x14ac:dyDescent="0.25">
      <c r="A587">
        <v>586</v>
      </c>
      <c r="B587" t="s">
        <v>721</v>
      </c>
      <c r="C587" s="1">
        <v>45089</v>
      </c>
      <c r="D587" s="2">
        <v>0.15934027777777779</v>
      </c>
      <c r="E587" t="s">
        <v>121</v>
      </c>
      <c r="F587">
        <v>25</v>
      </c>
      <c r="G587" t="s">
        <v>13</v>
      </c>
      <c r="H587" t="s">
        <v>19</v>
      </c>
      <c r="I587" t="s">
        <v>22</v>
      </c>
      <c r="J587" t="s">
        <v>54</v>
      </c>
      <c r="K587" t="s">
        <v>59</v>
      </c>
      <c r="L587" t="s">
        <v>63</v>
      </c>
      <c r="M587" t="s">
        <v>67</v>
      </c>
      <c r="N587">
        <v>2</v>
      </c>
      <c r="O587" t="s">
        <v>55</v>
      </c>
      <c r="P587" t="s">
        <v>54</v>
      </c>
      <c r="Q587" t="s">
        <v>76</v>
      </c>
      <c r="R587" t="s">
        <v>71</v>
      </c>
      <c r="S587" t="s">
        <v>55</v>
      </c>
      <c r="T587" t="s">
        <v>83</v>
      </c>
      <c r="U587" t="s">
        <v>54</v>
      </c>
      <c r="V587">
        <v>3</v>
      </c>
      <c r="W587" t="s">
        <v>54</v>
      </c>
      <c r="X587">
        <v>3</v>
      </c>
      <c r="Y587">
        <v>2</v>
      </c>
      <c r="Z587" t="s">
        <v>93</v>
      </c>
      <c r="AA587" t="s">
        <v>125</v>
      </c>
    </row>
    <row r="588" spans="1:27" x14ac:dyDescent="0.25">
      <c r="A588">
        <v>587</v>
      </c>
      <c r="B588" t="s">
        <v>722</v>
      </c>
      <c r="C588" s="1">
        <v>45089</v>
      </c>
      <c r="D588" s="2">
        <v>0.16077546296296297</v>
      </c>
      <c r="E588" t="s">
        <v>121</v>
      </c>
      <c r="F588">
        <v>23</v>
      </c>
      <c r="G588" t="s">
        <v>12</v>
      </c>
      <c r="H588" t="s">
        <v>17</v>
      </c>
      <c r="I588" t="s">
        <v>32</v>
      </c>
      <c r="J588" t="s">
        <v>54</v>
      </c>
      <c r="K588" t="s">
        <v>59</v>
      </c>
      <c r="L588" t="s">
        <v>65</v>
      </c>
      <c r="M588" t="s">
        <v>67</v>
      </c>
      <c r="N588">
        <v>4</v>
      </c>
      <c r="O588" t="s">
        <v>69</v>
      </c>
      <c r="P588" t="s">
        <v>54</v>
      </c>
      <c r="Q588" t="s">
        <v>77</v>
      </c>
      <c r="R588" t="s">
        <v>54</v>
      </c>
      <c r="S588" t="s">
        <v>55</v>
      </c>
      <c r="T588" t="s">
        <v>84</v>
      </c>
      <c r="U588" t="s">
        <v>54</v>
      </c>
      <c r="V588">
        <v>3</v>
      </c>
      <c r="W588" t="s">
        <v>54</v>
      </c>
      <c r="X588">
        <v>3</v>
      </c>
      <c r="Y588">
        <v>3</v>
      </c>
      <c r="Z588" t="s">
        <v>93</v>
      </c>
      <c r="AA588" t="s">
        <v>98</v>
      </c>
    </row>
    <row r="589" spans="1:27" x14ac:dyDescent="0.25">
      <c r="A589">
        <v>588</v>
      </c>
      <c r="B589" t="s">
        <v>723</v>
      </c>
      <c r="C589" s="1">
        <v>45089</v>
      </c>
      <c r="D589" s="2">
        <v>0.16149305555555554</v>
      </c>
      <c r="E589" t="s">
        <v>121</v>
      </c>
      <c r="F589">
        <v>23</v>
      </c>
      <c r="G589" t="s">
        <v>12</v>
      </c>
      <c r="H589" t="s">
        <v>17</v>
      </c>
      <c r="I589" t="s">
        <v>32</v>
      </c>
      <c r="J589" t="s">
        <v>54</v>
      </c>
      <c r="K589" t="s">
        <v>59</v>
      </c>
      <c r="L589" t="s">
        <v>63</v>
      </c>
      <c r="M589" t="s">
        <v>67</v>
      </c>
      <c r="N589">
        <v>3</v>
      </c>
      <c r="O589" t="s">
        <v>69</v>
      </c>
      <c r="P589" t="s">
        <v>54</v>
      </c>
      <c r="Q589" t="s">
        <v>75</v>
      </c>
      <c r="R589" t="s">
        <v>54</v>
      </c>
      <c r="S589" t="s">
        <v>55</v>
      </c>
      <c r="T589" t="s">
        <v>84</v>
      </c>
      <c r="U589" t="s">
        <v>54</v>
      </c>
      <c r="V589">
        <v>3</v>
      </c>
      <c r="W589" t="s">
        <v>54</v>
      </c>
      <c r="X589">
        <v>3</v>
      </c>
      <c r="Y589">
        <v>3</v>
      </c>
      <c r="Z589" t="s">
        <v>95</v>
      </c>
      <c r="AA589" t="s">
        <v>98</v>
      </c>
    </row>
    <row r="590" spans="1:27" x14ac:dyDescent="0.25">
      <c r="A590">
        <v>589</v>
      </c>
      <c r="B590" t="s">
        <v>724</v>
      </c>
      <c r="C590" s="1">
        <v>45089</v>
      </c>
      <c r="D590" s="2">
        <v>0.16212962962962962</v>
      </c>
      <c r="E590" t="s">
        <v>121</v>
      </c>
      <c r="F590">
        <v>23</v>
      </c>
      <c r="G590" t="s">
        <v>12</v>
      </c>
      <c r="H590" t="s">
        <v>20</v>
      </c>
      <c r="I590" t="s">
        <v>32</v>
      </c>
      <c r="J590" t="s">
        <v>54</v>
      </c>
      <c r="K590" t="s">
        <v>17</v>
      </c>
      <c r="L590" t="s">
        <v>64</v>
      </c>
      <c r="M590" t="s">
        <v>67</v>
      </c>
      <c r="N590">
        <v>3</v>
      </c>
      <c r="O590" t="s">
        <v>69</v>
      </c>
      <c r="P590" t="s">
        <v>61</v>
      </c>
      <c r="Q590" t="s">
        <v>75</v>
      </c>
      <c r="R590" t="s">
        <v>54</v>
      </c>
      <c r="S590" t="s">
        <v>53</v>
      </c>
      <c r="T590" t="s">
        <v>84</v>
      </c>
      <c r="U590" t="s">
        <v>54</v>
      </c>
      <c r="V590">
        <v>3</v>
      </c>
      <c r="W590" t="s">
        <v>54</v>
      </c>
      <c r="X590">
        <v>3</v>
      </c>
      <c r="Y590">
        <v>3</v>
      </c>
      <c r="Z590" t="s">
        <v>90</v>
      </c>
      <c r="AA590" t="s">
        <v>98</v>
      </c>
    </row>
    <row r="591" spans="1:27" x14ac:dyDescent="0.25">
      <c r="A591">
        <v>590</v>
      </c>
      <c r="B591" t="s">
        <v>725</v>
      </c>
      <c r="C591" s="1">
        <v>45089</v>
      </c>
      <c r="D591" s="2">
        <v>0.16300925925925927</v>
      </c>
      <c r="E591" t="s">
        <v>121</v>
      </c>
      <c r="F591">
        <v>23</v>
      </c>
      <c r="G591" t="s">
        <v>12</v>
      </c>
      <c r="H591" t="s">
        <v>21</v>
      </c>
      <c r="I591" t="s">
        <v>22</v>
      </c>
      <c r="J591" t="s">
        <v>54</v>
      </c>
      <c r="K591" t="s">
        <v>59</v>
      </c>
      <c r="L591" t="s">
        <v>64</v>
      </c>
      <c r="M591" t="s">
        <v>67</v>
      </c>
      <c r="N591">
        <v>3</v>
      </c>
      <c r="O591" t="s">
        <v>69</v>
      </c>
      <c r="P591" t="s">
        <v>54</v>
      </c>
      <c r="Q591" t="s">
        <v>76</v>
      </c>
      <c r="R591" t="s">
        <v>54</v>
      </c>
      <c r="S591" t="s">
        <v>55</v>
      </c>
      <c r="T591" t="s">
        <v>83</v>
      </c>
      <c r="U591" t="s">
        <v>54</v>
      </c>
      <c r="V591">
        <v>3</v>
      </c>
      <c r="W591" t="s">
        <v>54</v>
      </c>
      <c r="X591">
        <v>3</v>
      </c>
      <c r="Y591">
        <v>3</v>
      </c>
      <c r="Z591" t="s">
        <v>93</v>
      </c>
      <c r="AA591" t="s">
        <v>98</v>
      </c>
    </row>
    <row r="592" spans="1:27" x14ac:dyDescent="0.25">
      <c r="A592">
        <v>591</v>
      </c>
      <c r="B592" t="s">
        <v>726</v>
      </c>
      <c r="C592" s="1">
        <v>45089</v>
      </c>
      <c r="D592" s="2">
        <v>0.16380787037037037</v>
      </c>
      <c r="E592" t="s">
        <v>121</v>
      </c>
      <c r="F592">
        <v>23</v>
      </c>
      <c r="G592" t="s">
        <v>14</v>
      </c>
      <c r="H592" t="s">
        <v>19</v>
      </c>
      <c r="I592" t="s">
        <v>29</v>
      </c>
      <c r="J592" t="s">
        <v>54</v>
      </c>
      <c r="K592" t="s">
        <v>17</v>
      </c>
      <c r="L592" t="s">
        <v>65</v>
      </c>
      <c r="M592" t="s">
        <v>67</v>
      </c>
      <c r="N592">
        <v>3</v>
      </c>
      <c r="O592" t="s">
        <v>69</v>
      </c>
      <c r="P592" t="s">
        <v>54</v>
      </c>
      <c r="Q592" t="s">
        <v>75</v>
      </c>
      <c r="R592" t="s">
        <v>71</v>
      </c>
      <c r="S592" t="s">
        <v>55</v>
      </c>
      <c r="T592" t="s">
        <v>83</v>
      </c>
      <c r="U592" t="s">
        <v>54</v>
      </c>
      <c r="V592">
        <v>3</v>
      </c>
      <c r="W592" t="s">
        <v>54</v>
      </c>
      <c r="X592">
        <v>3</v>
      </c>
      <c r="Y592">
        <v>3</v>
      </c>
      <c r="Z592" t="s">
        <v>90</v>
      </c>
      <c r="AA592" t="s">
        <v>98</v>
      </c>
    </row>
    <row r="593" spans="1:27" x14ac:dyDescent="0.25">
      <c r="A593">
        <v>592</v>
      </c>
      <c r="B593" t="s">
        <v>727</v>
      </c>
      <c r="C593" s="1">
        <v>45089</v>
      </c>
      <c r="D593" s="2">
        <v>0.1645486111111111</v>
      </c>
      <c r="E593" t="s">
        <v>121</v>
      </c>
      <c r="F593">
        <v>23</v>
      </c>
      <c r="G593" t="s">
        <v>12</v>
      </c>
      <c r="H593" t="s">
        <v>19</v>
      </c>
      <c r="I593" t="s">
        <v>22</v>
      </c>
      <c r="J593" t="s">
        <v>54</v>
      </c>
      <c r="K593" t="s">
        <v>17</v>
      </c>
      <c r="L593" t="s">
        <v>63</v>
      </c>
      <c r="M593" t="s">
        <v>67</v>
      </c>
      <c r="N593">
        <v>2</v>
      </c>
      <c r="O593" t="s">
        <v>69</v>
      </c>
      <c r="P593" t="s">
        <v>73</v>
      </c>
      <c r="Q593" t="s">
        <v>76</v>
      </c>
      <c r="R593" t="s">
        <v>73</v>
      </c>
      <c r="S593" t="s">
        <v>55</v>
      </c>
      <c r="T593" t="s">
        <v>83</v>
      </c>
      <c r="U593" t="s">
        <v>54</v>
      </c>
      <c r="V593">
        <v>3</v>
      </c>
      <c r="W593" t="s">
        <v>54</v>
      </c>
      <c r="X593">
        <v>3</v>
      </c>
      <c r="Y593">
        <v>5</v>
      </c>
      <c r="Z593" t="s">
        <v>90</v>
      </c>
      <c r="AA593" t="s">
        <v>98</v>
      </c>
    </row>
    <row r="594" spans="1:27" x14ac:dyDescent="0.25">
      <c r="A594">
        <v>593</v>
      </c>
      <c r="B594" t="s">
        <v>728</v>
      </c>
      <c r="C594" s="1">
        <v>45089</v>
      </c>
      <c r="D594" s="2">
        <v>0.16518518518518518</v>
      </c>
      <c r="E594" t="s">
        <v>121</v>
      </c>
      <c r="F594">
        <v>23</v>
      </c>
      <c r="G594" t="s">
        <v>12</v>
      </c>
      <c r="H594" t="s">
        <v>21</v>
      </c>
      <c r="I594" t="s">
        <v>36</v>
      </c>
      <c r="J594" t="s">
        <v>54</v>
      </c>
      <c r="K594" t="s">
        <v>59</v>
      </c>
      <c r="L594" t="s">
        <v>63</v>
      </c>
      <c r="M594" t="s">
        <v>67</v>
      </c>
      <c r="N594">
        <v>3</v>
      </c>
      <c r="O594" t="s">
        <v>69</v>
      </c>
      <c r="P594" t="s">
        <v>61</v>
      </c>
      <c r="Q594" t="s">
        <v>77</v>
      </c>
      <c r="R594" t="s">
        <v>71</v>
      </c>
      <c r="S594" t="s">
        <v>55</v>
      </c>
      <c r="T594" t="s">
        <v>83</v>
      </c>
      <c r="U594" t="s">
        <v>54</v>
      </c>
      <c r="V594">
        <v>4</v>
      </c>
      <c r="W594" t="s">
        <v>54</v>
      </c>
      <c r="X594">
        <v>3</v>
      </c>
      <c r="Y594">
        <v>4</v>
      </c>
      <c r="Z594" t="s">
        <v>93</v>
      </c>
      <c r="AA594" t="s">
        <v>98</v>
      </c>
    </row>
    <row r="595" spans="1:27" x14ac:dyDescent="0.25">
      <c r="A595">
        <v>594</v>
      </c>
      <c r="B595" t="s">
        <v>729</v>
      </c>
      <c r="C595" s="1">
        <v>45089</v>
      </c>
      <c r="D595" s="2">
        <v>0.16608796296296297</v>
      </c>
      <c r="E595" t="s">
        <v>121</v>
      </c>
      <c r="F595">
        <v>23</v>
      </c>
      <c r="G595" t="s">
        <v>12</v>
      </c>
      <c r="H595" t="s">
        <v>20</v>
      </c>
      <c r="I595" t="s">
        <v>22</v>
      </c>
      <c r="J595" t="s">
        <v>54</v>
      </c>
      <c r="K595" t="s">
        <v>59</v>
      </c>
      <c r="L595" t="s">
        <v>63</v>
      </c>
      <c r="M595" t="s">
        <v>67</v>
      </c>
      <c r="N595">
        <v>3</v>
      </c>
      <c r="O595" t="s">
        <v>69</v>
      </c>
      <c r="P595" t="s">
        <v>54</v>
      </c>
      <c r="Q595" t="s">
        <v>76</v>
      </c>
      <c r="R595" t="s">
        <v>61</v>
      </c>
      <c r="S595" t="s">
        <v>55</v>
      </c>
      <c r="T595" t="s">
        <v>83</v>
      </c>
      <c r="U595" t="s">
        <v>54</v>
      </c>
      <c r="V595">
        <v>4</v>
      </c>
      <c r="W595" t="s">
        <v>54</v>
      </c>
      <c r="X595">
        <v>3</v>
      </c>
      <c r="Y595">
        <v>4</v>
      </c>
      <c r="Z595" t="s">
        <v>93</v>
      </c>
      <c r="AA595" t="s">
        <v>125</v>
      </c>
    </row>
    <row r="596" spans="1:27" x14ac:dyDescent="0.25">
      <c r="A596">
        <v>595</v>
      </c>
      <c r="B596" t="s">
        <v>730</v>
      </c>
      <c r="C596" s="1">
        <v>45089</v>
      </c>
      <c r="D596" s="2">
        <v>0.16665509259259259</v>
      </c>
      <c r="E596" t="s">
        <v>121</v>
      </c>
      <c r="F596">
        <v>23</v>
      </c>
      <c r="G596" t="s">
        <v>12</v>
      </c>
      <c r="H596" t="s">
        <v>17</v>
      </c>
      <c r="I596" t="s">
        <v>22</v>
      </c>
      <c r="J596" t="s">
        <v>55</v>
      </c>
      <c r="K596" t="s">
        <v>59</v>
      </c>
      <c r="L596" t="s">
        <v>65</v>
      </c>
      <c r="M596" t="s">
        <v>66</v>
      </c>
      <c r="N596">
        <v>3</v>
      </c>
      <c r="O596" t="s">
        <v>69</v>
      </c>
      <c r="P596" t="s">
        <v>54</v>
      </c>
      <c r="Q596" t="s">
        <v>76</v>
      </c>
      <c r="R596" t="s">
        <v>54</v>
      </c>
      <c r="S596" t="s">
        <v>55</v>
      </c>
      <c r="T596" t="s">
        <v>84</v>
      </c>
      <c r="U596" t="s">
        <v>55</v>
      </c>
      <c r="V596">
        <v>3</v>
      </c>
      <c r="W596" t="s">
        <v>54</v>
      </c>
      <c r="X596">
        <v>3</v>
      </c>
      <c r="Y596">
        <v>4</v>
      </c>
      <c r="Z596" t="s">
        <v>90</v>
      </c>
      <c r="AA596" t="s">
        <v>98</v>
      </c>
    </row>
    <row r="597" spans="1:27" x14ac:dyDescent="0.25">
      <c r="A597">
        <v>596</v>
      </c>
      <c r="B597" t="s">
        <v>731</v>
      </c>
      <c r="C597" s="1">
        <v>45089</v>
      </c>
      <c r="D597" s="2">
        <v>0.16731481481481481</v>
      </c>
      <c r="E597" t="s">
        <v>121</v>
      </c>
      <c r="F597">
        <v>25</v>
      </c>
      <c r="G597" t="s">
        <v>12</v>
      </c>
      <c r="H597" t="s">
        <v>21</v>
      </c>
      <c r="I597" t="s">
        <v>22</v>
      </c>
      <c r="J597" t="s">
        <v>54</v>
      </c>
      <c r="K597" t="s">
        <v>60</v>
      </c>
      <c r="L597" t="s">
        <v>63</v>
      </c>
      <c r="M597" t="s">
        <v>67</v>
      </c>
      <c r="N597">
        <v>4</v>
      </c>
      <c r="O597" t="s">
        <v>69</v>
      </c>
      <c r="P597" t="s">
        <v>54</v>
      </c>
      <c r="Q597" t="s">
        <v>76</v>
      </c>
      <c r="R597" t="s">
        <v>54</v>
      </c>
      <c r="S597" t="s">
        <v>55</v>
      </c>
      <c r="T597" t="s">
        <v>82</v>
      </c>
      <c r="U597" t="s">
        <v>54</v>
      </c>
      <c r="V597">
        <v>3</v>
      </c>
      <c r="W597" t="s">
        <v>54</v>
      </c>
      <c r="X597">
        <v>3</v>
      </c>
      <c r="Y597">
        <v>3</v>
      </c>
      <c r="Z597" t="s">
        <v>93</v>
      </c>
      <c r="AA597" t="s">
        <v>98</v>
      </c>
    </row>
    <row r="598" spans="1:27" x14ac:dyDescent="0.25">
      <c r="A598">
        <v>597</v>
      </c>
      <c r="B598" t="s">
        <v>732</v>
      </c>
      <c r="C598" s="1">
        <v>45089</v>
      </c>
      <c r="D598" s="2">
        <v>0.1680787037037037</v>
      </c>
      <c r="E598" t="s">
        <v>121</v>
      </c>
      <c r="F598">
        <v>23</v>
      </c>
      <c r="G598" t="s">
        <v>12</v>
      </c>
      <c r="H598" t="s">
        <v>21</v>
      </c>
      <c r="I598" t="s">
        <v>22</v>
      </c>
      <c r="J598" t="s">
        <v>54</v>
      </c>
      <c r="K598" t="s">
        <v>59</v>
      </c>
      <c r="L598" t="s">
        <v>63</v>
      </c>
      <c r="M598" t="s">
        <v>67</v>
      </c>
      <c r="N598">
        <v>4</v>
      </c>
      <c r="O598" t="s">
        <v>69</v>
      </c>
      <c r="P598" t="s">
        <v>54</v>
      </c>
      <c r="Q598" t="s">
        <v>76</v>
      </c>
      <c r="R598" t="s">
        <v>54</v>
      </c>
      <c r="S598" t="s">
        <v>55</v>
      </c>
      <c r="T598" t="s">
        <v>83</v>
      </c>
      <c r="U598" t="s">
        <v>54</v>
      </c>
      <c r="V598">
        <v>3</v>
      </c>
      <c r="W598" t="s">
        <v>54</v>
      </c>
      <c r="X598">
        <v>3</v>
      </c>
      <c r="Y598">
        <v>4</v>
      </c>
      <c r="Z598" t="s">
        <v>90</v>
      </c>
      <c r="AA598" t="s">
        <v>98</v>
      </c>
    </row>
    <row r="599" spans="1:27" x14ac:dyDescent="0.25">
      <c r="A599">
        <v>598</v>
      </c>
      <c r="B599" t="s">
        <v>733</v>
      </c>
      <c r="C599" s="1">
        <v>45089</v>
      </c>
      <c r="D599" s="2">
        <v>0.16866898148148149</v>
      </c>
      <c r="E599" t="s">
        <v>121</v>
      </c>
      <c r="F599">
        <v>23</v>
      </c>
      <c r="G599" t="s">
        <v>12</v>
      </c>
      <c r="H599" t="s">
        <v>21</v>
      </c>
      <c r="I599" t="s">
        <v>32</v>
      </c>
      <c r="J599" t="s">
        <v>54</v>
      </c>
      <c r="K599" t="s">
        <v>59</v>
      </c>
      <c r="L599" t="s">
        <v>64</v>
      </c>
      <c r="M599" t="s">
        <v>67</v>
      </c>
      <c r="N599">
        <v>3</v>
      </c>
      <c r="O599" t="s">
        <v>69</v>
      </c>
      <c r="P599" t="s">
        <v>54</v>
      </c>
      <c r="Q599" t="s">
        <v>76</v>
      </c>
      <c r="R599" t="s">
        <v>54</v>
      </c>
      <c r="S599" t="s">
        <v>55</v>
      </c>
      <c r="T599" t="s">
        <v>82</v>
      </c>
      <c r="U599" t="s">
        <v>54</v>
      </c>
      <c r="V599">
        <v>3</v>
      </c>
      <c r="W599" t="s">
        <v>54</v>
      </c>
      <c r="X599">
        <v>3</v>
      </c>
      <c r="Y599">
        <v>3</v>
      </c>
      <c r="Z599" t="s">
        <v>93</v>
      </c>
      <c r="AA599" t="s">
        <v>122</v>
      </c>
    </row>
    <row r="600" spans="1:27" x14ac:dyDescent="0.25">
      <c r="A600">
        <v>599</v>
      </c>
      <c r="B600" t="s">
        <v>734</v>
      </c>
      <c r="C600" s="1">
        <v>45089</v>
      </c>
      <c r="D600" s="2">
        <v>0.16943287037037036</v>
      </c>
      <c r="E600" t="s">
        <v>121</v>
      </c>
      <c r="F600">
        <v>23</v>
      </c>
      <c r="G600" t="s">
        <v>12</v>
      </c>
      <c r="H600" t="s">
        <v>20</v>
      </c>
      <c r="I600" t="s">
        <v>22</v>
      </c>
      <c r="J600" t="s">
        <v>54</v>
      </c>
      <c r="K600" t="s">
        <v>59</v>
      </c>
      <c r="L600" t="s">
        <v>63</v>
      </c>
      <c r="M600" t="s">
        <v>67</v>
      </c>
      <c r="N600">
        <v>3</v>
      </c>
      <c r="O600" t="s">
        <v>69</v>
      </c>
      <c r="P600" t="s">
        <v>54</v>
      </c>
      <c r="Q600" t="s">
        <v>77</v>
      </c>
      <c r="R600" t="s">
        <v>54</v>
      </c>
      <c r="S600" t="s">
        <v>55</v>
      </c>
      <c r="T600" t="s">
        <v>84</v>
      </c>
      <c r="U600" t="s">
        <v>54</v>
      </c>
      <c r="V600">
        <v>3</v>
      </c>
      <c r="W600" t="s">
        <v>54</v>
      </c>
      <c r="X600">
        <v>2</v>
      </c>
      <c r="Y600">
        <v>3</v>
      </c>
      <c r="Z600" t="s">
        <v>96</v>
      </c>
      <c r="AA600" t="s">
        <v>125</v>
      </c>
    </row>
    <row r="601" spans="1:27" x14ac:dyDescent="0.25">
      <c r="A601">
        <v>600</v>
      </c>
      <c r="B601" t="s">
        <v>735</v>
      </c>
      <c r="C601" s="1">
        <v>45089</v>
      </c>
      <c r="D601" s="2">
        <v>0.4148148148148148</v>
      </c>
      <c r="E601" t="s">
        <v>121</v>
      </c>
      <c r="F601">
        <v>23</v>
      </c>
      <c r="G601" t="s">
        <v>12</v>
      </c>
      <c r="H601" t="s">
        <v>17</v>
      </c>
      <c r="I601" t="s">
        <v>28</v>
      </c>
      <c r="J601" t="s">
        <v>55</v>
      </c>
      <c r="K601" t="s">
        <v>17</v>
      </c>
      <c r="L601" t="s">
        <v>65</v>
      </c>
      <c r="M601" t="s">
        <v>67</v>
      </c>
      <c r="N601">
        <v>1</v>
      </c>
      <c r="O601" t="s">
        <v>55</v>
      </c>
      <c r="P601" t="s">
        <v>73</v>
      </c>
      <c r="Q601" t="s">
        <v>52</v>
      </c>
      <c r="R601" t="s">
        <v>54</v>
      </c>
      <c r="S601" t="s">
        <v>53</v>
      </c>
      <c r="T601" t="s">
        <v>82</v>
      </c>
      <c r="U601" t="s">
        <v>55</v>
      </c>
      <c r="V601">
        <v>2</v>
      </c>
      <c r="W601" t="s">
        <v>55</v>
      </c>
      <c r="X601">
        <v>2</v>
      </c>
      <c r="Y601">
        <v>2</v>
      </c>
      <c r="Z601" t="s">
        <v>96</v>
      </c>
      <c r="AA601" t="s">
        <v>125</v>
      </c>
    </row>
    <row r="602" spans="1:27" x14ac:dyDescent="0.25">
      <c r="A602">
        <v>601</v>
      </c>
      <c r="B602" t="s">
        <v>736</v>
      </c>
      <c r="C602" s="1">
        <v>45093</v>
      </c>
      <c r="D602" s="2">
        <v>0.38616898148148149</v>
      </c>
      <c r="E602" t="s">
        <v>163</v>
      </c>
      <c r="F602">
        <v>23</v>
      </c>
      <c r="G602" t="s">
        <v>12</v>
      </c>
      <c r="H602" t="s">
        <v>21</v>
      </c>
      <c r="I602" t="s">
        <v>32</v>
      </c>
      <c r="J602" t="s">
        <v>54</v>
      </c>
      <c r="K602" t="s">
        <v>60</v>
      </c>
      <c r="L602" t="s">
        <v>65</v>
      </c>
      <c r="M602" t="s">
        <v>67</v>
      </c>
      <c r="N602">
        <v>3</v>
      </c>
      <c r="O602" t="s">
        <v>69</v>
      </c>
      <c r="P602" t="s">
        <v>73</v>
      </c>
      <c r="Q602" t="s">
        <v>76</v>
      </c>
      <c r="R602" t="s">
        <v>54</v>
      </c>
      <c r="S602" t="s">
        <v>55</v>
      </c>
      <c r="T602" t="s">
        <v>83</v>
      </c>
      <c r="U602" t="s">
        <v>54</v>
      </c>
      <c r="V602">
        <v>3</v>
      </c>
      <c r="W602" t="s">
        <v>54</v>
      </c>
      <c r="X602">
        <v>3</v>
      </c>
      <c r="Y602">
        <v>3</v>
      </c>
      <c r="Z602" t="s">
        <v>93</v>
      </c>
      <c r="AA602" t="s">
        <v>125</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CB1DC69712369498CA2D94E036D507A" ma:contentTypeVersion="6" ma:contentTypeDescription="Create a new document." ma:contentTypeScope="" ma:versionID="6d6dc486e67375391f718d03e44968bd">
  <xsd:schema xmlns:xsd="http://www.w3.org/2001/XMLSchema" xmlns:xs="http://www.w3.org/2001/XMLSchema" xmlns:p="http://schemas.microsoft.com/office/2006/metadata/properties" xmlns:ns3="2f919590-2100-433b-ac17-b52e44774e4e" targetNamespace="http://schemas.microsoft.com/office/2006/metadata/properties" ma:root="true" ma:fieldsID="ab73bfd7d02b8f904d2b7f33ed1c9660" ns3:_="">
    <xsd:import namespace="2f919590-2100-433b-ac17-b52e44774e4e"/>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919590-2100-433b-ac17-b52e44774e4e"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2f919590-2100-433b-ac17-b52e44774e4e" xsi:nil="true"/>
  </documentManagement>
</p:properties>
</file>

<file path=customXml/itemProps1.xml><?xml version="1.0" encoding="utf-8"?>
<ds:datastoreItem xmlns:ds="http://schemas.openxmlformats.org/officeDocument/2006/customXml" ds:itemID="{09265D52-F608-43FB-B099-206DF848AD4B}">
  <ds:schemaRefs>
    <ds:schemaRef ds:uri="http://schemas.microsoft.com/sharepoint/v3/contenttype/forms"/>
  </ds:schemaRefs>
</ds:datastoreItem>
</file>

<file path=customXml/itemProps2.xml><?xml version="1.0" encoding="utf-8"?>
<ds:datastoreItem xmlns:ds="http://schemas.openxmlformats.org/officeDocument/2006/customXml" ds:itemID="{577598C5-1CC0-432B-A4BB-D40322F732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919590-2100-433b-ac17-b52e44774e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8B15C0-758E-49BF-A32C-32ED0BB0F3EC}">
  <ds:schemaRefs>
    <ds:schemaRef ds:uri="http://schemas.microsoft.com/office/2006/metadata/properties"/>
    <ds:schemaRef ds:uri="http://schemas.microsoft.com/office/infopath/2007/PartnerControls"/>
    <ds:schemaRef ds:uri="2f919590-2100-433b-ac17-b52e44774e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Ages</vt:lpstr>
      <vt:lpstr>Gender</vt:lpstr>
      <vt:lpstr>Purshase Frequency</vt:lpstr>
      <vt:lpstr>Purchase Categories</vt:lpstr>
      <vt:lpstr>Person. Recomm. Freq.</vt:lpstr>
      <vt:lpstr>Recomm. Helpfulness</vt:lpstr>
      <vt:lpstr>Browsing Freq</vt:lpstr>
      <vt:lpstr>Product Search Method</vt:lpstr>
      <vt:lpstr>Search Result Exploration</vt:lpstr>
      <vt:lpstr>Add to Cart Browsing</vt:lpstr>
      <vt:lpstr>Cart Completion Freq.</vt:lpstr>
      <vt:lpstr>Cart Abandonment Factors</vt:lpstr>
      <vt:lpstr>SaveForlater Freq.</vt:lpstr>
      <vt:lpstr>Customer Reviews Importance</vt:lpstr>
      <vt:lpstr>Review Left</vt:lpstr>
      <vt:lpstr>Review Reliability</vt:lpstr>
      <vt:lpstr>Review Helpfulness</vt:lpstr>
      <vt:lpstr>Sum of Shopping Satisfaction</vt:lpstr>
      <vt:lpstr>Dashboard</vt:lpstr>
      <vt:lpstr>Service Appreciation</vt:lpstr>
      <vt:lpstr>Improvements</vt:lpstr>
      <vt:lpstr>Amazon Customer Behavior Survey</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dell</cp:lastModifiedBy>
  <cp:revision/>
  <dcterms:created xsi:type="dcterms:W3CDTF">2024-09-18T12:34:42Z</dcterms:created>
  <dcterms:modified xsi:type="dcterms:W3CDTF">2024-09-21T04:15:49Z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0x0101008CB1DC69712369498CA2D94E036D507A</vt:lpwstr>
  </property>
</Properties>
</file>